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codeName="ThisWorkbook" defaultThemeVersion="166925"/>
  <mc:AlternateContent xmlns:mc="http://schemas.openxmlformats.org/markup-compatibility/2006">
    <mc:Choice Requires="x15">
      <x15ac:absPath xmlns:x15ac="http://schemas.microsoft.com/office/spreadsheetml/2010/11/ac" url="https://testtacomacc-my.sharepoint.com/personal/ksadler_tacomacc_edu/Documents/Desktop/"/>
    </mc:Choice>
  </mc:AlternateContent>
  <xr:revisionPtr revIDLastSave="10" documentId="8_{B501E67B-7A8D-4360-ADAC-0BE3FA0B219C}" xr6:coauthVersionLast="36" xr6:coauthVersionMax="47" xr10:uidLastSave="{FD5894A7-1D50-455E-ABF3-5B39BEED686C}"/>
  <bookViews>
    <workbookView xWindow="0" yWindow="0" windowWidth="28800" windowHeight="12225" tabRatio="942" firstSheet="2" activeTab="2" xr2:uid="{F1DE5FB5-9296-CA45-B0E0-8B93595C6878}"/>
  </bookViews>
  <sheets>
    <sheet name="HIDE-TABLES" sheetId="50" state="hidden" r:id="rId1"/>
    <sheet name="HIDE-TABLES_TCC Breakouts" sheetId="55" state="hidden" r:id="rId2"/>
    <sheet name="Table of Contents" sheetId="1" r:id="rId3"/>
    <sheet name="Survey Instrument" sheetId="54" r:id="rId4"/>
    <sheet name="1. Campus Diversity" sheetId="44" r:id="rId5"/>
    <sheet name="1. Campus Diversity_TCC Brkout" sheetId="56" r:id="rId6"/>
    <sheet name="2. Climate for Diversity Equity" sheetId="45" r:id="rId7"/>
    <sheet name="2. Climate 4 Dvsty Eqty_TCC Brk" sheetId="57" r:id="rId8"/>
    <sheet name="3. Exp with Negative Remarks" sheetId="46" r:id="rId9"/>
    <sheet name="3. Exp wth -ve Remark_TCC Brkt" sheetId="58" r:id="rId10"/>
    <sheet name="4. Exp with Discrim Harass" sheetId="47" r:id="rId11"/>
    <sheet name="4. Exp wth Disc_Harass_TCC Brkt" sheetId="59" r:id="rId12"/>
    <sheet name="5. Campus Climate" sheetId="51" state="hidden" r:id="rId13"/>
    <sheet name="5. Campus Climate (2)" sheetId="61" r:id="rId14"/>
    <sheet name="6. Institutional Support" sheetId="12" state="hidden" r:id="rId15"/>
    <sheet name="6. Institutional Support (2)" sheetId="62" r:id="rId16"/>
    <sheet name="7. Disparaging Remarks" sheetId="13" state="hidden" r:id="rId17"/>
    <sheet name="7. Disparaging Remarks (2)" sheetId="63" r:id="rId18"/>
    <sheet name="8. Discrimination Harassment" sheetId="21" state="hidden" r:id="rId19"/>
    <sheet name="8. Discrimination Harassmen (2)" sheetId="64" r:id="rId20"/>
    <sheet name="9. Impact" sheetId="17" state="hidden" r:id="rId21"/>
    <sheet name="9. Impact (2)" sheetId="65" r:id="rId22"/>
    <sheet name="10. Interactions" sheetId="8" state="hidden" r:id="rId23"/>
    <sheet name="10. Interactions (2)" sheetId="66" r:id="rId24"/>
    <sheet name="11. Comfort" sheetId="15" state="hidden" r:id="rId25"/>
    <sheet name="11. Comfort (2)" sheetId="67" r:id="rId26"/>
    <sheet name="12. Info About Respondents" sheetId="18" state="hidden" r:id="rId27"/>
    <sheet name="12. Info About Respondents (2)" sheetId="68" r:id="rId28"/>
    <sheet name="13. Technical Information" sheetId="52" r:id="rId29"/>
    <sheet name="14. Data Sharing Practices" sheetId="49" r:id="rId30"/>
  </sheets>
  <externalReferences>
    <externalReference r:id="rId31"/>
    <externalReference r:id="rId32"/>
    <externalReference r:id="rId33"/>
    <externalReference r:id="rId34"/>
  </externalReferences>
  <definedNames>
    <definedName name="_xlnm._FilterDatabase" localSheetId="28" hidden="1">'13. Technical Information'!$A$15:$K$15</definedName>
    <definedName name="_xlnm._FilterDatabase" localSheetId="0" hidden="1">'HIDE-TABLES'!$A$97:$E$102</definedName>
    <definedName name="_xlnm._FilterDatabase" localSheetId="1" hidden="1">'HIDE-TABLES_TCC Breakouts'!$A$126:$G$135</definedName>
    <definedName name="AdminSal" localSheetId="5">#REF!</definedName>
    <definedName name="AdminSal" localSheetId="23">#REF!</definedName>
    <definedName name="AdminSal" localSheetId="25">#REF!</definedName>
    <definedName name="AdminSal" localSheetId="27">#REF!</definedName>
    <definedName name="AdminSal" localSheetId="28">#REF!</definedName>
    <definedName name="AdminSal" localSheetId="7">#REF!</definedName>
    <definedName name="AdminSal" localSheetId="9">#REF!</definedName>
    <definedName name="AdminSal" localSheetId="11">#REF!</definedName>
    <definedName name="AdminSal" localSheetId="13">#REF!</definedName>
    <definedName name="AdminSal" localSheetId="15">#REF!</definedName>
    <definedName name="AdminSal" localSheetId="17">#REF!</definedName>
    <definedName name="AdminSal" localSheetId="19">#REF!</definedName>
    <definedName name="AdminSal" localSheetId="21">#REF!</definedName>
    <definedName name="AdminSal" localSheetId="1">#REF!</definedName>
    <definedName name="AdminSal">#REF!</definedName>
    <definedName name="BaseInstitution">'[1]Select 9 Peers'!$B$2</definedName>
    <definedName name="Carnegie" localSheetId="5">#REF!</definedName>
    <definedName name="Carnegie" localSheetId="23">#REF!</definedName>
    <definedName name="Carnegie" localSheetId="25">#REF!</definedName>
    <definedName name="Carnegie" localSheetId="27">#REF!</definedName>
    <definedName name="Carnegie" localSheetId="28">#REF!</definedName>
    <definedName name="Carnegie" localSheetId="7">#REF!</definedName>
    <definedName name="Carnegie" localSheetId="9">#REF!</definedName>
    <definedName name="Carnegie" localSheetId="11">#REF!</definedName>
    <definedName name="Carnegie" localSheetId="13">#REF!</definedName>
    <definedName name="Carnegie" localSheetId="15">#REF!</definedName>
    <definedName name="Carnegie" localSheetId="17">#REF!</definedName>
    <definedName name="Carnegie" localSheetId="19">#REF!</definedName>
    <definedName name="Carnegie" localSheetId="21">#REF!</definedName>
    <definedName name="Carnegie" localSheetId="1">#REF!</definedName>
    <definedName name="Carnegie">#REF!</definedName>
    <definedName name="College" localSheetId="5">#REF!</definedName>
    <definedName name="College" localSheetId="23">#REF!</definedName>
    <definedName name="College" localSheetId="25">#REF!</definedName>
    <definedName name="College" localSheetId="27">#REF!</definedName>
    <definedName name="College" localSheetId="28">#REF!</definedName>
    <definedName name="College" localSheetId="7">#REF!</definedName>
    <definedName name="College" localSheetId="9">#REF!</definedName>
    <definedName name="College" localSheetId="11">#REF!</definedName>
    <definedName name="College" localSheetId="13">#REF!</definedName>
    <definedName name="College" localSheetId="15">#REF!</definedName>
    <definedName name="College" localSheetId="17">#REF!</definedName>
    <definedName name="College" localSheetId="19">#REF!</definedName>
    <definedName name="College" localSheetId="21">#REF!</definedName>
    <definedName name="College" localSheetId="1">#REF!</definedName>
    <definedName name="College">#REF!</definedName>
    <definedName name="Comparison" localSheetId="5">'[2]Participating Institutions'!#REF!</definedName>
    <definedName name="Comparison" localSheetId="23">'[2]Participating Institutions'!#REF!</definedName>
    <definedName name="Comparison" localSheetId="25">'[2]Participating Institutions'!#REF!</definedName>
    <definedName name="Comparison" localSheetId="27">'[2]Participating Institutions'!#REF!</definedName>
    <definedName name="Comparison" localSheetId="28">'[2]Participating Institutions'!#REF!</definedName>
    <definedName name="Comparison" localSheetId="7">'[2]Participating Institutions'!#REF!</definedName>
    <definedName name="Comparison" localSheetId="9">'[2]Participating Institutions'!#REF!</definedName>
    <definedName name="Comparison" localSheetId="11">'[2]Participating Institutions'!#REF!</definedName>
    <definedName name="Comparison" localSheetId="13">'[2]Participating Institutions'!#REF!</definedName>
    <definedName name="Comparison" localSheetId="15">'[2]Participating Institutions'!#REF!</definedName>
    <definedName name="Comparison" localSheetId="17">'[2]Participating Institutions'!#REF!</definedName>
    <definedName name="Comparison" localSheetId="19">'[2]Participating Institutions'!#REF!</definedName>
    <definedName name="Comparison" localSheetId="21">'[2]Participating Institutions'!#REF!</definedName>
    <definedName name="Comparison" localSheetId="1">'[2]Participating Institutions'!#REF!</definedName>
    <definedName name="Comparison">'[2]Participating Institutions'!#REF!</definedName>
    <definedName name="Forget" localSheetId="5">#REF!</definedName>
    <definedName name="Forget" localSheetId="23">#REF!</definedName>
    <definedName name="Forget" localSheetId="25">#REF!</definedName>
    <definedName name="Forget" localSheetId="27">#REF!</definedName>
    <definedName name="Forget" localSheetId="28">#REF!</definedName>
    <definedName name="Forget" localSheetId="7">#REF!</definedName>
    <definedName name="Forget" localSheetId="9">#REF!</definedName>
    <definedName name="Forget" localSheetId="11">#REF!</definedName>
    <definedName name="Forget" localSheetId="13">#REF!</definedName>
    <definedName name="Forget" localSheetId="15">#REF!</definedName>
    <definedName name="Forget" localSheetId="17">#REF!</definedName>
    <definedName name="Forget" localSheetId="19">#REF!</definedName>
    <definedName name="Forget" localSheetId="21">#REF!</definedName>
    <definedName name="Forget" localSheetId="1">#REF!</definedName>
    <definedName name="Forget">#REF!</definedName>
    <definedName name="FringeCollegeData" localSheetId="5">#REF!</definedName>
    <definedName name="FringeCollegeData" localSheetId="23">#REF!</definedName>
    <definedName name="FringeCollegeData" localSheetId="25">#REF!</definedName>
    <definedName name="FringeCollegeData" localSheetId="27">#REF!</definedName>
    <definedName name="FringeCollegeData" localSheetId="28">#REF!</definedName>
    <definedName name="FringeCollegeData" localSheetId="7">#REF!</definedName>
    <definedName name="FringeCollegeData" localSheetId="9">#REF!</definedName>
    <definedName name="FringeCollegeData" localSheetId="11">#REF!</definedName>
    <definedName name="FringeCollegeData" localSheetId="13">#REF!</definedName>
    <definedName name="FringeCollegeData" localSheetId="15">#REF!</definedName>
    <definedName name="FringeCollegeData" localSheetId="17">#REF!</definedName>
    <definedName name="FringeCollegeData" localSheetId="19">#REF!</definedName>
    <definedName name="FringeCollegeData" localSheetId="21">#REF!</definedName>
    <definedName name="FringeCollegeData" localSheetId="1">#REF!</definedName>
    <definedName name="FringeCollegeData">#REF!</definedName>
    <definedName name="FringeCollegeIndicators" localSheetId="5">#REF!</definedName>
    <definedName name="FringeCollegeIndicators" localSheetId="23">#REF!</definedName>
    <definedName name="FringeCollegeIndicators" localSheetId="25">#REF!</definedName>
    <definedName name="FringeCollegeIndicators" localSheetId="27">#REF!</definedName>
    <definedName name="FringeCollegeIndicators" localSheetId="28">#REF!</definedName>
    <definedName name="FringeCollegeIndicators" localSheetId="7">#REF!</definedName>
    <definedName name="FringeCollegeIndicators" localSheetId="9">#REF!</definedName>
    <definedName name="FringeCollegeIndicators" localSheetId="11">#REF!</definedName>
    <definedName name="FringeCollegeIndicators" localSheetId="13">#REF!</definedName>
    <definedName name="FringeCollegeIndicators" localSheetId="15">#REF!</definedName>
    <definedName name="FringeCollegeIndicators" localSheetId="17">#REF!</definedName>
    <definedName name="FringeCollegeIndicators" localSheetId="19">#REF!</definedName>
    <definedName name="FringeCollegeIndicators" localSheetId="21">#REF!</definedName>
    <definedName name="FringeCollegeIndicators" localSheetId="1">#REF!</definedName>
    <definedName name="FringeCollegeIndicators">#REF!</definedName>
    <definedName name="FringeUnivData" localSheetId="5">#REF!</definedName>
    <definedName name="FringeUnivData" localSheetId="23">#REF!</definedName>
    <definedName name="FringeUnivData" localSheetId="25">#REF!</definedName>
    <definedName name="FringeUnivData" localSheetId="27">#REF!</definedName>
    <definedName name="FringeUnivData" localSheetId="28">#REF!</definedName>
    <definedName name="FringeUnivData" localSheetId="7">#REF!</definedName>
    <definedName name="FringeUnivData" localSheetId="9">#REF!</definedName>
    <definedName name="FringeUnivData" localSheetId="11">#REF!</definedName>
    <definedName name="FringeUnivData" localSheetId="13">#REF!</definedName>
    <definedName name="FringeUnivData" localSheetId="15">#REF!</definedName>
    <definedName name="FringeUnivData" localSheetId="17">#REF!</definedName>
    <definedName name="FringeUnivData" localSheetId="19">#REF!</definedName>
    <definedName name="FringeUnivData" localSheetId="21">#REF!</definedName>
    <definedName name="FringeUnivData" localSheetId="1">#REF!</definedName>
    <definedName name="FringeUnivData">#REF!</definedName>
    <definedName name="Institution" localSheetId="5">#REF!</definedName>
    <definedName name="Institution" localSheetId="23">#REF!</definedName>
    <definedName name="Institution" localSheetId="25">#REF!</definedName>
    <definedName name="Institution" localSheetId="27">#REF!</definedName>
    <definedName name="Institution" localSheetId="28">#REF!</definedName>
    <definedName name="Institution" localSheetId="7">#REF!</definedName>
    <definedName name="Institution" localSheetId="9">#REF!</definedName>
    <definedName name="Institution" localSheetId="11">#REF!</definedName>
    <definedName name="Institution" localSheetId="13">#REF!</definedName>
    <definedName name="Institution" localSheetId="15">#REF!</definedName>
    <definedName name="Institution" localSheetId="17">#REF!</definedName>
    <definedName name="Institution" localSheetId="19">#REF!</definedName>
    <definedName name="Institution" localSheetId="21">#REF!</definedName>
    <definedName name="Institution" localSheetId="1">#REF!</definedName>
    <definedName name="Institution">#REF!</definedName>
    <definedName name="Institutions">'[3]Participating Institutions'!$A$2:$A$15</definedName>
    <definedName name="Peer" localSheetId="5">'[2]Participating Institutions'!#REF!</definedName>
    <definedName name="Peer" localSheetId="23">'[2]Participating Institutions'!#REF!</definedName>
    <definedName name="Peer" localSheetId="25">'[2]Participating Institutions'!#REF!</definedName>
    <definedName name="Peer" localSheetId="27">'[2]Participating Institutions'!#REF!</definedName>
    <definedName name="Peer" localSheetId="7">'[2]Participating Institutions'!#REF!</definedName>
    <definedName name="Peer" localSheetId="9">'[2]Participating Institutions'!#REF!</definedName>
    <definedName name="Peer" localSheetId="11">'[2]Participating Institutions'!#REF!</definedName>
    <definedName name="Peer" localSheetId="13">'[2]Participating Institutions'!#REF!</definedName>
    <definedName name="Peer" localSheetId="15">'[2]Participating Institutions'!#REF!</definedName>
    <definedName name="Peer" localSheetId="17">'[2]Participating Institutions'!#REF!</definedName>
    <definedName name="Peer" localSheetId="19">'[2]Participating Institutions'!#REF!</definedName>
    <definedName name="Peer" localSheetId="21">'[2]Participating Institutions'!#REF!</definedName>
    <definedName name="Peer" localSheetId="1">'[2]Participating Institutions'!#REF!</definedName>
    <definedName name="Peer">'[2]Participating Institutions'!#REF!</definedName>
    <definedName name="_xlnm.Print_Area" localSheetId="4">'1. Campus Diversity'!$A$1:$H$125</definedName>
    <definedName name="_xlnm.Print_Area" localSheetId="5">'1. Campus Diversity_TCC Brkout'!$A$1:$H$125</definedName>
    <definedName name="_xlnm.Print_Area" localSheetId="29">'14. Data Sharing Practices'!$A$1:$J$11</definedName>
    <definedName name="_xlnm.Print_Area" localSheetId="7">'2. Climate 4 Dvsty Eqty_TCC Brk'!$A$1:$I$92</definedName>
    <definedName name="_xlnm.Print_Area" localSheetId="6">'2. Climate for Diversity Equity'!$A$1:$I$92</definedName>
    <definedName name="_xlnm.Print_Area" localSheetId="8">'3. Exp with Negative Remarks'!$A$1:$M$144</definedName>
    <definedName name="_xlnm.Print_Area" localSheetId="9">'3. Exp wth -ve Remark_TCC Brkt'!$A$1:$M$144</definedName>
    <definedName name="_xlnm.Print_Area" localSheetId="10">'4. Exp with Discrim Harass'!$A$1:$T$169</definedName>
    <definedName name="_xlnm.Print_Area" localSheetId="11">'4. Exp wth Disc_Harass_TCC Brkt'!$A$1:$T$169</definedName>
    <definedName name="_xlnm.Print_Area" localSheetId="3">'Survey Instrument'!$A:$J</definedName>
    <definedName name="_xlnm.Print_Area" localSheetId="2">'Table of Contents'!$A$1:$J$34</definedName>
    <definedName name="_xlnm.Print_Titles" localSheetId="4">'1. Campus Diversity'!$1:$3</definedName>
    <definedName name="_xlnm.Print_Titles" localSheetId="5">'1. Campus Diversity_TCC Brkout'!$1:$3</definedName>
    <definedName name="_xlnm.Print_Titles" localSheetId="7">'2. Climate 4 Dvsty Eqty_TCC Brk'!$1:$3</definedName>
    <definedName name="_xlnm.Print_Titles" localSheetId="6">'2. Climate for Diversity Equity'!$1:$3</definedName>
    <definedName name="_xlnm.Print_Titles" localSheetId="8">'3. Exp with Negative Remarks'!$1:$3</definedName>
    <definedName name="_xlnm.Print_Titles" localSheetId="9">'3. Exp wth -ve Remark_TCC Brkt'!$1:$3</definedName>
    <definedName name="_xlnm.Print_Titles" localSheetId="10">'4. Exp with Discrim Harass'!$1:$3</definedName>
    <definedName name="_xlnm.Print_Titles" localSheetId="11">'4. Exp wth Disc_Harass_TCC Brkt'!$1:$3</definedName>
    <definedName name="Section4" localSheetId="5">#REF!</definedName>
    <definedName name="Section4" localSheetId="23">#REF!</definedName>
    <definedName name="Section4" localSheetId="25">#REF!</definedName>
    <definedName name="Section4" localSheetId="27">#REF!</definedName>
    <definedName name="Section4" localSheetId="28">#REF!</definedName>
    <definedName name="Section4" localSheetId="7">#REF!</definedName>
    <definedName name="Section4" localSheetId="9">#REF!</definedName>
    <definedName name="Section4" localSheetId="11">#REF!</definedName>
    <definedName name="Section4" localSheetId="13">#REF!</definedName>
    <definedName name="Section4" localSheetId="15">#REF!</definedName>
    <definedName name="Section4" localSheetId="17">#REF!</definedName>
    <definedName name="Section4" localSheetId="19">#REF!</definedName>
    <definedName name="Section4" localSheetId="21">#REF!</definedName>
    <definedName name="Section4" localSheetId="1">#REF!</definedName>
    <definedName name="Section4">#REF!</definedName>
    <definedName name="StatementofUnderstandings" localSheetId="5">#REF!</definedName>
    <definedName name="StatementofUnderstandings" localSheetId="23">#REF!</definedName>
    <definedName name="StatementofUnderstandings" localSheetId="25">#REF!</definedName>
    <definedName name="StatementofUnderstandings" localSheetId="27">#REF!</definedName>
    <definedName name="StatementofUnderstandings" localSheetId="28">#REF!</definedName>
    <definedName name="StatementofUnderstandings" localSheetId="7">#REF!</definedName>
    <definedName name="StatementofUnderstandings" localSheetId="9">#REF!</definedName>
    <definedName name="StatementofUnderstandings" localSheetId="11">#REF!</definedName>
    <definedName name="StatementofUnderstandings" localSheetId="13">#REF!</definedName>
    <definedName name="StatementofUnderstandings" localSheetId="15">#REF!</definedName>
    <definedName name="StatementofUnderstandings" localSheetId="17">#REF!</definedName>
    <definedName name="StatementofUnderstandings" localSheetId="19">#REF!</definedName>
    <definedName name="StatementofUnderstandings" localSheetId="21">#REF!</definedName>
    <definedName name="StatementofUnderstandings" localSheetId="1">#REF!</definedName>
    <definedName name="StatementofUnderstandings">#REF!</definedName>
    <definedName name="University" localSheetId="5">#REF!</definedName>
    <definedName name="University" localSheetId="23">#REF!</definedName>
    <definedName name="University" localSheetId="25">#REF!</definedName>
    <definedName name="University" localSheetId="27">#REF!</definedName>
    <definedName name="University" localSheetId="28">#REF!</definedName>
    <definedName name="University" localSheetId="7">#REF!</definedName>
    <definedName name="University" localSheetId="9">#REF!</definedName>
    <definedName name="University" localSheetId="11">#REF!</definedName>
    <definedName name="University" localSheetId="13">#REF!</definedName>
    <definedName name="University" localSheetId="15">#REF!</definedName>
    <definedName name="University" localSheetId="17">#REF!</definedName>
    <definedName name="University" localSheetId="19">#REF!</definedName>
    <definedName name="University" localSheetId="21">#REF!</definedName>
    <definedName name="University" localSheetId="1">#REF!</definedName>
    <definedName name="University">#REF!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8" i="18" l="1"/>
  <c r="C166" i="18"/>
  <c r="K132" i="55" l="1"/>
  <c r="K131" i="55"/>
  <c r="K130" i="55"/>
  <c r="K129" i="55"/>
  <c r="K128" i="55"/>
  <c r="J132" i="55"/>
  <c r="J131" i="55"/>
  <c r="J130" i="55"/>
  <c r="J129" i="55"/>
  <c r="J128" i="55"/>
  <c r="E135" i="55"/>
  <c r="F135" i="55" s="1"/>
  <c r="E133" i="55"/>
  <c r="F133" i="55" s="1"/>
  <c r="E131" i="55"/>
  <c r="F131" i="55" s="1"/>
  <c r="E129" i="55"/>
  <c r="F129" i="55" s="1"/>
  <c r="E127" i="55"/>
  <c r="F127" i="55" s="1"/>
  <c r="C135" i="55"/>
  <c r="D135" i="55" s="1"/>
  <c r="C133" i="55"/>
  <c r="D133" i="55" s="1"/>
  <c r="C131" i="55"/>
  <c r="D131" i="55" s="1"/>
  <c r="D129" i="55"/>
  <c r="E136" i="55"/>
  <c r="E134" i="55"/>
  <c r="E132" i="55"/>
  <c r="E130" i="55"/>
  <c r="E128" i="55"/>
  <c r="C136" i="55"/>
  <c r="C134" i="55"/>
  <c r="C132" i="55"/>
  <c r="C130" i="55"/>
  <c r="C128" i="55"/>
  <c r="D127" i="55" s="1"/>
  <c r="C129" i="55"/>
  <c r="C127" i="55"/>
  <c r="E123" i="55"/>
  <c r="E122" i="55"/>
  <c r="F122" i="55" s="1"/>
  <c r="J123" i="55" s="1"/>
  <c r="C123" i="55"/>
  <c r="C122" i="55"/>
  <c r="D122" i="55" s="1"/>
  <c r="I123" i="55" s="1"/>
  <c r="E118" i="55"/>
  <c r="E117" i="55"/>
  <c r="C118" i="55"/>
  <c r="C117" i="55"/>
  <c r="E116" i="55"/>
  <c r="E115" i="55"/>
  <c r="F115" i="55" s="1"/>
  <c r="J115" i="55" s="1"/>
  <c r="C116" i="55"/>
  <c r="C115" i="55"/>
  <c r="D115" i="55" s="1"/>
  <c r="I115" i="55" s="1"/>
  <c r="D117" i="55" l="1"/>
  <c r="I116" i="55" s="1"/>
  <c r="F117" i="55"/>
  <c r="J116" i="55" s="1"/>
  <c r="E91" i="55"/>
  <c r="E90" i="55"/>
  <c r="C91" i="55"/>
  <c r="C90" i="55"/>
  <c r="E89" i="55"/>
  <c r="E88" i="55"/>
  <c r="F88" i="55" s="1"/>
  <c r="K86" i="55" s="1"/>
  <c r="C89" i="55"/>
  <c r="C88" i="55"/>
  <c r="E87" i="55"/>
  <c r="E86" i="55"/>
  <c r="C87" i="55"/>
  <c r="C86" i="55"/>
  <c r="E85" i="55"/>
  <c r="E84" i="55"/>
  <c r="F84" i="55" s="1"/>
  <c r="K84" i="55" s="1"/>
  <c r="C85" i="55"/>
  <c r="C84" i="55"/>
  <c r="E83" i="55"/>
  <c r="E82" i="55"/>
  <c r="C83" i="55"/>
  <c r="C82" i="55"/>
  <c r="D84" i="55" l="1"/>
  <c r="J84" i="55" s="1"/>
  <c r="D88" i="55"/>
  <c r="J86" i="55" s="1"/>
  <c r="D86" i="55"/>
  <c r="J85" i="55" s="1"/>
  <c r="D90" i="55"/>
  <c r="J87" i="55" s="1"/>
  <c r="F82" i="55"/>
  <c r="K83" i="55" s="1"/>
  <c r="F86" i="55"/>
  <c r="K85" i="55" s="1"/>
  <c r="F90" i="55"/>
  <c r="K87" i="55" s="1"/>
  <c r="D82" i="55"/>
  <c r="J83" i="55" s="1"/>
  <c r="E78" i="55"/>
  <c r="E77" i="55"/>
  <c r="C78" i="55"/>
  <c r="C77" i="55"/>
  <c r="E76" i="55"/>
  <c r="E75" i="55"/>
  <c r="C76" i="55"/>
  <c r="C75" i="55"/>
  <c r="E74" i="55"/>
  <c r="E73" i="55"/>
  <c r="C74" i="55"/>
  <c r="C73" i="55"/>
  <c r="E72" i="55"/>
  <c r="E71" i="55"/>
  <c r="C72" i="55"/>
  <c r="C71" i="55"/>
  <c r="E70" i="55"/>
  <c r="E69" i="55"/>
  <c r="C70" i="55"/>
  <c r="C69" i="55"/>
  <c r="E68" i="55"/>
  <c r="E67" i="55"/>
  <c r="C68" i="55"/>
  <c r="C67" i="55"/>
  <c r="E66" i="55"/>
  <c r="E65" i="55"/>
  <c r="F71" i="55" l="1"/>
  <c r="K66" i="55" s="1"/>
  <c r="D69" i="55"/>
  <c r="J65" i="55" s="1"/>
  <c r="F65" i="55"/>
  <c r="K63" i="55" s="1"/>
  <c r="F69" i="55"/>
  <c r="K65" i="55" s="1"/>
  <c r="D67" i="55"/>
  <c r="J64" i="55" s="1"/>
  <c r="D71" i="55"/>
  <c r="J66" i="55" s="1"/>
  <c r="F73" i="55"/>
  <c r="K67" i="55" s="1"/>
  <c r="F77" i="55"/>
  <c r="K69" i="55" s="1"/>
  <c r="F75" i="55"/>
  <c r="K68" i="55" s="1"/>
  <c r="F67" i="55"/>
  <c r="K64" i="55" s="1"/>
  <c r="D75" i="55"/>
  <c r="J68" i="55" s="1"/>
  <c r="D73" i="55"/>
  <c r="J67" i="55" s="1"/>
  <c r="D77" i="55"/>
  <c r="J69" i="55" s="1"/>
  <c r="C66" i="55"/>
  <c r="C65" i="55"/>
  <c r="D65" i="55" l="1"/>
  <c r="J63" i="55" s="1"/>
  <c r="E64" i="55"/>
  <c r="E63" i="55"/>
  <c r="C64" i="55"/>
  <c r="C63" i="55"/>
  <c r="E62" i="55"/>
  <c r="E61" i="55"/>
  <c r="C62" i="55"/>
  <c r="C61" i="55"/>
  <c r="E60" i="55"/>
  <c r="E59" i="55"/>
  <c r="C60" i="55"/>
  <c r="C59" i="55"/>
  <c r="E55" i="55"/>
  <c r="E54" i="55"/>
  <c r="C55" i="55"/>
  <c r="C54" i="55"/>
  <c r="E52" i="55"/>
  <c r="E51" i="55"/>
  <c r="C52" i="55"/>
  <c r="C51" i="55"/>
  <c r="E50" i="55"/>
  <c r="E49" i="55"/>
  <c r="C50" i="55"/>
  <c r="C49" i="55"/>
  <c r="E47" i="55"/>
  <c r="E46" i="55"/>
  <c r="E45" i="55"/>
  <c r="E44" i="55"/>
  <c r="C47" i="55"/>
  <c r="C45" i="55"/>
  <c r="C46" i="55"/>
  <c r="C44" i="55"/>
  <c r="F59" i="55" l="1"/>
  <c r="K60" i="55" s="1"/>
  <c r="F63" i="55"/>
  <c r="K62" i="55" s="1"/>
  <c r="F61" i="55"/>
  <c r="K61" i="55" s="1"/>
  <c r="D59" i="55"/>
  <c r="J60" i="55" s="1"/>
  <c r="D63" i="55"/>
  <c r="J62" i="55" s="1"/>
  <c r="D61" i="55"/>
  <c r="J61" i="55" s="1"/>
  <c r="D49" i="55"/>
  <c r="I50" i="55" s="1"/>
  <c r="D54" i="55"/>
  <c r="I55" i="55" s="1"/>
  <c r="F49" i="55"/>
  <c r="J50" i="55" s="1"/>
  <c r="F54" i="55"/>
  <c r="J55" i="55" s="1"/>
  <c r="F51" i="55"/>
  <c r="J51" i="55" s="1"/>
  <c r="F44" i="55"/>
  <c r="J45" i="55" s="1"/>
  <c r="D51" i="55"/>
  <c r="I51" i="55" s="1"/>
  <c r="D44" i="55"/>
  <c r="I45" i="55" s="1"/>
  <c r="D46" i="55"/>
  <c r="I46" i="55" s="1"/>
  <c r="F46" i="55"/>
  <c r="J46" i="55" s="1"/>
  <c r="E39" i="55"/>
  <c r="E38" i="55"/>
  <c r="E37" i="55"/>
  <c r="C39" i="55"/>
  <c r="C38" i="55"/>
  <c r="C37" i="55"/>
  <c r="E34" i="55"/>
  <c r="E33" i="55"/>
  <c r="E32" i="55"/>
  <c r="E31" i="55"/>
  <c r="C34" i="55"/>
  <c r="C33" i="55"/>
  <c r="C32" i="55"/>
  <c r="C31" i="55"/>
  <c r="E28" i="55"/>
  <c r="E27" i="55"/>
  <c r="E26" i="55"/>
  <c r="C28" i="55"/>
  <c r="C27" i="55"/>
  <c r="C26" i="55"/>
  <c r="E23" i="55"/>
  <c r="E22" i="55"/>
  <c r="E21" i="55"/>
  <c r="C23" i="55"/>
  <c r="C22" i="55"/>
  <c r="C21" i="55"/>
  <c r="E18" i="55"/>
  <c r="E17" i="55"/>
  <c r="C18" i="55"/>
  <c r="C17" i="55"/>
  <c r="E13" i="55"/>
  <c r="E14" i="55"/>
  <c r="E12" i="55"/>
  <c r="C14" i="55"/>
  <c r="C13" i="55"/>
  <c r="C12" i="55"/>
  <c r="E9" i="55"/>
  <c r="E8" i="55"/>
  <c r="E7" i="55"/>
  <c r="E6" i="55"/>
  <c r="E5" i="55"/>
  <c r="E4" i="55"/>
  <c r="E3" i="55"/>
  <c r="C9" i="55"/>
  <c r="C8" i="55"/>
  <c r="C7" i="55"/>
  <c r="C6" i="55"/>
  <c r="C5" i="55"/>
  <c r="C4" i="55"/>
  <c r="C3" i="55"/>
  <c r="E40" i="55" l="1"/>
  <c r="F40" i="55" s="1"/>
  <c r="C40" i="55"/>
  <c r="D38" i="55" s="1"/>
  <c r="E29" i="55"/>
  <c r="F27" i="55" s="1"/>
  <c r="C29" i="55"/>
  <c r="D28" i="55" s="1"/>
  <c r="C35" i="55"/>
  <c r="E35" i="55"/>
  <c r="E24" i="55"/>
  <c r="F24" i="55" s="1"/>
  <c r="C24" i="55"/>
  <c r="D21" i="55" s="1"/>
  <c r="C19" i="55"/>
  <c r="D19" i="55" s="1"/>
  <c r="E15" i="55"/>
  <c r="F13" i="55" s="1"/>
  <c r="E19" i="55"/>
  <c r="C15" i="55"/>
  <c r="D13" i="55" s="1"/>
  <c r="C10" i="55"/>
  <c r="D5" i="55" s="1"/>
  <c r="E10" i="55"/>
  <c r="F39" i="55" l="1"/>
  <c r="D40" i="55"/>
  <c r="D39" i="55"/>
  <c r="F29" i="55"/>
  <c r="F38" i="55"/>
  <c r="F37" i="55"/>
  <c r="F26" i="55"/>
  <c r="F28" i="55"/>
  <c r="D37" i="55"/>
  <c r="D12" i="55"/>
  <c r="D18" i="55"/>
  <c r="D29" i="55"/>
  <c r="F14" i="55"/>
  <c r="D35" i="55"/>
  <c r="D33" i="55"/>
  <c r="F34" i="55"/>
  <c r="F35" i="55"/>
  <c r="D34" i="55"/>
  <c r="F15" i="55"/>
  <c r="F33" i="55"/>
  <c r="F32" i="55"/>
  <c r="D31" i="55"/>
  <c r="D27" i="55"/>
  <c r="F31" i="55"/>
  <c r="F12" i="55"/>
  <c r="D26" i="55"/>
  <c r="D32" i="55"/>
  <c r="D22" i="55"/>
  <c r="F21" i="55"/>
  <c r="D24" i="55"/>
  <c r="D23" i="55"/>
  <c r="F22" i="55"/>
  <c r="F23" i="55"/>
  <c r="D17" i="55"/>
  <c r="D14" i="55"/>
  <c r="F18" i="55"/>
  <c r="F19" i="55"/>
  <c r="D15" i="55"/>
  <c r="F17" i="55"/>
  <c r="D3" i="55"/>
  <c r="D6" i="55"/>
  <c r="D8" i="55"/>
  <c r="D10" i="55"/>
  <c r="D9" i="55"/>
  <c r="D7" i="55"/>
  <c r="D4" i="55"/>
  <c r="F8" i="55"/>
  <c r="F10" i="55"/>
  <c r="F7" i="55"/>
  <c r="F5" i="55"/>
  <c r="F3" i="55"/>
  <c r="F6" i="55"/>
  <c r="F9" i="55"/>
  <c r="F4" i="55"/>
</calcChain>
</file>

<file path=xl/sharedStrings.xml><?xml version="1.0" encoding="utf-8"?>
<sst xmlns="http://schemas.openxmlformats.org/spreadsheetml/2006/main" count="8426" uniqueCount="985">
  <si>
    <t>1. Diversity</t>
  </si>
  <si>
    <t>Race/Ethnicity</t>
  </si>
  <si>
    <t>TCC</t>
  </si>
  <si>
    <t>2-Year Public Institutions</t>
  </si>
  <si>
    <t>All Participating Institutions</t>
  </si>
  <si>
    <t>White</t>
  </si>
  <si>
    <t>Multiple races/ethnicities</t>
  </si>
  <si>
    <t>African American/Black</t>
  </si>
  <si>
    <t>Hispanic/Latino</t>
  </si>
  <si>
    <t>International</t>
  </si>
  <si>
    <t>Asian</t>
  </si>
  <si>
    <t>All other races/ethnicities</t>
  </si>
  <si>
    <t>Gender Identity</t>
  </si>
  <si>
    <t>Man (cisgender)</t>
  </si>
  <si>
    <t>Woman (cisgender)</t>
  </si>
  <si>
    <t>Non-binary and/or transgender</t>
  </si>
  <si>
    <t>Sexual Orientation</t>
  </si>
  <si>
    <t>Heterosexual</t>
  </si>
  <si>
    <t>LGBQ+</t>
  </si>
  <si>
    <t>Political Affiliation</t>
  </si>
  <si>
    <t>Liberal</t>
  </si>
  <si>
    <t>Middle-of-the-road</t>
  </si>
  <si>
    <t>Conservative</t>
  </si>
  <si>
    <t>Disability Status</t>
  </si>
  <si>
    <t>Long-term disability</t>
  </si>
  <si>
    <t>Temporary disability</t>
  </si>
  <si>
    <t>No disability</t>
  </si>
  <si>
    <t>Religious Affiliation</t>
  </si>
  <si>
    <t>Christian</t>
  </si>
  <si>
    <t>Atheist/Agnostic</t>
  </si>
  <si>
    <t>Spiritual, but not religious</t>
  </si>
  <si>
    <t>Other religious affiliation</t>
  </si>
  <si>
    <t>Parent Education Level</t>
  </si>
  <si>
    <t>No college education</t>
  </si>
  <si>
    <t>Some college education or earned 
an undergraduate degree</t>
  </si>
  <si>
    <t>Earned a graduate or 
professional degree</t>
  </si>
  <si>
    <t>2. Campus Climate for Diversity and Equity</t>
  </si>
  <si>
    <t>Overall Campus Climate</t>
  </si>
  <si>
    <t>Extent All Community Members Experience a Sense of Belonging</t>
  </si>
  <si>
    <t>Campus is Free from Tensions</t>
  </si>
  <si>
    <t>Diversity Improves Campus Interactions</t>
  </si>
  <si>
    <t>% Comfortable Sharing Views on Diversity and Equity</t>
  </si>
  <si>
    <t>3. Negative Remarks</t>
  </si>
  <si>
    <t>Original Order</t>
  </si>
  <si>
    <t>People with a particular disability</t>
  </si>
  <si>
    <t>People who are immigrants</t>
  </si>
  <si>
    <t>People of a particular sexual orientation</t>
  </si>
  <si>
    <t>People for whom English is not their native language</t>
  </si>
  <si>
    <t>People of a particular gender or gender identity</t>
  </si>
  <si>
    <t>People from a particular socioeconomic background</t>
  </si>
  <si>
    <t>People from a particular religious background</t>
  </si>
  <si>
    <t>People who have a particular racial and/or ethnic identity</t>
  </si>
  <si>
    <t>People of a particular age or generation</t>
  </si>
  <si>
    <t>People with a particular political affiliation/view</t>
  </si>
  <si>
    <t>Remarks Source</t>
  </si>
  <si>
    <t>Local community</t>
  </si>
  <si>
    <t>Administrators</t>
  </si>
  <si>
    <t>Students</t>
  </si>
  <si>
    <t>Staff</t>
  </si>
  <si>
    <t>Faculty</t>
  </si>
  <si>
    <t xml:space="preserve"> Negative Remarks by Group (%)</t>
  </si>
  <si>
    <t>Race Count</t>
  </si>
  <si>
    <t>Gender_recode Count</t>
  </si>
  <si>
    <t>White 
n=429</t>
  </si>
  <si>
    <t>Man (cisgender) 
n=284</t>
  </si>
  <si>
    <t>Multiple races/ethnicities 
n=138</t>
  </si>
  <si>
    <t>Woman (cisgender) 
n=439</t>
  </si>
  <si>
    <t>African American/Black 
n=48</t>
  </si>
  <si>
    <t>Non-binary and/or transgender 
n=91</t>
  </si>
  <si>
    <t>Hispanic/Latino 
n=32</t>
  </si>
  <si>
    <t>Orientat_recode count</t>
  </si>
  <si>
    <t>International 
n=50</t>
  </si>
  <si>
    <t>Heterosexual 
n=540</t>
  </si>
  <si>
    <t>Asian 
n=66</t>
  </si>
  <si>
    <t>LGBQ+ 
n=272</t>
  </si>
  <si>
    <t>All other races/ethnicities 
n=45</t>
  </si>
  <si>
    <t>Political_recode count</t>
  </si>
  <si>
    <t>Liberal 
n=369</t>
  </si>
  <si>
    <t>Middle-of-the-road 
n=215</t>
  </si>
  <si>
    <t>Religion_recode Count</t>
  </si>
  <si>
    <t>Conservative 
n=110</t>
  </si>
  <si>
    <t>Christian 
n=358</t>
  </si>
  <si>
    <t>Disability Count</t>
  </si>
  <si>
    <t>Atheist/Agnostic 
n=175</t>
  </si>
  <si>
    <t>Long-term disability 
n=142</t>
  </si>
  <si>
    <t>Spiritual, but not religious 
n=82</t>
  </si>
  <si>
    <t>Temporary disability 
n=43</t>
  </si>
  <si>
    <t>Other religious affiliation 
n=147</t>
  </si>
  <si>
    <t>No disability 
n=639</t>
  </si>
  <si>
    <t>4. Discrimination and Harassment by Group</t>
  </si>
  <si>
    <t>Have you ever been discriminated against or harassed on the this institution campus, at an off-campus residence, or at an off-campus program/event affiliated with this institution?</t>
  </si>
  <si>
    <t>Yes, experienced 
discrimination or harassment</t>
  </si>
  <si>
    <t>Unsure if experienced 
discrimination or harassment</t>
  </si>
  <si>
    <t>Did any of these incidents of discrimination or harassment at this institution occur in the last year?</t>
  </si>
  <si>
    <t>Yes, discrimination or harassment occurred within the last year</t>
  </si>
  <si>
    <t>Discrimination Source</t>
  </si>
  <si>
    <t>Discrimination by Group (%)</t>
  </si>
  <si>
    <t>White 
n=432</t>
  </si>
  <si>
    <t>Man (cisgender) 
n=288</t>
  </si>
  <si>
    <t>Multiple races/ethnicities 
n=135</t>
  </si>
  <si>
    <t>Woman (cisgender) 
n=437</t>
  </si>
  <si>
    <t>Non-binary and/or transgender 
n=90</t>
  </si>
  <si>
    <t>Hispanic/Latino 
n=33</t>
  </si>
  <si>
    <t>Liberal 
n=378</t>
  </si>
  <si>
    <t>Asian 
n=67</t>
  </si>
  <si>
    <t>Middle-of-the-road 
n=220</t>
  </si>
  <si>
    <t>All other races/ethnicities 
n=44</t>
  </si>
  <si>
    <t>Conservative 
n=111</t>
  </si>
  <si>
    <t>Heterosexual 
n=542</t>
  </si>
  <si>
    <t>LGBQ+ 
n=278</t>
  </si>
  <si>
    <t>Christian 
n=362</t>
  </si>
  <si>
    <t>Atheist/Agnostic 
n=184</t>
  </si>
  <si>
    <t>Long-term disability 
n=143</t>
  </si>
  <si>
    <t>Temporary disability 
n=41</t>
  </si>
  <si>
    <t>Other religious affiliation 
n=151</t>
  </si>
  <si>
    <t>No disability 
n=684</t>
  </si>
  <si>
    <t>Tab 5. Indicator Summary</t>
  </si>
  <si>
    <t xml:space="preserve">Race </t>
  </si>
  <si>
    <t>Campus Climate</t>
  </si>
  <si>
    <t>Institutional Support</t>
  </si>
  <si>
    <t>Insensitive Remarks</t>
  </si>
  <si>
    <t>Discrimination/Harassment</t>
  </si>
  <si>
    <t>Count</t>
  </si>
  <si>
    <t xml:space="preserve">Gender_recode </t>
  </si>
  <si>
    <t xml:space="preserve">Orientat_recode </t>
  </si>
  <si>
    <t xml:space="preserve">Political_recode </t>
  </si>
  <si>
    <t xml:space="preserve">Disability </t>
  </si>
  <si>
    <t xml:space="preserve">Religion_recode </t>
  </si>
  <si>
    <t>HEDS Diversity and Equity Campus Climate Survey
2022–2023 Comparison Report
Tacoma Community College</t>
  </si>
  <si>
    <t>Table of Contents</t>
  </si>
  <si>
    <t>In this report, we review and compare the responses of students, faculty, staff, and administrators at TCC who took the HEDS Diversity and Equity Campus Climate Survey in 2023 to the responses of those same groups at other institutions. 
We compare TCC's results to two different comparison groups from institutions that administered the survey between 2021-2023: 
1) all 2-Year Public institutions and 
2) all participating institutions. 
This report consists of a series of worksheets in which we summarize the data from different perspectives and with varying levels of detail. Worksheets 1–4 provide an overview of the survey results; we suggest looking at these worksheets to get a sense of overall trends. Worksheets 5–8 provide more detail on the four key indicators—two that focus on campus climate and two that focus on negative experiences. Worksheets 9–11 summarize respondents' experiences with different groups and activities. Throughout the report, we highlight comparisons by respondent's role on campus and the following demographic categories: race/ethnicity, gender, sexual orientation, religious affiliation, political affiliation, and disability status.
You can find more information about whom we included in each group on the Technical Information worksheet. You can use the Table of Contents and accompanying worksheet descriptions below to navigate this report.</t>
  </si>
  <si>
    <t xml:space="preserve">Click on the underlined names below to jump to the worksheet you would like to view. </t>
  </si>
  <si>
    <t>Survey Instrument</t>
  </si>
  <si>
    <t>Copy of the survey instrument administered at TCC</t>
  </si>
  <si>
    <t>1. Campus Diversity</t>
  </si>
  <si>
    <t>Summary of the range of identities of respondents at your institution and compared to other institutions</t>
  </si>
  <si>
    <t>Responses to key questions about your institution's campus climate for diversity and equity compared to other institutions</t>
  </si>
  <si>
    <t>3. Experiences with Negative Remarks</t>
  </si>
  <si>
    <t>Summary of respondents' experiences with insensitive or disparaging remarks at your institution and compared to other institutions</t>
  </si>
  <si>
    <t>4. Experiences with Discrimination and Harassment</t>
  </si>
  <si>
    <t>Summary of respondents' experiences with discrimination or harassment at your institution and compared to other institutions</t>
  </si>
  <si>
    <t>Worksheets 5–8 include more detail about each of the four indicators, including comparisons between your institution and other institutions</t>
  </si>
  <si>
    <t>5. Campus Climate for Diversity and Equity Indicator</t>
  </si>
  <si>
    <t>6. Institutional Support for Diversity and Equity Indicator</t>
  </si>
  <si>
    <t>7. Insensitive or Disparaging Remarks Indicator</t>
  </si>
  <si>
    <t>8. Experiences of Discrimination and Harassment Indicator</t>
  </si>
  <si>
    <t>Worksheets 9–11 include details about each of the three topics listed below—Impact, Interactions, and Comfort—with different groups and activities at your institution</t>
  </si>
  <si>
    <t>9. Impact of Different Activities on Support for Diversity and Equity</t>
  </si>
  <si>
    <t>10. Interactions with Different Groups</t>
  </si>
  <si>
    <t>11. Comfort Interacting with Different Groups</t>
  </si>
  <si>
    <t>12. Information About Respondents</t>
  </si>
  <si>
    <t xml:space="preserve">Frequencies for demographic questions and variables </t>
  </si>
  <si>
    <t>13. Technical Information</t>
  </si>
  <si>
    <t>Contains detailed information on sampling, the institutions included, and the calculations presented in this report</t>
  </si>
  <si>
    <t>14. Data Sharing Practices</t>
  </si>
  <si>
    <t>Information about how you may share this report</t>
  </si>
  <si>
    <t>HEDS Diversity and Equity Campus Climate Survey
2022-2023 Comparison Report
Tacoma Community College</t>
  </si>
  <si>
    <t>2022–2023 HEDS Diversity &amp; Equity Campus Climate Survey Instrument</t>
  </si>
  <si>
    <t>Back to Table of Contents</t>
  </si>
  <si>
    <t>Campus Diversity</t>
  </si>
  <si>
    <t xml:space="preserve">In the figures below, we show how the 1006 respondents from your institution described various aspects of their identity in the survey compared to respondents at other institutions. 
Please note, based on the overall national data from this survey, we've grouped people with less populous identities into broader categories (e.g., "Other religious affiliation") in the graphs below. These graphs are only intended to give you a broad look at the identities of people who participated in this survey at your institution compared to the identities of people from other institutions who participated. To learn more about your campus's climate for diversity and equity, it is essential to look at more detailed data on the experiences of people with different identities. You'll find more detail about the identities of the people who took the survey at your institution on Worksheet 12-Info About Respondents, and more detail about their experiences in Worksheets 5-11 of this report. </t>
  </si>
  <si>
    <t>Campus Climate for Diversity and Equity</t>
  </si>
  <si>
    <t xml:space="preserve">Below, we compare your institution's overall data to data from other institutions on three key questions about campus climate for diversity and equity. In Figure 1, we highlight respondents' satisfaction with the overall campus climate and their sense of belonging to the community. In the second figure, we look at whether respondents agree that the campus is free from tensions related to individual or group differences and that diversity on campus improves experiences and interactions on campus. In Figure 3, we examine Question 6, "Overall, how comfortable would you be sharing your views on diversity and equity at TCC?"
Please note, these graphs show your institution's overall data, not data representing different communities or identities at your institution. You'll find more detailed information about the experiences of people with different identities at your institution in Worksheets 5-11 of this report. </t>
  </si>
  <si>
    <t xml:space="preserve">In our analyses, we've found that having negative experiences influences all of the measures of campus climate we review on this worksheet. Specifically, we've found the more often respondents (a) hear insensitive or disparaging remarks about people's identity or (b) experience discrimination or harassment: </t>
  </si>
  <si>
    <t>• The more negative their views are on overall campus climate</t>
  </si>
  <si>
    <t xml:space="preserve">• The less satisfied they are with how welcoming their institution is to all members of the community </t>
  </si>
  <si>
    <t xml:space="preserve">• The more they believe that their campus has tensions related to individual or group identity </t>
  </si>
  <si>
    <t>• The less likely they are to believe that diversity improves interactions and experiences on campus</t>
  </si>
  <si>
    <t>• The less comfortable they are sharing their views on diversity and equity</t>
  </si>
  <si>
    <t>Experiences with Negative Remarks</t>
  </si>
  <si>
    <t>Below we show data on how often respondents heard insensitive or disparaging remarks about themselves or others. In the first two figures, we show the frequency and the group(s) at TCC that were the subject and source of the remarks compared to other institutions. Further down this worksheet, we examine how often different groups of people at your institution heard negative remarks aimed at aspects of individual identity.
We provide more detail about the extent to which people with different identities experienced negative remarks in Worksheet 7-Disparaging Remarks.</t>
  </si>
  <si>
    <t>To What Extent do Different Groups at TCC Hear Insensitive or Disparaging Remarks about a Particular Aspect of Identity?</t>
  </si>
  <si>
    <t xml:space="preserve">In the six figures below, we highlight how often respondents at your institution heard insensitive or disparaging remarks focused on an aspect of identity. For example, Figure 3 depicts how often respondents at TCC heard disparaging remarks about race or ethnicity, their own or someone else's. </t>
  </si>
  <si>
    <t>Experiences with Discrimination or Harassment</t>
  </si>
  <si>
    <t>We asked the 1006 respondents at TCC if they experienced discrimination or harassment in Question 13. On this worksheet, we first look at the experiences of the respondents who indicated they experienced discrimination or harassment, whether it occurred in the last year, and which group(s) were the source; we compare these experiences of respondents at your institution to other institutions.</t>
  </si>
  <si>
    <t>Before they answered questions about experiencing discrimination or harassment, respondents saw the following definitions:</t>
  </si>
  <si>
    <r>
      <t xml:space="preserve">•	</t>
    </r>
    <r>
      <rPr>
        <b/>
        <i/>
        <sz val="12"/>
        <color theme="1"/>
        <rFont val="Calibri"/>
        <family val="2"/>
      </rPr>
      <t>Discrimination:</t>
    </r>
    <r>
      <rPr>
        <sz val="12"/>
        <color theme="1"/>
        <rFont val="Calibri"/>
        <family val="2"/>
      </rPr>
      <t xml:space="preserve"> the unfavorable treatment of a person based on that person’s race, ethnicity, national origin, socioeconomic status, age, perceived or actual physical or mental disability, pregnancy, sex, sexual orientation, gender identity, marital status, creed, religion, or political beliefs. 
•	</t>
    </r>
    <r>
      <rPr>
        <b/>
        <i/>
        <sz val="12"/>
        <color theme="1"/>
        <rFont val="Calibri"/>
        <family val="2"/>
      </rPr>
      <t>Harassment:</t>
    </r>
    <r>
      <rPr>
        <sz val="12"/>
        <color theme="1"/>
        <rFont val="Calibri"/>
        <family val="2"/>
      </rPr>
      <t xml:space="preserve"> a form of discrimination consisting of physical or verbal conduct that denigrates or shows hostility toward an individual because of their race, ethnicity, national origin, socioeconomic status, age, perceived or actual physical or mental disability, pregnancy, sex, sexual orientation, gender identity, marital status, creed, religion, or political beliefs. Harassment occurs when the conduct is sufficiently severe and/or pervasive that it alters the terms or conditions of employment or substantially limits the ability of a student to participate in or benefit from the college’s educational and/or social programs.</t>
    </r>
  </si>
  <si>
    <t>Please note, we provide more detail about the extent to which people with different identities experienced discrimination or harassment in Worksheet 8-Discrimination Harassment.</t>
  </si>
  <si>
    <r>
      <t xml:space="preserve">In Figures 1 and 2 below, we show overall data on how many respondents experienced discrimination or harassment for </t>
    </r>
    <r>
      <rPr>
        <i/>
        <sz val="12"/>
        <rFont val="Calibri"/>
        <family val="2"/>
      </rPr>
      <t>any</t>
    </r>
    <r>
      <rPr>
        <sz val="12"/>
        <rFont val="Calibri"/>
        <family val="2"/>
      </rPr>
      <t xml:space="preserve"> aspect of their identity.</t>
    </r>
  </si>
  <si>
    <t>Please note: Figures 2 and 3 display responses from questions that only appeared to the 230 respondents who indicated they had experienced discrimination or harassment.</t>
  </si>
  <si>
    <t>To What Extent do Different Groups at TCC Experience Discrimination or Harassment Aimed at a Particular Aspect of Their Identity?</t>
  </si>
  <si>
    <t xml:space="preserve">In the six figures below, we highlight how often people at your institution experienced discrimination or harassment aimed at one specific aspect of their identity. For example, the first graph depicts how often people experience discrimination or harassment aimed at their racial/ethnic identities. </t>
  </si>
  <si>
    <t>Campus Climate for Diversity and Equity Indicator</t>
  </si>
  <si>
    <t xml:space="preserve">We include data on the Campus Climate for Diversity and Equity Indicator in the tables below. We compute this by averaging the level of satisfaction that a person has with each of the following elements from Question 1: 
</t>
  </si>
  <si>
    <t>Please indicate your level of satisfaction with the following at TCC. (Q1)</t>
  </si>
  <si>
    <t>Response options: 1=Very dissatisfied; 2=Generally dissatisfied; 3= Neither satisfied nor dissatisfied; 4=Generally satisfied; 5=Very satisfied</t>
  </si>
  <si>
    <t>Overall campus climate</t>
  </si>
  <si>
    <t>The campus experience/environment regarding diversity at TCC</t>
  </si>
  <si>
    <t>The extent to which you experience a sense of belonging or community at TCC</t>
  </si>
  <si>
    <t>The extent to which you feel all community members experience a sense of belonging or community at TCC</t>
  </si>
  <si>
    <t xml:space="preserve">Table 1 shows the average level of satisfaction with campus climate of different groups at your institution. Higher means indicate higher satisfaction. We show comparisons between these groups at your institution and their counterparts at other institutions using arrows. Arrows pointing down indicate members of a group at your institution, on average, are less satisfied than their counterparts at other institutions; arrows pointing up indicate higher levels of satisfaction. An “≈” sign indicates that the groups are roughly the same. (For more details on means and effect sizes, see notes below Table 1 and/or the Technical Information tab.)  
Table 2 provides more detail on the level of satisfaction for each of the four elements of Campus Climate for Diversity and Equity. Finally, Table 3 includes information from two survey questions on the impact of diversity and people’s comfort sharing views on diversity. </t>
  </si>
  <si>
    <t>Table 1: Campus Climate for Diversity and Equity by Demographic Categories</t>
  </si>
  <si>
    <t>Tacoma Community College</t>
  </si>
  <si>
    <t>All 2-Year Public Institutions</t>
  </si>
  <si>
    <r>
      <t>Effect Size</t>
    </r>
    <r>
      <rPr>
        <vertAlign val="superscript"/>
        <sz val="11"/>
        <color theme="1"/>
        <rFont val="Calibri"/>
        <family val="2"/>
      </rPr>
      <t>2</t>
    </r>
  </si>
  <si>
    <t>n</t>
  </si>
  <si>
    <r>
      <t>Mean</t>
    </r>
    <r>
      <rPr>
        <vertAlign val="superscript"/>
        <sz val="11"/>
        <rFont val="Calibri"/>
        <family val="2"/>
      </rPr>
      <t>1</t>
    </r>
  </si>
  <si>
    <t>vs. All 2-Year Public Institutions</t>
  </si>
  <si>
    <t>vs. All Participating Institutions</t>
  </si>
  <si>
    <t>Mean</t>
  </si>
  <si>
    <t>Overall Results</t>
  </si>
  <si>
    <t>TCC Campus Climate Indicator</t>
  </si>
  <si>
    <t>i</t>
  </si>
  <si>
    <t>h</t>
  </si>
  <si>
    <t>Results by Role</t>
  </si>
  <si>
    <t>Undergraduate Students</t>
  </si>
  <si>
    <t>≈</t>
  </si>
  <si>
    <t>hh</t>
  </si>
  <si>
    <t>Graduate Students</t>
  </si>
  <si>
    <t>iii</t>
  </si>
  <si>
    <t>ii</t>
  </si>
  <si>
    <t>Staff/Administrators</t>
  </si>
  <si>
    <t>Results by Role and Race/Ethnicity</t>
  </si>
  <si>
    <t>All Students</t>
  </si>
  <si>
    <t>hhh</t>
  </si>
  <si>
    <t>All Employees</t>
  </si>
  <si>
    <t>Results by Role and Gender Identity</t>
  </si>
  <si>
    <t>Results by Role and Sexual Orientation</t>
  </si>
  <si>
    <t>Results by Role and Political Views</t>
  </si>
  <si>
    <t>Results by Role and Disability Status</t>
  </si>
  <si>
    <t>Results by Role and Religious Affiliation</t>
  </si>
  <si>
    <r>
      <rPr>
        <vertAlign val="superscript"/>
        <sz val="10"/>
        <color theme="1"/>
        <rFont val="Calibri"/>
        <family val="2"/>
      </rPr>
      <t>1</t>
    </r>
    <r>
      <rPr>
        <sz val="10"/>
        <color theme="1"/>
        <rFont val="Calibri"/>
        <family val="2"/>
      </rPr>
      <t xml:space="preserve">We only show means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</si>
  <si>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mean score for your students and employees and the mean score for students and employees at all other institutions. </t>
    </r>
    <r>
      <rPr>
        <b/>
        <i/>
        <sz val="10"/>
        <color theme="1"/>
        <rFont val="Calibri"/>
        <family val="2"/>
      </rPr>
      <t xml:space="preserve">We only calculate effect size when the mean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</si>
  <si>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Satisfaction with the Four Elements of Campus Climate for Diversity and Equity</t>
  </si>
  <si>
    <t>%</t>
  </si>
  <si>
    <t>Very satisfied</t>
  </si>
  <si>
    <t>Generally satisfied</t>
  </si>
  <si>
    <t>Neither satisfied nor dissatisfied</t>
  </si>
  <si>
    <t>Generally dissatisfied</t>
  </si>
  <si>
    <t>Very dissatisfied</t>
  </si>
  <si>
    <t>Total</t>
  </si>
  <si>
    <t>Table 3: Responses to Additional Questions About Campus Climate for Diversity and Equity</t>
  </si>
  <si>
    <t>To what extent do you agree that diversity on campus improves experiences and interactions within the classroom, the workplace, and the overall community? (Q5)</t>
  </si>
  <si>
    <t>Strongly agree</t>
  </si>
  <si>
    <t>Agree</t>
  </si>
  <si>
    <t>Neither agree nor disagree</t>
  </si>
  <si>
    <t>Disagree</t>
  </si>
  <si>
    <t>Strongly disagree</t>
  </si>
  <si>
    <t>Overall, how comfortable would you be sharing your views on diversity and equity at TCC? (Q6)</t>
  </si>
  <si>
    <t>Very comfortable</t>
  </si>
  <si>
    <t>Somewhat comfortable</t>
  </si>
  <si>
    <t>Neither comfortable nor uncomfortable</t>
  </si>
  <si>
    <t>Somewhat uncomfortable</t>
  </si>
  <si>
    <t>Very uncomfortable</t>
  </si>
  <si>
    <t>Institutional Support for Diversity and Equity Indicator</t>
  </si>
  <si>
    <t>Here we summarize data on the Institutional Support for Diversity and Equity Indicator. We compute the overall sense of institutional support for diversity and equity by averaging the level of agreement that a person has with each of the following four elements:</t>
  </si>
  <si>
    <t>Please indicate your level of agreement with each of the following statements about TCC. (Q2)</t>
  </si>
  <si>
    <t>Response options: 1=Strongly disagree; 2=Disagree; 3=Neither agree nor disagree; 4=Agree; 5=Strongly agree</t>
  </si>
  <si>
    <t>The campus environment is free from tensions related to individual or group differences.</t>
  </si>
  <si>
    <t>Recruitment of historically marginalized students, faculty, and staff is an institutional priority.</t>
  </si>
  <si>
    <t>Retention of historically marginalized students, faculty, and staff is an institutional priority.</t>
  </si>
  <si>
    <t>Senior leadership demonstrates a commitment to diversity and equity on this campus.</t>
  </si>
  <si>
    <t>Table 1 shows the overall sense of institutional support for diversity and equity of different groups at your institution. Higher means indicate a higher sense of support. We show comparisons between these groups at your institution and their counterparts at other institutions using arrows. Arrows pointing down indicate that members of a group at your institution, on average, feel less institutional support for diversity and equity than their counterparts at other institutions; arrows pointing up indicate a higher sense of support. An “≈” sign indicates that the groups are roughly the same. (For more details on means and effect sizes, see notes below Table 1 and/or the Technical Information tab)  
Table 2 provides detail on how participants answered each of the four questions in this indicator.</t>
  </si>
  <si>
    <t>Table 1: Institutional Support for Diversity and Equity by Demographic Categories</t>
  </si>
  <si>
    <t>TCC Institutional Support Indicator</t>
  </si>
  <si>
    <t xml:space="preserve">Results by Role and Race/Ethnicity </t>
  </si>
  <si>
    <t xml:space="preserve">Results by Role and Sexual Orientation </t>
  </si>
  <si>
    <t xml:space="preserve">Results by Role and Political Views </t>
  </si>
  <si>
    <t>Table 2: Level of Agreement with the Four Elements of Institutional Support for Diversity and Equity</t>
  </si>
  <si>
    <t>Insensitive or Disparaging Remarks Indicator</t>
  </si>
  <si>
    <t xml:space="preserve">Below we summarize data on the Insensitive or Disparaging Remarks Indicator. We compute how often people hear insensitive or disparaging remarks by averaging their responses to the following ten statements:
</t>
  </si>
  <si>
    <t>During your time at TCC, about how often have you heard someone make an insensitive or disparaging remark about: (Q10)</t>
  </si>
  <si>
    <t>Response options: 1=Never; 2=Rarely; 3=Sometimes; 4=Often; 5=Very often</t>
  </si>
  <si>
    <t xml:space="preserve">Table 1 shows how often different groups at your institution heard insensitive or disparaging remarks. Higher means indicate a higher frequency of negative remarks. We show comparisons between these groups at your institution and their counterparts at other institutions using arrows. Arrows pointing down indicate that members of a group at your institution, on average, heard insensitive or disparaging remarks less often than their counterparts at other institutions; arrows pointing up indicate hearing negative remarks more often. An “≈” sign indicates that the groups are roughly the same. (For more details on means and effect sizes, see notes below Table 1 and/or the Technical Information tab.) 
Table 2 provides more detail on how often people heard insensitive or disparaging remarks about each aspect of a person's identity. Finally, Table 3 provides frequencies for a follow-up question about the source of those remarks. </t>
  </si>
  <si>
    <t>Table 1: Insensitive or Disparaging Remarks by Demographic Categories</t>
  </si>
  <si>
    <t>TCC Insensitive/Disparaging Remarks Indicator</t>
  </si>
  <si>
    <t>Table 2: How Often People Heard Insensitive or Disparaging Remarks Based on Certain Aspects of a Person's Identity</t>
  </si>
  <si>
    <t>Never</t>
  </si>
  <si>
    <t>Rarely</t>
  </si>
  <si>
    <t>Sometimes</t>
  </si>
  <si>
    <t>Often</t>
  </si>
  <si>
    <t>Very often</t>
  </si>
  <si>
    <t>Table 3: Responses to Questions About the Source of Insensitive or Disparaging Remarks</t>
  </si>
  <si>
    <t>If you heard someone make an insensitive or disparaging remark, about how often was the source of that remark a member of the following groups? (Q11)</t>
  </si>
  <si>
    <t>Administration</t>
  </si>
  <si>
    <t xml:space="preserve">Local community </t>
  </si>
  <si>
    <t>Experiences of Discrimination or Harassment Indicator</t>
  </si>
  <si>
    <t xml:space="preserve">We asked respondents the following question:
</t>
  </si>
  <si>
    <t>Have you ever been discriminated against or harassed on the TCC campus, at an off-campus residence, or at an off-campus program/event affiliated with TCC? (Q13)</t>
  </si>
  <si>
    <t>Response options: Yes; No; Unsure</t>
  </si>
  <si>
    <t xml:space="preserve">Table 1 shows the percentage of people within different groups at your institution who experienced discrimination or harassment. We show comparisons between these groups at your institution and their counterparts at other institutions using arrows. Arrows pointing down indicate that members of a group at your institution, on average, experienced less discrimination or harassment than their counterparts at other institutions; arrows pointing up indicate that group has experienced more discrimination or harassment. An “≈” sign indicates that the groups are roughly the same. (For more details on effect sizes, see notes below Table 1 and/or the Technical Information tab.)
Table 2 provides more detail on experiences of discrimination or harassment, including frequencies for follow-up questions answered by those who indicated they had experienced discrimination or harassment. </t>
  </si>
  <si>
    <t>Table 1: Experiences of Discrimination or Harassment by Demographic Categories</t>
  </si>
  <si>
    <r>
      <t>% Yes</t>
    </r>
    <r>
      <rPr>
        <vertAlign val="superscript"/>
        <sz val="11"/>
        <rFont val="Calibri"/>
        <family val="2"/>
      </rPr>
      <t>1</t>
    </r>
  </si>
  <si>
    <t>% Yes</t>
  </si>
  <si>
    <t>TCC Discrimination/Harassment Indicator</t>
  </si>
  <si>
    <r>
      <rPr>
        <vertAlign val="superscript"/>
        <sz val="10"/>
        <color theme="1"/>
        <rFont val="Calibri"/>
        <family val="2"/>
      </rPr>
      <t>1</t>
    </r>
    <r>
      <rPr>
        <sz val="10"/>
        <color theme="1"/>
        <rFont val="Calibri"/>
        <family val="2"/>
      </rPr>
      <t xml:space="preserve">We only show percentages for groups of five (5) or more people. </t>
    </r>
  </si>
  <si>
    <r>
      <rPr>
        <vertAlign val="superscript"/>
        <sz val="10"/>
        <color theme="1"/>
        <rFont val="Calibri"/>
        <family val="2"/>
      </rPr>
      <t>2</t>
    </r>
    <r>
      <rPr>
        <sz val="10"/>
        <color theme="1"/>
        <rFont val="Calibri"/>
        <family val="2"/>
      </rPr>
      <t xml:space="preserve">"Effect size" measures the magnitude of the difference between the percentage for your students and employees and the percentage for students and employees at all other institutions. </t>
    </r>
    <r>
      <rPr>
        <b/>
        <i/>
        <sz val="10"/>
        <color theme="1"/>
        <rFont val="Calibri"/>
        <family val="2"/>
      </rPr>
      <t xml:space="preserve">We only calculate effect size when the percentage at your institution includes 10 or more people. </t>
    </r>
    <r>
      <rPr>
        <sz val="10"/>
        <color theme="1"/>
        <rFont val="Calibri"/>
        <family val="2"/>
      </rPr>
      <t xml:space="preserve">
</t>
    </r>
    <r>
      <rPr>
        <b/>
        <sz val="10"/>
        <color theme="1"/>
        <rFont val="Wingdings 3"/>
        <charset val="2"/>
      </rPr>
      <t>hhh</t>
    </r>
    <r>
      <rPr>
        <sz val="10"/>
        <color theme="1"/>
        <rFont val="Calibri"/>
        <family val="2"/>
      </rPr>
      <t xml:space="preserve"> Large positive difference    </t>
    </r>
    <r>
      <rPr>
        <b/>
        <sz val="10"/>
        <color theme="1"/>
        <rFont val="Wingdings 3"/>
        <charset val="2"/>
      </rPr>
      <t>hh</t>
    </r>
    <r>
      <rPr>
        <sz val="10"/>
        <color theme="1"/>
        <rFont val="Calibri"/>
        <family val="2"/>
      </rPr>
      <t xml:space="preserve"> Medium positive difference   </t>
    </r>
    <r>
      <rPr>
        <b/>
        <sz val="10"/>
        <color theme="1"/>
        <rFont val="Wingdings 3"/>
        <charset val="2"/>
      </rPr>
      <t>h</t>
    </r>
    <r>
      <rPr>
        <sz val="10"/>
        <color theme="1"/>
        <rFont val="Calibri"/>
        <family val="2"/>
      </rPr>
      <t xml:space="preserve"> Small positive difference   </t>
    </r>
    <r>
      <rPr>
        <b/>
        <sz val="10"/>
        <color theme="1"/>
        <rFont val="Calibri"/>
        <family val="2"/>
      </rPr>
      <t>≈</t>
    </r>
    <r>
      <rPr>
        <sz val="10"/>
        <color theme="1"/>
        <rFont val="Calibri"/>
        <family val="2"/>
      </rPr>
      <t xml:space="preserve">  No difference
</t>
    </r>
    <r>
      <rPr>
        <b/>
        <sz val="10"/>
        <color theme="1"/>
        <rFont val="Wingdings 3"/>
        <charset val="2"/>
      </rPr>
      <t>iii</t>
    </r>
    <r>
      <rPr>
        <sz val="10"/>
        <color theme="1"/>
        <rFont val="Calibri"/>
        <family val="2"/>
      </rPr>
      <t xml:space="preserve"> Large negative difference   </t>
    </r>
    <r>
      <rPr>
        <b/>
        <sz val="10"/>
        <color theme="1"/>
        <rFont val="Wingdings 3"/>
        <charset val="2"/>
      </rPr>
      <t>ii</t>
    </r>
    <r>
      <rPr>
        <sz val="10"/>
        <color theme="1"/>
        <rFont val="Calibri"/>
        <family val="2"/>
      </rPr>
      <t xml:space="preserve"> Medium negative difference  </t>
    </r>
    <r>
      <rPr>
        <b/>
        <sz val="10"/>
        <color theme="1"/>
        <rFont val="Wingdings 3"/>
        <charset val="2"/>
      </rPr>
      <t>i</t>
    </r>
    <r>
      <rPr>
        <sz val="10"/>
        <color theme="1"/>
        <rFont val="Calibri"/>
        <family val="2"/>
      </rPr>
      <t xml:space="preserve"> Small negative difference</t>
    </r>
  </si>
  <si>
    <t>Table 2: Responses to Questions About Experiences of Discrimination or Harassment</t>
  </si>
  <si>
    <t>Please indicate your level of agreement with the following items. (Q12)</t>
  </si>
  <si>
    <t xml:space="preserve">If I experienced or observed an act of discrimination or harassment while at TCC, I know whom to contact to report the incident. </t>
  </si>
  <si>
    <t>The process for reporting acts of discrimination or harassment at TCC is clear to me.</t>
  </si>
  <si>
    <t>The process for investigating acts of discrimination or harassment at TCC is clear to me.</t>
  </si>
  <si>
    <t>No</t>
  </si>
  <si>
    <t>Unsure</t>
  </si>
  <si>
    <t>Yes</t>
  </si>
  <si>
    <t>How often have you been discriminated against or harassed on the TCC campus, at an off-campus residence, or at an off-campus program/event affiliated with TCC for the following reasons? (Q14)</t>
  </si>
  <si>
    <t xml:space="preserve">Respondents who selected “Yes” for Question 13 saw Question 14. </t>
  </si>
  <si>
    <t>Because of my racial and/or ethnic identity</t>
  </si>
  <si>
    <t>Because of my sexual orientation</t>
  </si>
  <si>
    <t>Because of my gender or gender identity</t>
  </si>
  <si>
    <t>Because of my socioeconomic background</t>
  </si>
  <si>
    <t>Because of my religious background</t>
  </si>
  <si>
    <t>Because of my disability</t>
  </si>
  <si>
    <t>Because I am an immigrant</t>
  </si>
  <si>
    <t>Because of my political affiliation/views</t>
  </si>
  <si>
    <t>Because of my age or generation</t>
  </si>
  <si>
    <t>Because of my physical appearance</t>
  </si>
  <si>
    <t>Because of some other aspect of my identity</t>
  </si>
  <si>
    <t>You indicated that you have experienced discrimination or harassment during your time at TCC. Did any of these incidents of discrimination or harassment at TCC occur in the last year? (Q15)</t>
  </si>
  <si>
    <t xml:space="preserve">Respondents who selected “Yes” for Question 13 saw Question 15. </t>
  </si>
  <si>
    <t>Please indicate which of the following forms of discrimination or harassment you have experienced in the past year. (Check all that apply) (Q16)</t>
  </si>
  <si>
    <t>Respondents who selected “Yes” for Question 15 saw Question 16.</t>
  </si>
  <si>
    <t>Stared at</t>
  </si>
  <si>
    <t>Deliberately ignored, isolated, left out, or excluded</t>
  </si>
  <si>
    <t>Singled out as the "resident authority"</t>
  </si>
  <si>
    <t>Racial/ethnic profiling</t>
  </si>
  <si>
    <t>Graffiti or other forms of vandalism on campus</t>
  </si>
  <si>
    <t>Derogatory written comments</t>
  </si>
  <si>
    <t>Derogatory remarks</t>
  </si>
  <si>
    <t xml:space="preserve">Derogatory posts on social media </t>
  </si>
  <si>
    <t>Derogatory phone calls</t>
  </si>
  <si>
    <t>Derogatory/unsolicited e-mails</t>
  </si>
  <si>
    <t>Received a poor grade because of a hostile classroom environment</t>
  </si>
  <si>
    <t>Received a low performance evaluation</t>
  </si>
  <si>
    <t>Denied service or access to resources</t>
  </si>
  <si>
    <t>Intimidated/bullied</t>
  </si>
  <si>
    <t>Threatened with physical violence</t>
  </si>
  <si>
    <t>Feared for your physical safety</t>
  </si>
  <si>
    <t>Feared for your family's safety</t>
  </si>
  <si>
    <t>Physical violence</t>
  </si>
  <si>
    <t>Sexual assault/harassment</t>
  </si>
  <si>
    <t>Other form of discrimination or harassment</t>
  </si>
  <si>
    <t>Number of respondents who answered this question</t>
  </si>
  <si>
    <r>
      <t xml:space="preserve">Did any of these incidents of discrimination or harassment occur in the following locations? (Check all that apply) (Q17)
</t>
    </r>
    <r>
      <rPr>
        <i/>
        <sz val="11"/>
        <rFont val="Calibri"/>
        <family val="2"/>
      </rPr>
      <t xml:space="preserve">Respondents who selected “Yes” for Question 15 saw Question 17. </t>
    </r>
  </si>
  <si>
    <t>In a classroom</t>
  </si>
  <si>
    <t>In a departmental office or conference room</t>
  </si>
  <si>
    <t>In an individual faculty or staff member's office</t>
  </si>
  <si>
    <t>In on-campus housing/residences</t>
  </si>
  <si>
    <t>At a house or residence off-campus</t>
  </si>
  <si>
    <t>At a program/event affiliated with or sponsored by TCC</t>
  </si>
  <si>
    <t xml:space="preserve">At a dining hall, recreational space, or athletic facility </t>
  </si>
  <si>
    <t>Via the internet or social media</t>
  </si>
  <si>
    <t>During a virtual meeting or class via Zoom, Microsoft Teams, Google Meet, etc.</t>
  </si>
  <si>
    <t>Other location</t>
  </si>
  <si>
    <r>
      <t xml:space="preserve">Was the source of the discrimination/harassment a member of the following groups? (Check all that apply) (Q18)
</t>
    </r>
    <r>
      <rPr>
        <i/>
        <sz val="11"/>
        <rFont val="Calibri"/>
        <family val="2"/>
      </rPr>
      <t xml:space="preserve">Respondents who selected “Yes” for Question 15 saw Question 18. </t>
    </r>
  </si>
  <si>
    <t>Local Community</t>
  </si>
  <si>
    <r>
      <t xml:space="preserve">Did you report any incident(s) to campus officials? (Q19)
</t>
    </r>
    <r>
      <rPr>
        <i/>
        <sz val="11"/>
        <rFont val="Calibri"/>
        <family val="2"/>
      </rPr>
      <t xml:space="preserve">Respondents who selected “Yes” for Question 15 saw Question 19. </t>
    </r>
  </si>
  <si>
    <t>Impact of Different Activities on Support for Diversity and Equity</t>
  </si>
  <si>
    <t>Below we summarize data about how each of the activities below impacted respondents' support for diversity and equity. We asked respondents:</t>
  </si>
  <si>
    <t>How have the following activities influenced your support for diversity and equity? (Q7)</t>
  </si>
  <si>
    <t>Response options: Have not engaged in this activity; Greatly decreased my support; Somewhat decreased my support; Somewhat increased my support; Greatly increased my support</t>
  </si>
  <si>
    <t xml:space="preserve">Performed community service </t>
  </si>
  <si>
    <t xml:space="preserve">Participated in discussions, training, or activities on sexual orientation issues </t>
  </si>
  <si>
    <t>Engaged in discussions or activities concerning political issues</t>
  </si>
  <si>
    <t xml:space="preserve">Participated in discussions, training, or activities on socioeconomic status issues </t>
  </si>
  <si>
    <t>Attended presentations, performances, or art exhibits related to diversity</t>
  </si>
  <si>
    <t xml:space="preserve">Participated in discussions, training, or activities on religious diversity issues </t>
  </si>
  <si>
    <t>Participated in discussions, training, or activities on racial/ethnic issues</t>
  </si>
  <si>
    <t>Participated in discussions, training, or activities on disability issues</t>
  </si>
  <si>
    <t>Participated in discussions, training, or activities on gender issues and/or gender identity issues</t>
  </si>
  <si>
    <t>Participated in discussions, training, or activities on immigration issues</t>
  </si>
  <si>
    <t>In Table 1, the first column of data indicates how many people responded to any statement in Question 7. The following columns show the percentage of those individuals that indicated the listed activity greatly increased their support for diversity and equity.
Table 2 provides more detail on the impact of each activity. We've highlighted the percentage of respondents who selected "Greatly increased my support" at TCC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</si>
  <si>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Table 1: Percent of Respondents Reporting that Participation in Activities "Greatly Increased" Their Support of Diversity and Equity</t>
  </si>
  <si>
    <r>
      <t>Number of people who responded to the question</t>
    </r>
    <r>
      <rPr>
        <vertAlign val="superscript"/>
        <sz val="11"/>
        <color theme="1"/>
        <rFont val="Calibri"/>
        <family val="2"/>
      </rPr>
      <t xml:space="preserve">1 </t>
    </r>
  </si>
  <si>
    <t>TCC Overall</t>
  </si>
  <si>
    <r>
      <t>1</t>
    </r>
    <r>
      <rPr>
        <sz val="10"/>
        <color theme="1"/>
        <rFont val="Calibri"/>
        <family val="2"/>
      </rPr>
      <t>Counts include those who responded to at least one statement from this question. We only show percentages for groups of five (5) or more people.</t>
    </r>
  </si>
  <si>
    <t>Table 2: Impact of Activities on Support for Diversity and Equity</t>
  </si>
  <si>
    <t>Performed community service</t>
  </si>
  <si>
    <t>Greatly increased my support</t>
  </si>
  <si>
    <t xml:space="preserve">Somewhat increased my support	</t>
  </si>
  <si>
    <t>Somewhat decreased my support</t>
  </si>
  <si>
    <t>Greatly decreased my support</t>
  </si>
  <si>
    <t>Have not engaged in this activity</t>
  </si>
  <si>
    <t xml:space="preserve">Participated in discussions, training, or activities on religious diversity issues  </t>
  </si>
  <si>
    <t>Interactions with Different Groups</t>
  </si>
  <si>
    <t>Here we summarize how often different groups on campus interact. We asked respondents:</t>
  </si>
  <si>
    <t>In the last year, about how often have you interacted with the following people while at TCC? (Q3)</t>
  </si>
  <si>
    <t>Response options: Not at all/not that I'm aware of; A few times; Monthly; Weekly; Daily</t>
  </si>
  <si>
    <t>People who have a racial and/or ethnic identity other than your own</t>
  </si>
  <si>
    <t>People with a disability</t>
  </si>
  <si>
    <t>People from a socioeconomic background other than your own</t>
  </si>
  <si>
    <t>People who are undocumented immigrants</t>
  </si>
  <si>
    <t>People who have a sexual orientation other than your own</t>
  </si>
  <si>
    <t>People from a country other than your own</t>
  </si>
  <si>
    <t>People whose gender differs from yours</t>
  </si>
  <si>
    <t>People who hold a political affiliation, philosophy, or view that differs from yours</t>
  </si>
  <si>
    <t>People who are significantly older or younger than you</t>
  </si>
  <si>
    <t>People from a religious background other than your own</t>
  </si>
  <si>
    <t>In Table 1, the first column of data indicates how many people responded to any statement in Question 3. The following columns show the percentage of those individuals that indicated they had "Daily" or "Weekly" interactions with the above groups.
Table 2 provides more detail on the frequency of interactions with each identity group.</t>
  </si>
  <si>
    <t>Table 1: Percent of Respondents Reporting "Daily" or "Weekly" Interactions with Different Groups of People at Tacoma Community College</t>
  </si>
  <si>
    <t xml:space="preserve">Results by Role and Religious Affiliation </t>
  </si>
  <si>
    <r>
      <t>1</t>
    </r>
    <r>
      <rPr>
        <sz val="10"/>
        <color theme="1"/>
        <rFont val="Calibri"/>
        <family val="2"/>
      </rPr>
      <t>Counts include those who responded to at least one statement from this question. We only show percentages for groups of five (5) or more people.</t>
    </r>
    <r>
      <rPr>
        <vertAlign val="superscript"/>
        <sz val="10"/>
        <color theme="1"/>
        <rFont val="Calibri"/>
        <family val="2"/>
      </rPr>
      <t xml:space="preserve"> </t>
    </r>
  </si>
  <si>
    <t>Table 2: How Often People Interact with Different Groups on Campus</t>
  </si>
  <si>
    <t>Daily</t>
  </si>
  <si>
    <t>Weekly</t>
  </si>
  <si>
    <t>Monthly</t>
  </si>
  <si>
    <t>A few times</t>
  </si>
  <si>
    <t>Not at all/not that I’m aware of</t>
  </si>
  <si>
    <t xml:space="preserve">People who are undocumented immigrants </t>
  </si>
  <si>
    <t>Comfort Interacting with Different Groups</t>
  </si>
  <si>
    <t>On this worksheet, we summarize how comfortable different groups on campus are interacting with one another. We asked respondents:</t>
  </si>
  <si>
    <t>How comfortable are you interacting with the following people? (Q4)</t>
  </si>
  <si>
    <t>Response options: Very uncomfortable; Somewhat uncomfortable; Neither comfortable nor uncomfortable; Somewhat comfortable; Very comfortable</t>
  </si>
  <si>
    <t>In Table 1, the first column of data indicates how many people responded to any statement in Question 4. The following columns show the percentage of those individuals that indicated they were "Very comfortable" interacting with the above groups.
Table 2 provides more detail about respondents' comfort level when interacting with each identity group. To help draw comparisons, we've highlighted the percentage of respondents who selected "Very comfortable" at TCC when it is at least 5% greater or less than the percentage for 2-Year Public Institutions. We use bold, green font to identify percentages that are at least 5% greater than the comparison group. We use bold, red font to identify percentages that are at least 5% less than the comparison group.</t>
  </si>
  <si>
    <t>Table 1: Percent of Respondents Indicating They're "Very Comfortable" Interacting with Different Groups of People at Tacoma Community College</t>
  </si>
  <si>
    <t>Table 2: How Comfortable People Are Interacting with Different Groups on Campus</t>
  </si>
  <si>
    <t>Information About Respondents</t>
  </si>
  <si>
    <t xml:space="preserve">On this worksheet, we provide more detail on the demographics of respondents. In Table 1 below, we include the responses to the demographic section of our survey along with any HEDS calculated variables. We've listed the calculated variables below the questions we used to derive those calculations. For more information about how we calculate these variables, see the Technical Information tab. In Table 2, we show the number of respondents who selected "Prefer not to respond" for each question. </t>
  </si>
  <si>
    <t>Table 1: Responses to the Demographic Section of the Survey and HEDS Calculated Demographic Variables</t>
  </si>
  <si>
    <t>Staff/
Administrators</t>
  </si>
  <si>
    <t>What is your gender? (Q21)</t>
  </si>
  <si>
    <t>Man</t>
  </si>
  <si>
    <t>Woman</t>
  </si>
  <si>
    <t>Non-binary</t>
  </si>
  <si>
    <t>Are you transgender? (Q22)</t>
  </si>
  <si>
    <t>Gender identity calculated from "21. What is your gender?" and "22. Are you transgender?"</t>
  </si>
  <si>
    <t>Please note, to be included in this calculation, respondents had to choose a gender and respond "Yes" or "No" to Question 22.</t>
  </si>
  <si>
    <r>
      <t xml:space="preserve">What is your current age? (Q23)
</t>
    </r>
    <r>
      <rPr>
        <sz val="11"/>
        <rFont val="Calibri"/>
        <family val="2"/>
      </rPr>
      <t>Please note, respondents who selected "Younger than 18" or "18–24" are combined into the "Younger than 25" response option below.</t>
    </r>
  </si>
  <si>
    <t>Younger than 25</t>
  </si>
  <si>
    <t>25–34</t>
  </si>
  <si>
    <t xml:space="preserve">35–44 </t>
  </si>
  <si>
    <t>45–54</t>
  </si>
  <si>
    <t>55–64</t>
  </si>
  <si>
    <t xml:space="preserve">65 or older </t>
  </si>
  <si>
    <t>Which term best describes your sexual orientation? (Select one) (Q24)</t>
  </si>
  <si>
    <t>Asexual</t>
  </si>
  <si>
    <t>Bisexual</t>
  </si>
  <si>
    <t>Gay</t>
  </si>
  <si>
    <t>Lesbian</t>
  </si>
  <si>
    <t>Pansexual</t>
  </si>
  <si>
    <t>Queer</t>
  </si>
  <si>
    <t>Questioning</t>
  </si>
  <si>
    <t xml:space="preserve">Straight (Heterosexual) </t>
  </si>
  <si>
    <t>Prefer to self describe</t>
  </si>
  <si>
    <t>Sexual orientation calculated from "24. Which term best describes your sexual orientation?"</t>
  </si>
  <si>
    <t>Please note, to be included in this calculation, respondents had to choose a sexual orientation.</t>
  </si>
  <si>
    <t>What is your religious affiliation? (Select one) (Q25)</t>
  </si>
  <si>
    <t xml:space="preserve">Agnostic </t>
  </si>
  <si>
    <t xml:space="preserve">Atheist </t>
  </si>
  <si>
    <t>Baptist</t>
  </si>
  <si>
    <t>Buddhist</t>
  </si>
  <si>
    <t>Catholic</t>
  </si>
  <si>
    <t>The Church of Jesus Christ of Latter-day Saints</t>
  </si>
  <si>
    <t>Episcopalian</t>
  </si>
  <si>
    <t>Hindu</t>
  </si>
  <si>
    <t>Jehovah’s Witness</t>
  </si>
  <si>
    <t>Jewish</t>
  </si>
  <si>
    <t>Lutheran</t>
  </si>
  <si>
    <t>Methodist</t>
  </si>
  <si>
    <t>Muslim</t>
  </si>
  <si>
    <t>Nondenominational Christian</t>
  </si>
  <si>
    <t>Orthodox Christian</t>
  </si>
  <si>
    <t>Other Christian</t>
  </si>
  <si>
    <t>Presbyterian</t>
  </si>
  <si>
    <t>Other religion</t>
  </si>
  <si>
    <t>Religious affiliation calculated from "25. What is your religious affiliation?"</t>
  </si>
  <si>
    <t>Please note, to be included in this calculation, respondents had to choose a religious affiliation.</t>
  </si>
  <si>
    <t>How would you characterize your political views? (Q26)</t>
  </si>
  <si>
    <t>Far right</t>
  </si>
  <si>
    <t>Far left</t>
  </si>
  <si>
    <t>Political views calculated from "26. How would you characterize your political views?"</t>
  </si>
  <si>
    <t>Please note, to be included in this calculation, respondents had to choose a political view.</t>
  </si>
  <si>
    <t>Are you now or have you ever served with the U.S. Armed Forces? (Q27)</t>
  </si>
  <si>
    <t>Do you currently have a physical or mental impairment that substantially limits one or more major life activities such as seeing, hearing, learning, interacting with others, walking, etc.? (Q28)</t>
  </si>
  <si>
    <t>What is your citizenship status? (Q29)</t>
  </si>
  <si>
    <t>Not a U.S. citizen or permanent resident</t>
  </si>
  <si>
    <t xml:space="preserve">U.S. permanent resident but not a U.S. citizen  </t>
  </si>
  <si>
    <t>U.S. citizen</t>
  </si>
  <si>
    <t>Which of the following racial or ethnic categories applies to your identity? (Check all that apply) (Q30)</t>
  </si>
  <si>
    <t>African</t>
  </si>
  <si>
    <t>Alaska Native</t>
  </si>
  <si>
    <t>Asian American</t>
  </si>
  <si>
    <t>Caribbean/West Indian</t>
  </si>
  <si>
    <t>Hispanic or Latino/a</t>
  </si>
  <si>
    <t>Latin American</t>
  </si>
  <si>
    <t>Middle Eastern</t>
  </si>
  <si>
    <t>Native American/American Indian</t>
  </si>
  <si>
    <t>Native Hawaiian or other Pacific Islander</t>
  </si>
  <si>
    <t>South Asian</t>
  </si>
  <si>
    <t>Southeast Asian</t>
  </si>
  <si>
    <t>Some other race or ethnicity</t>
  </si>
  <si>
    <t>Number of Respondents</t>
  </si>
  <si>
    <t>Race and ethnicity based on "29. What is your citizenship status?" and "30. Which of the following racial or ethnic categories applies to your identity? (Check all that apply)"</t>
  </si>
  <si>
    <t>Please note, to be included in this calculation, respondents had to indicate their citizenship status and identify as at least one race/ethnicity.</t>
  </si>
  <si>
    <t>What is the highest level of education completed by either of your parents (or those who raised you)? (Q31)</t>
  </si>
  <si>
    <t>Did not finish high school</t>
  </si>
  <si>
    <t>High school diploma or G.E.D.</t>
  </si>
  <si>
    <t>Attended college but did not complete degree</t>
  </si>
  <si>
    <t>Associate's degree (A.A., A.S., etc.)</t>
  </si>
  <si>
    <t>Bachelor's degree (B. A., B. S., etc.)</t>
  </si>
  <si>
    <t>Master's degree (M.A., M.B.A., M.S., etc.)</t>
  </si>
  <si>
    <t>Doctoral or professional degree (Ph.D., J.D., M.D., etc.)</t>
  </si>
  <si>
    <t>Parent(s) education level calculated from "31. What is the highest level of education completed by either of your parents (or those who raised you)?"</t>
  </si>
  <si>
    <t>Please note, to be included in this calculation, respondents had to indicate the highest level of education attained by whoever raised to them.</t>
  </si>
  <si>
    <t>Some college education or earned an undergraduate degree</t>
  </si>
  <si>
    <t>Earned a graduate or professional degree</t>
  </si>
  <si>
    <t>What is your primary role at TCC? (Q32)</t>
  </si>
  <si>
    <t>Undergraduate Student</t>
  </si>
  <si>
    <t>Graduate Student</t>
  </si>
  <si>
    <t xml:space="preserve">Staff </t>
  </si>
  <si>
    <t>Administrator</t>
  </si>
  <si>
    <t>Role calculated from "32. What is your primary role at TCC?"</t>
  </si>
  <si>
    <t>Please note, to be included in this calculation, respondents had to indicate a role on campus (excluding "Other role").</t>
  </si>
  <si>
    <t>Condensed role calculated from "32. What is your primary role at TCC?"</t>
  </si>
  <si>
    <t>Employees</t>
  </si>
  <si>
    <t>How do you attend classes at TCC? (Q33)</t>
  </si>
  <si>
    <t>Respondents who selected "Undergraduate Student" or "Graduate Student" for Question 32 saw Question 33.</t>
  </si>
  <si>
    <t>Primarily or entirely online</t>
  </si>
  <si>
    <t>-</t>
  </si>
  <si>
    <t>Split between on campus and online</t>
  </si>
  <si>
    <t>Primarily or entirely on campus</t>
  </si>
  <si>
    <r>
      <t xml:space="preserve">Which of the following best describes where you are currently living? (Q34)
</t>
    </r>
    <r>
      <rPr>
        <sz val="11"/>
        <rFont val="Calibri"/>
        <family val="2"/>
      </rPr>
      <t>Respondents who selected "Undergraduate Student" or "Graduate Student" for Question 32 saw Question 34.</t>
    </r>
  </si>
  <si>
    <t>Dormitory or other campus housing (not a fraternity or sorority house)</t>
  </si>
  <si>
    <t>Fraternity or sorority house (including college-owned housing)</t>
  </si>
  <si>
    <r>
      <t xml:space="preserve">Residence (house, apartment, etc.) </t>
    </r>
    <r>
      <rPr>
        <i/>
        <sz val="11"/>
        <rFont val="Calibri"/>
        <family val="2"/>
      </rPr>
      <t>within</t>
    </r>
    <r>
      <rPr>
        <sz val="11"/>
        <rFont val="Calibri"/>
        <family val="2"/>
      </rPr>
      <t xml:space="preserve"> walking distance to the institution</t>
    </r>
  </si>
  <si>
    <r>
      <t xml:space="preserve">Residence (house, apartment, etc.) </t>
    </r>
    <r>
      <rPr>
        <i/>
        <sz val="11"/>
        <rFont val="Calibri"/>
        <family val="2"/>
      </rPr>
      <t>farther</t>
    </r>
    <r>
      <rPr>
        <sz val="11"/>
        <rFont val="Calibri"/>
        <family val="2"/>
      </rPr>
      <t xml:space="preserve"> than walking distance to the institution</t>
    </r>
  </si>
  <si>
    <t>None of the above</t>
  </si>
  <si>
    <r>
      <t xml:space="preserve">What is your academic classification for the current academic year? (Q35)
</t>
    </r>
    <r>
      <rPr>
        <sz val="11"/>
        <rFont val="Calibri"/>
        <family val="2"/>
      </rPr>
      <t>Respondents from four-year institutions who selected "Undergraduate Student" in Question 32 saw Question 35.</t>
    </r>
  </si>
  <si>
    <t>Freshman/First Year</t>
  </si>
  <si>
    <t>Sophomore</t>
  </si>
  <si>
    <t>Junior</t>
  </si>
  <si>
    <t>Senior</t>
  </si>
  <si>
    <t>Other academic classification</t>
  </si>
  <si>
    <r>
      <t xml:space="preserve">How many credits did you enroll in at the beginning of this semester? (Q36)
</t>
    </r>
    <r>
      <rPr>
        <sz val="11"/>
        <color theme="1"/>
        <rFont val="Calibri"/>
        <family val="2"/>
      </rPr>
      <t>Respondents from two-year institutions who selected "Undergraduate Student" in Question 32 saw Question 36.</t>
    </r>
  </si>
  <si>
    <t>Less than 12</t>
  </si>
  <si>
    <t>12 or more</t>
  </si>
  <si>
    <t>How many total academic terms have you been enrolled at TCC? (Q37)</t>
  </si>
  <si>
    <t>Students from two-year institutions who selected "Undergraduate Student" in Question 32 saw Question 37.</t>
  </si>
  <si>
    <t>This is my first academic term</t>
  </si>
  <si>
    <t>This is my second academic term</t>
  </si>
  <si>
    <t>This is my third or fourth academic term</t>
  </si>
  <si>
    <t>This is my fifth or sixth academic term</t>
  </si>
  <si>
    <t>I have been enrolled more than six academic terms</t>
  </si>
  <si>
    <t>How often did you have a drink containing alcohol in the past year? (Q38)</t>
  </si>
  <si>
    <t>Respondents who selected "Undergraduate Student" in Question 32 saw Question 38.</t>
  </si>
  <si>
    <t>Monthly or less</t>
  </si>
  <si>
    <t>2-4 times a month</t>
  </si>
  <si>
    <t>2-3 times a week</t>
  </si>
  <si>
    <t>4 or more times a week</t>
  </si>
  <si>
    <t>A typical alcohol drink size is 12 ounces of beer, 8-9 ounces of malt liquor, 5 ounces of wine, or 1.5 ounces of hard liquor. How many drinks did you have on a typical day when you were drinking in the past year? (Q39)</t>
  </si>
  <si>
    <t>Respondents who selected “Monthly or less”, “2-4 times a month”, “2-3 times a week”, or “4 or more times a week” in Question 38 saw Question 39.</t>
  </si>
  <si>
    <t>1 or 2</t>
  </si>
  <si>
    <t>3 or 4</t>
  </si>
  <si>
    <t>5 or 6</t>
  </si>
  <si>
    <t>7 to 9</t>
  </si>
  <si>
    <t>10 or more</t>
  </si>
  <si>
    <t>How often did you have five or more drinks on one occasion in the past year? (Q40)</t>
  </si>
  <si>
    <t>Respondents who selected “Monthly or less”, “2-4 times a month”, “2-3 times a week”, or “4 or more times a week” in Question 38 saw Question 40.</t>
  </si>
  <si>
    <t>Less than monthly</t>
  </si>
  <si>
    <t>Daily or almost daily</t>
  </si>
  <si>
    <t>How do you work at TCC? (Q41)</t>
  </si>
  <si>
    <t>Respondents who selected "Faculty," "Staff," or "Administrator" in Question 32 saw Question 41.</t>
  </si>
  <si>
    <t>Primarily or entirely remotely</t>
  </si>
  <si>
    <t>Split between on campus and remotely</t>
  </si>
  <si>
    <t>How long have you worked at TCC? (Q42)</t>
  </si>
  <si>
    <t>Respondents who selected "Faculty," "Staff," or "Administrator" in Question 32 saw Question 42.</t>
  </si>
  <si>
    <t>Less than 1 year</t>
  </si>
  <si>
    <t>1–4 years</t>
  </si>
  <si>
    <t>5–9 years</t>
  </si>
  <si>
    <t>10 or more years</t>
  </si>
  <si>
    <t>Are you a part-time or full-time employee at TCC? (Q43)</t>
  </si>
  <si>
    <t>Respondents who selected "Faculty," "Staff," or "Administrator" in Question 32 saw Question 43.</t>
  </si>
  <si>
    <t>Part-time</t>
  </si>
  <si>
    <t>Full-time</t>
  </si>
  <si>
    <r>
      <t xml:space="preserve">Which of the following best describes your academic rank? (Q44)
</t>
    </r>
    <r>
      <rPr>
        <sz val="11"/>
        <rFont val="Calibri"/>
        <family val="2"/>
      </rPr>
      <t>Respondents who selected "Faculty" in Question 32 saw Question 44.</t>
    </r>
  </si>
  <si>
    <t>Lecturer/Instructor/Adjunct</t>
  </si>
  <si>
    <t>Assistant Professor</t>
  </si>
  <si>
    <t>Associate Professor</t>
  </si>
  <si>
    <t>Professor</t>
  </si>
  <si>
    <r>
      <t xml:space="preserve">Which of the following best describes your primary area of teaching? (Q45)
</t>
    </r>
    <r>
      <rPr>
        <sz val="11"/>
        <rFont val="Calibri"/>
        <family val="2"/>
      </rPr>
      <t>Respondents who selected "Faculty" in Question 32 saw Question 45.</t>
    </r>
  </si>
  <si>
    <t>Biological Sciences</t>
  </si>
  <si>
    <t>Business and Management</t>
  </si>
  <si>
    <t>Communications</t>
  </si>
  <si>
    <t>Education</t>
  </si>
  <si>
    <t>Engineering</t>
  </si>
  <si>
    <t>Fine and Performing Arts</t>
  </si>
  <si>
    <t>Health Sciences</t>
  </si>
  <si>
    <t>Humanities</t>
  </si>
  <si>
    <t>Physical Sciences, Mathematics, and Computer Science</t>
  </si>
  <si>
    <t>Social Sciences</t>
  </si>
  <si>
    <t>Other academic areas</t>
  </si>
  <si>
    <r>
      <t xml:space="preserve">Which category best describes your primary role? (Q46)
</t>
    </r>
    <r>
      <rPr>
        <sz val="11"/>
        <rFont val="Calibri"/>
        <family val="2"/>
      </rPr>
      <t>Respondents who selected "Staff" or "Administrator" in Question 32 saw Question 46.</t>
    </r>
  </si>
  <si>
    <t>Hourly (non-exempt)</t>
  </si>
  <si>
    <t xml:space="preserve">Salaried (exempt) </t>
  </si>
  <si>
    <t>Table 2: Number of Respondents who Selected Prefer Not to Respond</t>
  </si>
  <si>
    <t>Selected a Gender</t>
  </si>
  <si>
    <t>Selected "Prefer not to respond"</t>
  </si>
  <si>
    <t>Selected a Response</t>
  </si>
  <si>
    <t>What is your current age? (Q23)</t>
  </si>
  <si>
    <t>Selected an Age Range</t>
  </si>
  <si>
    <t>Selected a Sexual Orientation</t>
  </si>
  <si>
    <t>Selected a Religious Affiliation</t>
  </si>
  <si>
    <t>Selected a Political View</t>
  </si>
  <si>
    <t>Selected a Military Service status</t>
  </si>
  <si>
    <t>Selected a Disability Status</t>
  </si>
  <si>
    <t>Selected a Citizenship Status</t>
  </si>
  <si>
    <t>Selected One or More Races and/or Ethnicities</t>
  </si>
  <si>
    <t>Selected an Education Level</t>
  </si>
  <si>
    <t>Selected a Role</t>
  </si>
  <si>
    <t>Selected a Class Format</t>
  </si>
  <si>
    <t>Selected a Living Situation</t>
  </si>
  <si>
    <t>Selected an Academic Classification</t>
  </si>
  <si>
    <t>Selected a Credit Range</t>
  </si>
  <si>
    <t>Students from two-year institutions who selected "Undergraduate Student" in Question 32 saw Question 36.</t>
  </si>
  <si>
    <t>Selected a Number of Terms</t>
  </si>
  <si>
    <t>Respondents who selected “Undergraduate Student” for Question 32 saw Question 38.</t>
  </si>
  <si>
    <t>Selected a Frequency</t>
  </si>
  <si>
    <t>Selected a Work Format</t>
  </si>
  <si>
    <t>Selected a Range of Years</t>
  </si>
  <si>
    <t>Selected an Employment Status</t>
  </si>
  <si>
    <t>Selected an Academic Rank</t>
  </si>
  <si>
    <t>Selected a Subject Area</t>
  </si>
  <si>
    <t>Selected an Employment Type</t>
  </si>
  <si>
    <t>Technical Information</t>
  </si>
  <si>
    <r>
      <t xml:space="preserve">The report summarizes data for more than 100,000 students and more than 70,000 employees at </t>
    </r>
    <r>
      <rPr>
        <sz val="12"/>
        <color theme="1"/>
        <rFont val="Calibri"/>
        <family val="2"/>
      </rPr>
      <t>215</t>
    </r>
    <r>
      <rPr>
        <sz val="12"/>
        <rFont val="Calibri"/>
        <family val="2"/>
      </rPr>
      <t xml:space="preserve"> institutions that administered the HEDS Diversity and Equity Campus Climate Survey between 2021 and 2023. The average response rate wa</t>
    </r>
    <r>
      <rPr>
        <sz val="12"/>
        <color theme="1"/>
        <rFont val="Calibri"/>
        <family val="2"/>
      </rPr>
      <t>s 15% for students and 39% for employees.</t>
    </r>
  </si>
  <si>
    <t>For data comparisons in this report, we assigned institutions to one of the following groups:</t>
  </si>
  <si>
    <t>1) 2-Year Public: includes all 2-year public institutions</t>
  </si>
  <si>
    <t>2) Baccalaureate Liberal Arts: includes any institution with a "Baccalaureate Colleges: Arts &amp; Sciences Focus" 2018 Carnegie Classification, private or public, as well as Council of Public Liberal Arts Colleges (COPLAC) institutions regardless of their Carnegie Classification</t>
  </si>
  <si>
    <t>3) 4-Year Private: includes all 4-year private institutions that are not in the Baccalaureate-Liberal Arts Carnegie Classification</t>
  </si>
  <si>
    <t>4) 4-Year Public: includes all 4-year public institutions that are not in the Baccalaureate-Liberal Arts Carnegie Classification and are not COPLAC institutions</t>
  </si>
  <si>
    <t xml:space="preserve">Please see the table below for information about the institutions included in this report.	</t>
  </si>
  <si>
    <t>Participating Institutions and Number of Responses</t>
  </si>
  <si>
    <r>
      <t>Undergraduate Students</t>
    </r>
    <r>
      <rPr>
        <vertAlign val="superscript"/>
        <sz val="11"/>
        <rFont val="Calibri"/>
        <family val="2"/>
      </rPr>
      <t>1</t>
    </r>
  </si>
  <si>
    <r>
      <t>Graduate Students</t>
    </r>
    <r>
      <rPr>
        <vertAlign val="superscript"/>
        <sz val="11"/>
        <rFont val="Calibri"/>
        <family val="2"/>
      </rPr>
      <t>1</t>
    </r>
  </si>
  <si>
    <r>
      <t>Faculty</t>
    </r>
    <r>
      <rPr>
        <vertAlign val="superscript"/>
        <sz val="11"/>
        <rFont val="Calibri"/>
        <family val="2"/>
      </rPr>
      <t>1</t>
    </r>
  </si>
  <si>
    <r>
      <t>Staff/Administrators</t>
    </r>
    <r>
      <rPr>
        <vertAlign val="superscript"/>
        <sz val="11"/>
        <rFont val="Calibri"/>
        <family val="2"/>
      </rPr>
      <t>1</t>
    </r>
  </si>
  <si>
    <t>Participating Institutions</t>
  </si>
  <si>
    <t>Survey Year</t>
  </si>
  <si>
    <t>Institution Type</t>
  </si>
  <si>
    <r>
      <t>Response Rate</t>
    </r>
    <r>
      <rPr>
        <i/>
        <vertAlign val="superscript"/>
        <sz val="11"/>
        <rFont val="Calibri"/>
        <family val="2"/>
      </rPr>
      <t>2</t>
    </r>
  </si>
  <si>
    <t>Allegheny College</t>
  </si>
  <si>
    <t>Baccalaureate Liberal Arts</t>
  </si>
  <si>
    <t/>
  </si>
  <si>
    <t>Alvin Community College</t>
  </si>
  <si>
    <t>2-Year Public</t>
  </si>
  <si>
    <t>Arcadia University</t>
  </si>
  <si>
    <t>4-Year Private</t>
  </si>
  <si>
    <t>Arkansas State University - Newport</t>
  </si>
  <si>
    <t>Atlantic Cape Community College</t>
  </si>
  <si>
    <t>Augustana College</t>
  </si>
  <si>
    <t>Avila University</t>
  </si>
  <si>
    <t>Baldwin Wallace University</t>
  </si>
  <si>
    <t>Ball State University</t>
  </si>
  <si>
    <t>4-Year Public</t>
  </si>
  <si>
    <t>1,139</t>
  </si>
  <si>
    <t>Beaufort County Community College</t>
  </si>
  <si>
    <t>Bellevue College</t>
  </si>
  <si>
    <t>Bennington College</t>
  </si>
  <si>
    <t>Berklee College of Music</t>
  </si>
  <si>
    <t>Biola University</t>
  </si>
  <si>
    <t>Blackhawk Technical College</t>
  </si>
  <si>
    <t>Bon Secours Memorial College of Nursing</t>
  </si>
  <si>
    <t>Bowie State University</t>
  </si>
  <si>
    <t>Brandeis University</t>
  </si>
  <si>
    <t>Brigham Young University</t>
  </si>
  <si>
    <t>14,468</t>
  </si>
  <si>
    <t>1,314</t>
  </si>
  <si>
    <t>1,408</t>
  </si>
  <si>
    <t>2,263</t>
  </si>
  <si>
    <t>Bryant University</t>
  </si>
  <si>
    <t>Bryn Mawr College</t>
  </si>
  <si>
    <t>Buena Vista University</t>
  </si>
  <si>
    <t>Butler University</t>
  </si>
  <si>
    <t>California Institute of the Arts</t>
  </si>
  <si>
    <t>California University of Pennsylvania</t>
  </si>
  <si>
    <t>Camden County College</t>
  </si>
  <si>
    <t>Capitol Technology University</t>
  </si>
  <si>
    <t>Castleton University</t>
  </si>
  <si>
    <t>Cazenovia College</t>
  </si>
  <si>
    <t>Cedar Crest College</t>
  </si>
  <si>
    <t>Central College</t>
  </si>
  <si>
    <t>Chippewa Valley Technical College</t>
  </si>
  <si>
    <t>Claremont McKenna College</t>
  </si>
  <si>
    <t>Clark College</t>
  </si>
  <si>
    <t>Cleveland Institute of Art</t>
  </si>
  <si>
    <t>Clover Park Technical College</t>
  </si>
  <si>
    <t>Clovis Community College</t>
  </si>
  <si>
    <t>Coast Community College District Office</t>
  </si>
  <si>
    <t>Coastline Community College</t>
  </si>
  <si>
    <t>Colgate University</t>
  </si>
  <si>
    <t>College of Saint Benedict / Saint John's University</t>
  </si>
  <si>
    <t>College of Southern Idaho</t>
  </si>
  <si>
    <t>Columbus College of Art and Design</t>
  </si>
  <si>
    <t>Columbus State Community College</t>
  </si>
  <si>
    <t>Community College of Allegheny County</t>
  </si>
  <si>
    <t>Community College of Aurora</t>
  </si>
  <si>
    <t>Connecticut College</t>
  </si>
  <si>
    <t>Cottey College</t>
  </si>
  <si>
    <t>Gateway Community College (CT)</t>
  </si>
  <si>
    <t>Culinary Institute of America</t>
  </si>
  <si>
    <t>CUNY School of Professional Studies</t>
  </si>
  <si>
    <t>Delaware Valley University</t>
  </si>
  <si>
    <t>Drexel University</t>
  </si>
  <si>
    <t>Earlham College</t>
  </si>
  <si>
    <t>East Carolina University</t>
  </si>
  <si>
    <t>East Tennessee State University</t>
  </si>
  <si>
    <t>Eastern Oregon University</t>
  </si>
  <si>
    <t>Eckerd College</t>
  </si>
  <si>
    <t>Elgin Community College</t>
  </si>
  <si>
    <t>Elizabeth City State University</t>
  </si>
  <si>
    <t>Elizabethtown College</t>
  </si>
  <si>
    <t>Everett Community College</t>
  </si>
  <si>
    <t>FAMU-FSU College of Engineering</t>
  </si>
  <si>
    <t>Felician University</t>
  </si>
  <si>
    <t>Florida Atlantic University</t>
  </si>
  <si>
    <t>1,301</t>
  </si>
  <si>
    <t>Florida Gulf Coast University</t>
  </si>
  <si>
    <t>Florida International University</t>
  </si>
  <si>
    <t>2,594</t>
  </si>
  <si>
    <t>1,362</t>
  </si>
  <si>
    <t>Florida State University</t>
  </si>
  <si>
    <t>1,224</t>
  </si>
  <si>
    <t>1,620</t>
  </si>
  <si>
    <t>Forsyth Technical Community College</t>
  </si>
  <si>
    <t>Fresno Pacific University</t>
  </si>
  <si>
    <t>Frostburg State University</t>
  </si>
  <si>
    <t>Furman University</t>
  </si>
  <si>
    <t>Glen Oaks Community College</t>
  </si>
  <si>
    <t>Golden West College</t>
  </si>
  <si>
    <t>Goshen College</t>
  </si>
  <si>
    <t>Grand Valley State University</t>
  </si>
  <si>
    <t>2,719</t>
  </si>
  <si>
    <t>Green River College</t>
  </si>
  <si>
    <t>Gustavus Adolphus College</t>
  </si>
  <si>
    <t>Hanover College</t>
  </si>
  <si>
    <t>Hawaii Pacific University</t>
  </si>
  <si>
    <t>Heidelberg University</t>
  </si>
  <si>
    <t>Hiram College</t>
  </si>
  <si>
    <t>Illinois College</t>
  </si>
  <si>
    <t>Institution College</t>
  </si>
  <si>
    <t>Juniata College</t>
  </si>
  <si>
    <t>Kalamazoo College</t>
  </si>
  <si>
    <t>Keuka College</t>
  </si>
  <si>
    <t>Kilgore College</t>
  </si>
  <si>
    <t>Lakeland University</t>
  </si>
  <si>
    <t>Lamar State College - Orange</t>
  </si>
  <si>
    <t>Lawrence Technological University</t>
  </si>
  <si>
    <t>Lawrence University</t>
  </si>
  <si>
    <t>Lebanese American University</t>
  </si>
  <si>
    <t>Lebanon Valley College</t>
  </si>
  <si>
    <t>Lehigh University</t>
  </si>
  <si>
    <t>Lindenwood University</t>
  </si>
  <si>
    <t>Linfield University</t>
  </si>
  <si>
    <t>Louisiana Community and Technical College System</t>
  </si>
  <si>
    <t>Lower Columbia College</t>
  </si>
  <si>
    <t>Macalester College</t>
  </si>
  <si>
    <t>Manhattan College</t>
  </si>
  <si>
    <t>Massachusetts Maritime Academy</t>
  </si>
  <si>
    <t>McDaniel College</t>
  </si>
  <si>
    <t>McLennan Community College</t>
  </si>
  <si>
    <t>Meredith College</t>
  </si>
  <si>
    <t>Metropolitan Community College - Penn Valley Campus</t>
  </si>
  <si>
    <t>Millsaps College</t>
  </si>
  <si>
    <t>Milwaukee School of Engineering</t>
  </si>
  <si>
    <t>Misericordia University</t>
  </si>
  <si>
    <t>Morningside University</t>
  </si>
  <si>
    <t>Mount Saint Mary's University</t>
  </si>
  <si>
    <t>Mountwest Community &amp; Technical College</t>
  </si>
  <si>
    <t>Naropa University</t>
  </si>
  <si>
    <t>Nazareth College</t>
  </si>
  <si>
    <t>New Mexico Highlands University</t>
  </si>
  <si>
    <t>New York Institute of Technology</t>
  </si>
  <si>
    <t>New York School of Interior Design</t>
  </si>
  <si>
    <t>Newberry College</t>
  </si>
  <si>
    <t>Nichols College</t>
  </si>
  <si>
    <t>Nicolet Area Technical College</t>
  </si>
  <si>
    <t>North Central College</t>
  </si>
  <si>
    <t>North Hennepin Community College</t>
  </si>
  <si>
    <t>Northeastern University</t>
  </si>
  <si>
    <t>2,145</t>
  </si>
  <si>
    <t>1,346</t>
  </si>
  <si>
    <t>1,074</t>
  </si>
  <si>
    <t>1,477</t>
  </si>
  <si>
    <t>Northshore Technical Community College</t>
  </si>
  <si>
    <t>Northwestern College (IA)</t>
  </si>
  <si>
    <t>Northwestern University - IT Staff</t>
  </si>
  <si>
    <t>Oglethorpe University</t>
  </si>
  <si>
    <t>Olivet College</t>
  </si>
  <si>
    <t>Olympic College</t>
  </si>
  <si>
    <t>Orange Coast College</t>
  </si>
  <si>
    <t>Our Lady of the Lake University</t>
  </si>
  <si>
    <t>Pacific Union College</t>
  </si>
  <si>
    <t>Pacific University</t>
  </si>
  <si>
    <t>Pepperdine University</t>
  </si>
  <si>
    <t>Plymouth State University</t>
  </si>
  <si>
    <t>Point Park University</t>
  </si>
  <si>
    <t>Ponce Health Sciences University</t>
  </si>
  <si>
    <t>Purchase College - SUNY</t>
  </si>
  <si>
    <t>Purdue University - Weldon School of Biomedical Engineering</t>
  </si>
  <si>
    <t>Raritan Valley Community College</t>
  </si>
  <si>
    <t>Reed College</t>
  </si>
  <si>
    <t>Rhodes College</t>
  </si>
  <si>
    <t>Rider University</t>
  </si>
  <si>
    <t>Ringling College of Art and Design</t>
  </si>
  <si>
    <t>Rochester Institute of Technology</t>
  </si>
  <si>
    <t>1,079</t>
  </si>
  <si>
    <t>Rockford University</t>
  </si>
  <si>
    <t>Rosemont College</t>
  </si>
  <si>
    <t>Saddleback College</t>
  </si>
  <si>
    <t>1,369</t>
  </si>
  <si>
    <t>Saint Mary's University of Minnesota</t>
  </si>
  <si>
    <t>Salem College</t>
  </si>
  <si>
    <t>Salem Community College</t>
  </si>
  <si>
    <t>Salve Regina University</t>
  </si>
  <si>
    <t>Sam Houston State University</t>
  </si>
  <si>
    <t>Sam Houston State University - College of Health Sciences</t>
  </si>
  <si>
    <t>Seattle Pacific University</t>
  </si>
  <si>
    <t>Siena College</t>
  </si>
  <si>
    <t>Skagit Valley College</t>
  </si>
  <si>
    <t>Soka University of America</t>
  </si>
  <si>
    <t>South Orange County Community College District</t>
  </si>
  <si>
    <t>Southside College of Health Sciences</t>
  </si>
  <si>
    <t>Southwest College of Naturopathic Medicine &amp; Health Sciences, Inc.</t>
  </si>
  <si>
    <t>Spokane Falls Community College</t>
  </si>
  <si>
    <t>Springfield College</t>
  </si>
  <si>
    <t>St. Catherine University</t>
  </si>
  <si>
    <t>St. Cloud Technical &amp; Community College</t>
  </si>
  <si>
    <t>St. Francis College</t>
  </si>
  <si>
    <t>St. John Fisher College</t>
  </si>
  <si>
    <t>St. John's University</t>
  </si>
  <si>
    <t>St. Louis Community College</t>
  </si>
  <si>
    <t>St. Mary's College of Maryland</t>
  </si>
  <si>
    <t>St. Mary's Hospital School of Medical Imaging</t>
  </si>
  <si>
    <t>Stony Brook University</t>
  </si>
  <si>
    <t>SUNY Brockport</t>
  </si>
  <si>
    <t>SUNY Oneonta</t>
  </si>
  <si>
    <t>Susquehanna University</t>
  </si>
  <si>
    <t>Taft College</t>
  </si>
  <si>
    <t>Teachers College of San Joaquin</t>
  </si>
  <si>
    <t>Technical College of the Lowcountry</t>
  </si>
  <si>
    <t>Texas A &amp; M University - Kingsville</t>
  </si>
  <si>
    <t>The College of Saint Rose</t>
  </si>
  <si>
    <t>The University of Findlay</t>
  </si>
  <si>
    <t>The University of Tampa</t>
  </si>
  <si>
    <t>The University of the Arts</t>
  </si>
  <si>
    <t>Trinity College (CT)</t>
  </si>
  <si>
    <t>Tulane University of Louisiana</t>
  </si>
  <si>
    <t>2,121</t>
  </si>
  <si>
    <t>1,288</t>
  </si>
  <si>
    <t>1,857</t>
  </si>
  <si>
    <t>University of Alaska Fairbanks</t>
  </si>
  <si>
    <t>University of Arkansas - Fort Smith</t>
  </si>
  <si>
    <t>University of Arkansas at Monticello</t>
  </si>
  <si>
    <t>University of Bridgeport</t>
  </si>
  <si>
    <t>University of Florida - Herbert Wertheim College of Engineering</t>
  </si>
  <si>
    <t>University of Florida - Levin College of Law</t>
  </si>
  <si>
    <t>University of Maine</t>
  </si>
  <si>
    <t>University of Maine at Augusta</t>
  </si>
  <si>
    <t>University of Maine at Farmington</t>
  </si>
  <si>
    <t>University of Maine at Fort Kent</t>
  </si>
  <si>
    <t>University of Maine at Presque Isle</t>
  </si>
  <si>
    <t>University of Maine School of Law</t>
  </si>
  <si>
    <t>University of Mount Union</t>
  </si>
  <si>
    <t>University of New Orleans</t>
  </si>
  <si>
    <t>University of North Carolina at Asheville</t>
  </si>
  <si>
    <t>University of North Carolina at Charlotte - Belk College of Business</t>
  </si>
  <si>
    <t>University of Portland</t>
  </si>
  <si>
    <t>University of Puget Sound</t>
  </si>
  <si>
    <t>University of Saint Francis</t>
  </si>
  <si>
    <t>University of Scranton</t>
  </si>
  <si>
    <t>University of Southern Maine</t>
  </si>
  <si>
    <t>University of Toledo</t>
  </si>
  <si>
    <t>University of Washington - Institute for Stem Cell and Regenerative Medicine</t>
  </si>
  <si>
    <t>Utah Tech University</t>
  </si>
  <si>
    <t>Walla Walla Community College</t>
  </si>
  <si>
    <t>West Kentucky Community and Technical College</t>
  </si>
  <si>
    <t>Western Washington University</t>
  </si>
  <si>
    <t>Westminster College (Salt Lake City, Utah)</t>
  </si>
  <si>
    <t>Whitman College</t>
  </si>
  <si>
    <t>Whitworth University</t>
  </si>
  <si>
    <t>Wichita State University Campus of Applied Sciences and Technology</t>
  </si>
  <si>
    <t>Widener University</t>
  </si>
  <si>
    <t>William &amp; Mary School of Education</t>
  </si>
  <si>
    <t>William Woods University</t>
  </si>
  <si>
    <t>Wittenberg University</t>
  </si>
  <si>
    <t>4%%</t>
  </si>
  <si>
    <t>44%%</t>
  </si>
  <si>
    <t>41%%</t>
  </si>
  <si>
    <t>Woodbury University</t>
  </si>
  <si>
    <t>Woods College of Advancing Studies</t>
  </si>
  <si>
    <t>Woods College of Boston College - Masters of Applied Economics Program</t>
  </si>
  <si>
    <t>Young Harris College</t>
  </si>
  <si>
    <r>
      <rPr>
        <vertAlign val="superscript"/>
        <sz val="10"/>
        <rFont val="Calibri"/>
        <family val="2"/>
      </rPr>
      <t>1</t>
    </r>
    <r>
      <rPr>
        <sz val="10"/>
        <rFont val="Calibri"/>
        <family val="2"/>
      </rPr>
      <t xml:space="preserve">The "Undergraduate Students," "Graduate Students," "Faculty," and "Staff/Administrators" groups include all students and employees who submitted surveys. Please note, we do not include respondents who skipped or selected "Other" for the question on role (Q31) in the results in this report as we could not classify them as either a student or an employee. 
</t>
    </r>
  </si>
  <si>
    <r>
      <rPr>
        <vertAlign val="superscript"/>
        <sz val="10"/>
        <rFont val="Calibri"/>
        <family val="2"/>
      </rPr>
      <t>2</t>
    </r>
    <r>
      <rPr>
        <sz val="10"/>
        <rFont val="Calibri"/>
        <family val="2"/>
      </rPr>
      <t>We calculated the response rate by dividing an institution’s total number of submitted surveys by (1) the number of emails successfully delivered through Qualtrics for the email distributions or (2) the number of individuals submitted in the institution's contact list.</t>
    </r>
    <r>
      <rPr>
        <sz val="10"/>
        <color theme="1"/>
        <rFont val="Calibri"/>
        <family val="2"/>
      </rPr>
      <t xml:space="preserve"> If an institution distributed the survey using a generic link, we included the total number responses but do not include a response rate.</t>
    </r>
  </si>
  <si>
    <t>Demographic Calculations Used Throughout This Report</t>
  </si>
  <si>
    <t>This information comes from Question 29, "What is your citizenship status?" and Question 30, "Which of the following racial or ethnic categories applies to your identity?" We've labeled respondents as "International" if they selected "Not a U.S. citizen or permanent resident" in response to the citizenship question (Question 29). Otherwise, we labeled respondents according to the races and/or ethnicities they selected in Question 30 as follows: 
•  "White" if respondents selected "White" or "Middle Eastern;" 
•  "African American/Black" if respondents selected "African" or "African American/Black;" 
•  "Hispanic/Latino" if respondents selected "Hispanic or Latino/a" or "Latin American;"  
•  "Asian" if respondents selected "Asian," "Asian American," "South Asian," or "Southeast Asian;" 
•  "Two or more races" if respondents selected two or more races and/or ethnicities. 
•  "All other races/ethnicities" if respondents selected "Caribbean/West Indian," "Alaska Native,"  "Native American/American Indian," "Native Hawaiian or other Pacific Islander," or "Some other race or ethnicity: (fill in)."
We do not include respondents who selected "Prefer not to respond" in this calculation.</t>
  </si>
  <si>
    <t>Gender</t>
  </si>
  <si>
    <t>This information comes from Question 21, "What is your gender?" and Question 22, "Are you transgender?" We combined those who selected "Yes" for Question 22, regardless of what they selected for Question 21, with those who selected "Non-binary" for Question 21 into one group, "Non-binary and/or transgender." We added a "(cisgender)" label to those who selected "Man" or "Woman" for Question 21 and did not identify as transgender. We do not include respondents who selected "Prefer not to respond" in this calculation.</t>
  </si>
  <si>
    <t>This information comes from Question 24, "Which term best describes your sexual orientation? (Select one)." The "LGBQ+" category in this report includes respondents who selected one of the following response options: Asexual, Bisexual, Gay, Lesbian, Pansexual, Queer, Questioning, or Prefer to self describe: (fill in). Please note that we use "LGBQ+" and not "LGBTQ+" as the label for this group as we do not factor in whether respondents identified as transgender in Question 22. We do not include respondents who selected "Prefer not to respond" in this calculation.</t>
  </si>
  <si>
    <t xml:space="preserve">Religion </t>
  </si>
  <si>
    <t>This information comes from Question 25, "What is your religious affiliation?" We've labeled respondents as "Christian" if they selected "Baptist," "Catholic," "The Church of Jesus Christ of Latter-day Saints," "Episcopalian," "Jehovah's Witness," "Lutheran," "Methodist," "Nondenominational Christian," "Orthodox Christian," "Other Christian," or "Presbyterian." We labeled respondents as "Atheist/Agnostic" if they selected either religious affiliation. We labeled respondents as "Spiritual, but not religious" if they selected that affiliation, and we labeled respondents as "Other religious affiliation..." if they selected "Buddhist," "Hindu," "Jewish," "Muslim," "Other religion: (fill in)." We do not include respondents who selected "Prefer not to respond" in this calculation.</t>
  </si>
  <si>
    <t>This information comes from Question 26, "How would you characterize your political views?" We combined the "Far left" and "Liberal" response options into "Liberal" and  "Conservative" and "Far right" into "Conservative" for this report. We do not include respondents who selected "Prefer not to respond" in this calculation.</t>
  </si>
  <si>
    <t xml:space="preserve">Disability Status </t>
  </si>
  <si>
    <t>This information comes from Question 28, "Do you currently have a physical or mental impairment that substantially limits one or more major life activities such as seeing, hearing, learning, interacting with others, walking, etc.?" We’ve labeled respondents who selected "Yes" as "Long-term disability" and respondents who selected "No" as "No disability." We do not include respondents who selected "Prefer not to respond" in this calculation.</t>
  </si>
  <si>
    <t>Parent(s) Education Level</t>
  </si>
  <si>
    <t>This information comes from Question 31, "What is the highest level of education completed by either of your parents (or those who raised you)?" We've labeled respondents who selected "Did not finish high school" or "High school diploma or G.E.D." as "No college education." We labeled respondents who selected "Attended college but did not complete degree," "Associate's degree (A.A., A.S., etc.)," or "Bachelor's degree (B.A., B.S., etc.)" as "Some college education or earned a degree." We labeled respondents who selected "Master's Degree (M.A., M.B.A., M.S., etc.)" or "Doctoral or professional degree (Ph.D., J.D., M.D., etc.)" as "Earned a graduate or professional degree." We do not include respondents who selected "Prefer not to respond" in this calculation.</t>
  </si>
  <si>
    <t>Questions Displayed Throughout the Figures in this Report</t>
  </si>
  <si>
    <t>Figure 1. Question 29, "What is your citizenship status?" and Question 29, "29. Which of the following racial or ethnic categories applies to your identity?"</t>
  </si>
  <si>
    <t>Figure 2. Question 21, "What is your gender?" and Question 22, "Are you transgender?"</t>
  </si>
  <si>
    <t>Figure 3. Question 24, "Which term best describes your sexual orientation?"</t>
  </si>
  <si>
    <t>Figure 4. Question 26, "How would you characterize your political views?"</t>
  </si>
  <si>
    <t>Figure 5. Question 28, "Do you currently have a physical or mental impairment that substantially limits one or more major life activities such as seeing, hearing, learning, interacting with others, walking, etc.?"</t>
  </si>
  <si>
    <t>Figure 6. Question 25, "What is your religious affiliation?"</t>
  </si>
  <si>
    <t>Figure 7. Question 31, "What is the highest level of education completed by either of your parents (or those who raised you)?"</t>
  </si>
  <si>
    <t>Figure 1. Question 1, "Please indicate your level of satisfaction with the following at Tacoma Community College." Items 1, "Overall campus climate" and 4 "The extent to which you feel all community members experience a sense of belonging or community at this institution"</t>
  </si>
  <si>
    <t>Figure 2. Question 2, "Please indicate your level of agreement with each of the following statements about this institution." Item 1, "The campus environment is free from tensions related to individual or group differences." and Question 5, "To what extent do you agree that diversity on campus improves experiences and interactions within the classroom, the workplace, and the overall community?"</t>
  </si>
  <si>
    <t>Figure 3. Question 6, "Overall, how comfortable would you be sharing your views on diversity and equity at Tacoma Community College?"</t>
  </si>
  <si>
    <t>Figure 1. Question 10, "During your time at Tacoma Community College, about how often have you heard someone make an insensitive or disparaging remark about:" Includes all items.</t>
  </si>
  <si>
    <t>Figure 2. Question 11, "If you heard someone make an insensitive or disparaging remark, about how often was the source of that remark a member of the following groups?"</t>
  </si>
  <si>
    <t>Figure 3. Question 10, "During your time at this institution, about how often have you heard someone make an insensitive or disparaging remark about:" Item 1, "People who have a particular racial and/or ethnic identity"</t>
  </si>
  <si>
    <t>Figure 4. Question 10, "During your time at this institution, about how often have you heard someone make an insensitive or disparaging remark about:" Item 3, "People of a particular gender or gender identity"</t>
  </si>
  <si>
    <t>Figure 5. Question 10, "During your time at this institution, about how often have you heard someone make an insensitive or disparaging remark about:" Item 2, "People of a particular sexual orientation"</t>
  </si>
  <si>
    <t>Figure 6. Question 10, "During your time at this institution, about how often have you heard someone make an insensitive or disparaging remark about:" Item 8, "People with a particular political affiliation/view"</t>
  </si>
  <si>
    <t>Figure 7. Question 10, "During your time at this institution, about how often have you heard someone make an insensitive or disparaging remark about:" Item 6, "People with a particular disability"</t>
  </si>
  <si>
    <t>Figure 8. Question 10, "During your time at this institution, about how often have you heard someone make an insensitive or disparaging remark about:" Item 5, "People from a particular religious background"</t>
  </si>
  <si>
    <t>4. Experiences with Discrimination or Harassment</t>
  </si>
  <si>
    <t>Figure 1. Question 13, "Have you ever been discriminated against or harassed on the Tacoma Community College campus, at an off-campus residence, or at an off-campus program/event affiliated with Tacoma Community College?"</t>
  </si>
  <si>
    <t>Figure 2. Question 15, "You indicated that you have experienced discrimination or harassment during your time at Tacoma Community College. Did any of these incidents of discrimination or harassment at this institution occur in the last year?"</t>
  </si>
  <si>
    <t>Figure 3. Question 18, "Was the source of the discrimination/harassment a member of the following groups?"</t>
  </si>
  <si>
    <t>Figure 4. Question 14, "How often have you been discriminated against or harassed on Tacoma Community College campus, at an off-campus residence, or at an off-campus program/event affiliated with Tacoma Community College?" Item 1, "Because of my racial and/or ethnic identity"</t>
  </si>
  <si>
    <t>Figure 5. Question 14, "How often have you been discriminated against or harassed on Tacoma Community College campus, at an off-campus residence, or at an off-campus program/event affiliated with Tacoma Community College?" Item 3, "Because of my gender or gender identity"</t>
  </si>
  <si>
    <t>Figure 6. Question 14, "How often have you been discriminated against or harassed on Tacoma Community College campus, at an off-campus residence, or at an off-campus program/event affiliated with Tacoma Community College?" Item 2, "Because of my sexual orientation"</t>
  </si>
  <si>
    <t>Figure 7. Question 14, "How often have you been discriminated against or harassed on Tacoma Community College campus, at an off-campus residence, or at an off-campus program/event affiliated with Tacoma Community College?" Item 8, "Because of my political affiliation/view"</t>
  </si>
  <si>
    <t>Figure 8. Question 14, "How often have you been discriminated against or harassed on Tacoma Community College campus, at an off-campus residence, or at an off-campus program/event affiliated with Tacoma Community College?" Item 6, "Because of my disability"</t>
  </si>
  <si>
    <t>Figure 9. Question 14, "How often have you been discriminated against or harassed on Tacoma Community College campus, at an off-campus residence, or at an off-campus program/event affiliated with Tacoma Community College?" Item 5, "Because of my religious background"</t>
  </si>
  <si>
    <t>Reliability and Effect Sizes</t>
  </si>
  <si>
    <t>Indicator Reliability</t>
  </si>
  <si>
    <t>This file contains information on four key components of campus climate that we call indicators. Three indicators are composed of multiple statements; the reliabilities for these are:
 • Campus Climate for Diversity and Equity Indicator – 4 statements, Cronbach's ⍺ = 0.89
 • Institutional Support for Diversity and Equity Indicator – 4 statements, Cronbach's ⍺ = 0.86
 • Insensitive or Disparaging Remarks Indicator – 10 statements, Cronbach's ⍺ = 0.93</t>
  </si>
  <si>
    <t>Effect Size Calculations</t>
  </si>
  <si>
    <r>
      <t xml:space="preserve">Effect size measures the magnitude of the difference between the results for one group and the results for another group. We calculated effect sizes for key comparisons rather than using tests of statistical significance. We have so many comparisons that using a test of significance for each comparison would increase the likelihood of a Type I error should the null hypothesis be correct in any of the comparisons. Unfortunately, correcting this would dramatically reduce the power of our comparisons, thereby increasing the chance of Type II errors if the differences result from more than random influences. So, we have calculated effect sizes to guide assessing the magnitude of the differences between groups. When we compared the mean of two groups, we used Cohen’s </t>
    </r>
    <r>
      <rPr>
        <i/>
        <sz val="12"/>
        <color theme="1"/>
        <rFont val="Calibri"/>
        <family val="2"/>
      </rPr>
      <t>d</t>
    </r>
    <r>
      <rPr>
        <sz val="12"/>
        <color theme="1"/>
        <rFont val="Calibri"/>
        <family val="2"/>
      </rPr>
      <t xml:space="preserve">. When we compared two percentages, we used Cohen’s </t>
    </r>
    <r>
      <rPr>
        <i/>
        <sz val="12"/>
        <color theme="1"/>
        <rFont val="Calibri"/>
        <family val="2"/>
      </rPr>
      <t>h</t>
    </r>
    <r>
      <rPr>
        <sz val="12"/>
        <color theme="1"/>
        <rFont val="Calibri"/>
        <family val="2"/>
      </rPr>
      <t xml:space="preserve">, which uses an arcsine transformation to derive the effect size. (See Cohen, 1988, Statistical Power Analyses for the Behavioral Sciences, page 180.)  We only calculated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when n ≥ 10 in each cell in the comparison.
Following the practice of the National Survey of Student Engagement (see http://www.rpajournal.com/dev/wp-content/uploads/2019/02/RPA_Summer_Fall_Issue_2018_A2.pdf), we used the following thresholds for small, medium, and large effect sizes for both Cohen’s </t>
    </r>
    <r>
      <rPr>
        <i/>
        <sz val="12"/>
        <color theme="1"/>
        <rFont val="Calibri"/>
        <family val="2"/>
      </rPr>
      <t>d</t>
    </r>
    <r>
      <rPr>
        <sz val="12"/>
        <color theme="1"/>
        <rFont val="Calibri"/>
        <family val="2"/>
      </rPr>
      <t xml:space="preserve"> and </t>
    </r>
    <r>
      <rPr>
        <i/>
        <sz val="12"/>
        <color theme="1"/>
        <rFont val="Calibri"/>
        <family val="2"/>
      </rPr>
      <t>h</t>
    </r>
    <r>
      <rPr>
        <sz val="12"/>
        <color theme="1"/>
        <rFont val="Calibri"/>
        <family val="2"/>
      </rPr>
      <t xml:space="preserve">:
</t>
    </r>
  </si>
  <si>
    <t xml:space="preserve"> • Large – 0.5
 • Medium –  0.3
 • Small – 0.1</t>
  </si>
  <si>
    <t>Results that Do Not Include Data from All Administration Years</t>
  </si>
  <si>
    <t>Please note that the response options for the questions below were modified for this year's survey, and the comparison frequencies we show for these items contain this year's data only.</t>
  </si>
  <si>
    <t>Q22, we added the response option, "Unsure"</t>
  </si>
  <si>
    <t>Q27, "Are you now or have you ever served with the U.S. Armed Forces?"</t>
  </si>
  <si>
    <t>Q38, "How often did you have a drink containing alcohol in the past year?"</t>
  </si>
  <si>
    <t>Q39, "A typical alcohol drink size is 12 ounces of beer, 8-9 ounces of malt liquor, 5 ounces of wine, or 1.5 ounces of hard
liquor. How many drinks did you have on a typical day when you were drinking in the past year?"</t>
  </si>
  <si>
    <t>Q40, "How often did you have five or more drinks on one occasion in the past year?"</t>
  </si>
  <si>
    <t>You can view the full survey instrument here:</t>
  </si>
  <si>
    <t>https://www.hedsconsortium.org/wp-content/uploads/2022-2023_HEDS_Diversity_Equity_Survey_Instrument.pdf</t>
  </si>
  <si>
    <t>HEDS Diversity and Equity Campus Climate Survey
2022-2023 Comparison Report
Understandings Regarding the Use of Information Gathered for HEDS</t>
  </si>
  <si>
    <t>Data Sharing Practices</t>
  </si>
  <si>
    <t>You can share this report without any restrictions. The report aggregates data from institutions besides your own and therefore does not identify data from other individual institutions.</t>
  </si>
  <si>
    <t>Students (n)</t>
  </si>
  <si>
    <t>Overall - HEDS #s</t>
  </si>
  <si>
    <t>Employees (n)</t>
  </si>
  <si>
    <t>Comfortable Sharing Views on Diversity and Equity</t>
  </si>
  <si>
    <t>Discrimination and Harrassment by Group</t>
  </si>
  <si>
    <t xml:space="preserve"> </t>
  </si>
  <si>
    <r>
      <t>Effect Size</t>
    </r>
    <r>
      <rPr>
        <vertAlign val="superscript"/>
        <sz val="11"/>
        <color rgb="FF000000"/>
        <rFont val="Calibri"/>
        <family val="2"/>
        <scheme val="minor"/>
      </rPr>
      <t>2</t>
    </r>
  </si>
  <si>
    <r>
      <t>Mean</t>
    </r>
    <r>
      <rPr>
        <vertAlign val="superscript"/>
        <sz val="11"/>
        <rFont val="Calibri"/>
        <family val="2"/>
        <scheme val="minor"/>
      </rPr>
      <t>1</t>
    </r>
  </si>
  <si>
    <r>
      <t>1</t>
    </r>
    <r>
      <rPr>
        <sz val="10"/>
        <color rgb="FF000000"/>
        <rFont val="Calibri"/>
        <family val="2"/>
        <scheme val="minor"/>
      </rPr>
      <t xml:space="preserve">We only show means for groups of five (5) or more people. </t>
    </r>
  </si>
  <si>
    <r>
      <t>2</t>
    </r>
    <r>
      <rPr>
        <sz val="10"/>
        <color rgb="FF000000"/>
        <rFont val="Calibri"/>
        <family val="2"/>
        <scheme val="minor"/>
      </rPr>
      <t xml:space="preserve">"Effect size" measures the magnitude of the difference between the mean score for your students and employees and the mean score for students and employees at all other institutions. </t>
    </r>
    <r>
      <rPr>
        <b/>
        <i/>
        <sz val="10"/>
        <color rgb="FF000000"/>
        <rFont val="Calibri"/>
        <family val="2"/>
        <scheme val="minor"/>
      </rPr>
      <t xml:space="preserve">We only calculate effect size when the mean at your institution includes 10 or more people. </t>
    </r>
  </si>
  <si>
    <r>
      <t>hhh</t>
    </r>
    <r>
      <rPr>
        <sz val="10"/>
        <color rgb="FF000000"/>
        <rFont val="Calibri"/>
        <family val="2"/>
        <scheme val="minor"/>
      </rPr>
      <t xml:space="preserve"> Large positive difference    </t>
    </r>
    <r>
      <rPr>
        <b/>
        <sz val="10"/>
        <color rgb="FF000000"/>
        <rFont val="Wingdings 3"/>
        <charset val="2"/>
      </rPr>
      <t>hh</t>
    </r>
    <r>
      <rPr>
        <sz val="10"/>
        <color rgb="FF000000"/>
        <rFont val="Calibri"/>
        <family val="2"/>
        <scheme val="minor"/>
      </rPr>
      <t xml:space="preserve"> Medium positive difference   </t>
    </r>
    <r>
      <rPr>
        <b/>
        <sz val="10"/>
        <color rgb="FF000000"/>
        <rFont val="Wingdings 3"/>
        <charset val="2"/>
      </rPr>
      <t>h</t>
    </r>
    <r>
      <rPr>
        <sz val="10"/>
        <color rgb="FF000000"/>
        <rFont val="Calibri"/>
        <family val="2"/>
        <scheme val="minor"/>
      </rPr>
      <t xml:space="preserve"> Small positive difference   </t>
    </r>
    <r>
      <rPr>
        <b/>
        <sz val="10"/>
        <color rgb="FF000000"/>
        <rFont val="Calibri"/>
        <family val="2"/>
        <scheme val="minor"/>
      </rPr>
      <t>≈</t>
    </r>
    <r>
      <rPr>
        <sz val="10"/>
        <color rgb="FF000000"/>
        <rFont val="Calibri"/>
        <family val="2"/>
        <scheme val="minor"/>
      </rPr>
      <t xml:space="preserve">  No difference</t>
    </r>
  </si>
  <si>
    <r>
      <t>iii</t>
    </r>
    <r>
      <rPr>
        <sz val="10"/>
        <color rgb="FF000000"/>
        <rFont val="Calibri"/>
        <family val="2"/>
        <scheme val="minor"/>
      </rPr>
      <t xml:space="preserve"> Large negative difference   </t>
    </r>
    <r>
      <rPr>
        <b/>
        <sz val="10"/>
        <color rgb="FF000000"/>
        <rFont val="Wingdings 3"/>
        <charset val="2"/>
      </rPr>
      <t>ii</t>
    </r>
    <r>
      <rPr>
        <sz val="10"/>
        <color rgb="FF000000"/>
        <rFont val="Calibri"/>
        <family val="2"/>
        <scheme val="minor"/>
      </rPr>
      <t xml:space="preserve"> Medium negative difference  </t>
    </r>
    <r>
      <rPr>
        <b/>
        <sz val="10"/>
        <color rgb="FF000000"/>
        <rFont val="Wingdings 3"/>
        <charset val="2"/>
      </rPr>
      <t>i</t>
    </r>
    <r>
      <rPr>
        <sz val="10"/>
        <color rgb="FF000000"/>
        <rFont val="Calibri"/>
        <family val="2"/>
        <scheme val="minor"/>
      </rPr>
      <t xml:space="preserve"> Small negative difference</t>
    </r>
  </si>
  <si>
    <r>
      <t>% Yes</t>
    </r>
    <r>
      <rPr>
        <vertAlign val="superscript"/>
        <sz val="11"/>
        <rFont val="Calibri"/>
        <family val="2"/>
        <scheme val="minor"/>
      </rPr>
      <t>1</t>
    </r>
  </si>
  <si>
    <r>
      <t>1</t>
    </r>
    <r>
      <rPr>
        <sz val="10"/>
        <color rgb="FF000000"/>
        <rFont val="Calibri"/>
        <family val="2"/>
        <scheme val="minor"/>
      </rPr>
      <t xml:space="preserve">We only show percentages for groups of five (5) or more people. </t>
    </r>
  </si>
  <si>
    <r>
      <t>2</t>
    </r>
    <r>
      <rPr>
        <sz val="10"/>
        <color rgb="FF000000"/>
        <rFont val="Calibri"/>
        <family val="2"/>
        <scheme val="minor"/>
      </rPr>
      <t xml:space="preserve">"Effect size" measures the magnitude of the difference between the percentage for your students and employees and the percentage for students and employees at all other institutions. </t>
    </r>
    <r>
      <rPr>
        <b/>
        <i/>
        <sz val="10"/>
        <color rgb="FF000000"/>
        <rFont val="Calibri"/>
        <family val="2"/>
        <scheme val="minor"/>
      </rPr>
      <t xml:space="preserve">We only calculate effect size when the percentage at your institution includes 10 or more people. </t>
    </r>
  </si>
  <si>
    <t>Did any of these incidents of discrimination or harassment occur in the following locations? (Check all that apply) (Q17)</t>
  </si>
  <si>
    <t xml:space="preserve">Respondents who selected “Yes” for Question 15 saw Question 17. </t>
  </si>
  <si>
    <t>Was the source of the discrimination/harassment a member of the following groups? (Check all that apply) (Q18)</t>
  </si>
  <si>
    <t xml:space="preserve">Respondents who selected “Yes” for Question 15 saw Question 18. </t>
  </si>
  <si>
    <t>Did you report any incident(s) to campus officials? (Q19)</t>
  </si>
  <si>
    <t xml:space="preserve">Respondents who selected “Yes” for Question 15 saw Question 19. </t>
  </si>
  <si>
    <r>
      <t>Number of people who responded to the question</t>
    </r>
    <r>
      <rPr>
        <vertAlign val="superscript"/>
        <sz val="11"/>
        <color rgb="FF000000"/>
        <rFont val="Calibri"/>
        <family val="2"/>
        <scheme val="minor"/>
      </rPr>
      <t xml:space="preserve">1 </t>
    </r>
  </si>
  <si>
    <r>
      <t>1</t>
    </r>
    <r>
      <rPr>
        <sz val="10"/>
        <color rgb="FF000000"/>
        <rFont val="Calibri"/>
        <family val="2"/>
        <scheme val="minor"/>
      </rPr>
      <t>Counts include those who responded to at least one statement from this question. We only show percentages for groups of five (5) or more people.</t>
    </r>
  </si>
  <si>
    <t>Somewhat increased my support</t>
  </si>
  <si>
    <r>
      <t>1</t>
    </r>
    <r>
      <rPr>
        <sz val="10"/>
        <color rgb="FF000000"/>
        <rFont val="Calibri"/>
        <family val="2"/>
        <scheme val="minor"/>
      </rPr>
      <t>Counts include those who responded to at least one statement from this question. We only show percentages for groups of five (5) or more people.</t>
    </r>
    <r>
      <rPr>
        <vertAlign val="superscript"/>
        <sz val="10"/>
        <color rgb="FF000000"/>
        <rFont val="Calibri"/>
        <family val="2"/>
        <scheme val="minor"/>
      </rPr>
      <t xml:space="preserve"> </t>
    </r>
  </si>
  <si>
    <t>Staff/</t>
  </si>
  <si>
    <t>Please note, respondents who selected "Younger than 18" or "18–24" are combined into the "Younger than 25" response option below.</t>
  </si>
  <si>
    <t>Which of the following best describes where you are currently living? (Q34)</t>
  </si>
  <si>
    <t>Respondents who selected "Undergraduate Student" or "Graduate Student" for Question 32 saw Question 34.</t>
  </si>
  <si>
    <r>
      <t xml:space="preserve">Residence (house, apartment, etc.) </t>
    </r>
    <r>
      <rPr>
        <i/>
        <sz val="11"/>
        <rFont val="Calibri"/>
        <family val="2"/>
        <scheme val="minor"/>
      </rPr>
      <t>within</t>
    </r>
    <r>
      <rPr>
        <sz val="11"/>
        <rFont val="Calibri"/>
        <family val="2"/>
        <scheme val="minor"/>
      </rPr>
      <t xml:space="preserve"> walking distance to the institution</t>
    </r>
  </si>
  <si>
    <r>
      <t xml:space="preserve">Residence (house, apartment, etc.) </t>
    </r>
    <r>
      <rPr>
        <i/>
        <sz val="11"/>
        <rFont val="Calibri"/>
        <family val="2"/>
        <scheme val="minor"/>
      </rPr>
      <t>farther</t>
    </r>
    <r>
      <rPr>
        <sz val="11"/>
        <rFont val="Calibri"/>
        <family val="2"/>
        <scheme val="minor"/>
      </rPr>
      <t xml:space="preserve"> than walking distance to the institution</t>
    </r>
  </si>
  <si>
    <t>What is your academic classification for the current academic year? (Q35)</t>
  </si>
  <si>
    <t>Respondents from four-year institutions who selected "Undergraduate Student" in Question 32 saw Question 35.</t>
  </si>
  <si>
    <t>How many credits did you enroll in at the beginning of this semester? (Q36)</t>
  </si>
  <si>
    <t>Respondents from two-year institutions who selected "Undergraduate Student" in Question 32 saw Question 36.</t>
  </si>
  <si>
    <t>Which of the following best describes your academic rank? (Q44)</t>
  </si>
  <si>
    <t>Respondents who selected "Faculty" in Question 32 saw Question 44.</t>
  </si>
  <si>
    <t>Which of the following best describes your primary area of teaching? (Q45)</t>
  </si>
  <si>
    <t>Respondents who selected "Faculty" in Question 32 saw Question 45.</t>
  </si>
  <si>
    <t>Which category best describes your primary role? (Q46)</t>
  </si>
  <si>
    <t>Respondents who selected "Staff" or "Administrator" in Question 32 saw Question 46.</t>
  </si>
  <si>
    <t>398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</si>
</sst>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
    <numFmt numFmtId="165" formatCode="_(* #,##0_);_(* \(#,##0\);_(* &quot;-&quot;??_);_(@_)"/>
  </numFmts>
  <fonts count="84">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sz val="10"/>
      <color theme="1"/>
      <name val="Calibri"/>
      <family val="2"/>
    </font>
    <font>
      <vertAlign val="superscript"/>
      <sz val="10"/>
      <color theme="1"/>
      <name val="Calibri"/>
      <family val="2"/>
    </font>
    <font>
      <sz val="14"/>
      <name val="Calibri"/>
      <family val="2"/>
    </font>
    <font>
      <sz val="12"/>
      <color theme="1"/>
      <name val="Calibri"/>
      <family val="2"/>
    </font>
    <font>
      <sz val="14"/>
      <color theme="1"/>
      <name val="Calibri"/>
      <family val="2"/>
    </font>
    <font>
      <u/>
      <sz val="14"/>
      <color theme="10"/>
      <name val="Calibri"/>
      <family val="2"/>
    </font>
    <font>
      <sz val="12"/>
      <name val="Calibri"/>
      <family val="2"/>
    </font>
    <font>
      <sz val="10"/>
      <color rgb="FF000000"/>
      <name val="Arial"/>
      <family val="2"/>
    </font>
    <font>
      <sz val="12"/>
      <color rgb="FF010205"/>
      <name val="Arial"/>
      <family val="2"/>
    </font>
    <font>
      <b/>
      <u/>
      <sz val="14"/>
      <color theme="10"/>
      <name val="Calibri"/>
      <family val="2"/>
    </font>
    <font>
      <sz val="11"/>
      <color theme="1"/>
      <name val="Calibri"/>
      <family val="2"/>
    </font>
    <font>
      <b/>
      <sz val="16"/>
      <color theme="1"/>
      <name val="Calibri"/>
      <family val="2"/>
    </font>
    <font>
      <b/>
      <sz val="14"/>
      <color theme="1"/>
      <name val="Calibri"/>
      <family val="2"/>
    </font>
    <font>
      <u/>
      <sz val="12"/>
      <color theme="10"/>
      <name val="Calibri"/>
      <family val="2"/>
    </font>
    <font>
      <b/>
      <sz val="15"/>
      <color theme="4"/>
      <name val="Calibri"/>
      <family val="2"/>
    </font>
    <font>
      <b/>
      <sz val="14"/>
      <color theme="4"/>
      <name val="Calibri"/>
      <family val="2"/>
    </font>
    <font>
      <i/>
      <sz val="14"/>
      <color theme="4"/>
      <name val="Calibri"/>
      <family val="2"/>
    </font>
    <font>
      <b/>
      <sz val="12"/>
      <color rgb="FF00B050"/>
      <name val="Calibri"/>
      <family val="2"/>
    </font>
    <font>
      <sz val="12"/>
      <color rgb="FFFF0000"/>
      <name val="Calibri"/>
      <family val="2"/>
    </font>
    <font>
      <i/>
      <sz val="12"/>
      <color theme="1"/>
      <name val="Calibri"/>
      <family val="2"/>
    </font>
    <font>
      <b/>
      <i/>
      <sz val="12"/>
      <color theme="1"/>
      <name val="Calibri"/>
      <family val="2"/>
    </font>
    <font>
      <b/>
      <sz val="16"/>
      <name val="Calibri"/>
      <family val="2"/>
    </font>
    <font>
      <b/>
      <sz val="12"/>
      <color theme="1"/>
      <name val="Calibri"/>
      <family val="2"/>
    </font>
    <font>
      <b/>
      <sz val="14"/>
      <color theme="0"/>
      <name val="Calibri"/>
      <family val="2"/>
    </font>
    <font>
      <b/>
      <sz val="11"/>
      <name val="Calibri"/>
      <family val="2"/>
    </font>
    <font>
      <vertAlign val="superscript"/>
      <sz val="11"/>
      <color theme="1"/>
      <name val="Calibri"/>
      <family val="2"/>
    </font>
    <font>
      <sz val="11"/>
      <name val="Calibri"/>
      <family val="2"/>
    </font>
    <font>
      <vertAlign val="superscript"/>
      <sz val="11"/>
      <name val="Calibri"/>
      <family val="2"/>
    </font>
    <font>
      <b/>
      <sz val="11"/>
      <color theme="1"/>
      <name val="Calibri"/>
      <family val="2"/>
    </font>
    <font>
      <b/>
      <i/>
      <sz val="10"/>
      <color theme="1"/>
      <name val="Calibri"/>
      <family val="2"/>
    </font>
    <font>
      <i/>
      <sz val="11"/>
      <name val="Calibri"/>
      <family val="2"/>
    </font>
    <font>
      <b/>
      <i/>
      <sz val="11"/>
      <color theme="1"/>
      <name val="Calibri"/>
      <family val="2"/>
    </font>
    <font>
      <b/>
      <sz val="14"/>
      <name val="Calibri"/>
      <family val="2"/>
    </font>
    <font>
      <sz val="11"/>
      <color rgb="FFFF0000"/>
      <name val="Calibri"/>
      <family val="2"/>
    </font>
    <font>
      <sz val="10"/>
      <name val="Calibri"/>
      <family val="2"/>
    </font>
    <font>
      <vertAlign val="superscript"/>
      <sz val="10"/>
      <name val="Calibri"/>
      <family val="2"/>
    </font>
    <font>
      <b/>
      <sz val="11"/>
      <color rgb="FFFF0000"/>
      <name val="Calibri"/>
      <family val="2"/>
    </font>
    <font>
      <b/>
      <sz val="13"/>
      <color theme="0"/>
      <name val="Calibri"/>
      <family val="2"/>
    </font>
    <font>
      <b/>
      <sz val="12"/>
      <name val="Calibri"/>
      <family val="2"/>
    </font>
    <font>
      <b/>
      <sz val="12"/>
      <color rgb="FFFF0000"/>
      <name val="Calibri"/>
      <family val="2"/>
    </font>
    <font>
      <sz val="12"/>
      <color theme="9" tint="-0.249977111117893"/>
      <name val="Calibri"/>
      <family val="2"/>
    </font>
    <font>
      <sz val="12"/>
      <color rgb="FF7030A0"/>
      <name val="Calibri"/>
      <family val="2"/>
    </font>
    <font>
      <sz val="11"/>
      <color theme="9" tint="-0.249977111117893"/>
      <name val="Calibri"/>
      <family val="2"/>
    </font>
    <font>
      <i/>
      <sz val="12"/>
      <name val="Calibri"/>
      <family val="2"/>
    </font>
    <font>
      <b/>
      <sz val="10"/>
      <color theme="1"/>
      <name val="Wingdings 3"/>
      <charset val="2"/>
    </font>
    <font>
      <b/>
      <sz val="10"/>
      <color theme="1"/>
      <name val="Calibri"/>
      <family val="2"/>
    </font>
    <font>
      <b/>
      <sz val="12"/>
      <color theme="4"/>
      <name val="Calibri"/>
      <family val="2"/>
    </font>
    <font>
      <sz val="12"/>
      <name val="Calibri"/>
      <family val="2"/>
      <scheme val="minor"/>
    </font>
    <font>
      <b/>
      <sz val="11"/>
      <color theme="1"/>
      <name val="Wingdings 3"/>
      <charset val="2"/>
    </font>
    <font>
      <b/>
      <sz val="11"/>
      <name val="Calibri"/>
      <family val="2"/>
      <scheme val="minor"/>
    </font>
    <font>
      <sz val="12"/>
      <name val="Calibri (Body)"/>
    </font>
    <font>
      <i/>
      <vertAlign val="superscript"/>
      <sz val="11"/>
      <name val="Calibri"/>
      <family val="2"/>
    </font>
    <font>
      <b/>
      <u/>
      <sz val="14"/>
      <color theme="10"/>
      <name val="Calibri"/>
      <family val="2"/>
      <scheme val="minor"/>
    </font>
    <font>
      <sz val="11"/>
      <name val="Calibri"/>
      <family val="2"/>
      <scheme val="minor"/>
    </font>
    <font>
      <sz val="8"/>
      <name val="Calibri"/>
      <family val="2"/>
      <scheme val="minor"/>
    </font>
    <font>
      <sz val="11"/>
      <color theme="1"/>
      <name val="Calibri (Body)"/>
    </font>
    <font>
      <i/>
      <sz val="11"/>
      <color theme="1"/>
      <name val="Calibri (Body)"/>
    </font>
    <font>
      <sz val="11"/>
      <color rgb="FFFF0000"/>
      <name val="Calibri"/>
      <family val="2"/>
      <scheme val="minor"/>
    </font>
    <font>
      <b/>
      <sz val="12"/>
      <color rgb="FFFF0000"/>
      <name val="Calibri"/>
      <family val="2"/>
      <scheme val="minor"/>
    </font>
    <font>
      <b/>
      <sz val="14"/>
      <color rgb="FFFFFFFF"/>
      <name val="Calibri"/>
      <family val="2"/>
      <scheme val="minor"/>
    </font>
    <font>
      <sz val="12"/>
      <color rgb="FF000000"/>
      <name val="Calibri"/>
      <family val="2"/>
      <scheme val="minor"/>
    </font>
    <font>
      <sz val="10"/>
      <color rgb="FF000000"/>
      <name val="Calibri"/>
      <family val="2"/>
      <scheme val="minor"/>
    </font>
    <font>
      <sz val="11"/>
      <color rgb="FF000000"/>
      <name val="Calibri"/>
      <family val="2"/>
      <scheme val="minor"/>
    </font>
    <font>
      <vertAlign val="superscript"/>
      <sz val="11"/>
      <color rgb="FF000000"/>
      <name val="Calibri"/>
      <family val="2"/>
      <scheme val="minor"/>
    </font>
    <font>
      <vertAlign val="superscript"/>
      <sz val="11"/>
      <name val="Calibri"/>
      <family val="2"/>
      <scheme val="minor"/>
    </font>
    <font>
      <b/>
      <sz val="11"/>
      <color rgb="FF000000"/>
      <name val="Calibri"/>
      <family val="2"/>
      <scheme val="minor"/>
    </font>
    <font>
      <b/>
      <sz val="11"/>
      <color rgb="FF000000"/>
      <name val="Wingdings 3"/>
      <charset val="2"/>
    </font>
    <font>
      <vertAlign val="superscript"/>
      <sz val="10"/>
      <color rgb="FF000000"/>
      <name val="Calibri"/>
      <family val="2"/>
      <scheme val="minor"/>
    </font>
    <font>
      <b/>
      <i/>
      <sz val="10"/>
      <color rgb="FF000000"/>
      <name val="Calibri"/>
      <family val="2"/>
      <scheme val="minor"/>
    </font>
    <font>
      <b/>
      <sz val="10"/>
      <color rgb="FF000000"/>
      <name val="Wingdings 3"/>
      <charset val="2"/>
    </font>
    <font>
      <b/>
      <sz val="10"/>
      <color rgb="FF000000"/>
      <name val="Calibri"/>
      <family val="2"/>
      <scheme val="minor"/>
    </font>
    <font>
      <i/>
      <sz val="11"/>
      <name val="Calibri"/>
      <family val="2"/>
      <scheme val="minor"/>
    </font>
    <font>
      <b/>
      <sz val="14"/>
      <name val="Calibri"/>
      <family val="2"/>
      <scheme val="minor"/>
    </font>
    <font>
      <b/>
      <i/>
      <sz val="11"/>
      <color rgb="FF000000"/>
      <name val="Calibri"/>
      <family val="2"/>
      <scheme val="minor"/>
    </font>
    <font>
      <b/>
      <sz val="14"/>
      <color rgb="FF000000"/>
      <name val="Calibri"/>
      <family val="2"/>
      <scheme val="minor"/>
    </font>
    <font>
      <b/>
      <sz val="11"/>
      <color rgb="FFFF0000"/>
      <name val="Calibri"/>
      <family val="2"/>
      <scheme val="minor"/>
    </font>
    <font>
      <b/>
      <sz val="11"/>
      <color rgb="FF00B050"/>
      <name val="Calibri"/>
      <family val="2"/>
      <scheme val="minor"/>
    </font>
    <font>
      <sz val="11"/>
      <color rgb="FF548235"/>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9" tint="0.79998168889431442"/>
        <bgColor indexed="64"/>
      </patternFill>
    </fill>
    <fill>
      <patternFill patternType="solid">
        <fgColor theme="4"/>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1"/>
        <bgColor indexed="64"/>
      </patternFill>
    </fill>
    <fill>
      <patternFill patternType="solid">
        <fgColor theme="3" tint="0.79998168889431442"/>
        <bgColor indexed="64"/>
      </patternFill>
    </fill>
    <fill>
      <patternFill patternType="solid">
        <fgColor theme="0"/>
        <bgColor rgb="FF000000"/>
      </patternFill>
    </fill>
    <fill>
      <patternFill patternType="solid">
        <fgColor theme="0" tint="-0.14999847407452621"/>
        <bgColor rgb="FF000000"/>
      </patternFill>
    </fill>
    <fill>
      <patternFill patternType="solid">
        <fgColor theme="2" tint="-9.9978637043366805E-2"/>
        <bgColor indexed="64"/>
      </patternFill>
    </fill>
    <fill>
      <patternFill patternType="solid">
        <fgColor rgb="FFFFFFFF"/>
        <bgColor rgb="FF000000"/>
      </patternFill>
    </fill>
    <fill>
      <patternFill patternType="solid">
        <fgColor rgb="FF548235"/>
        <bgColor rgb="FF000000"/>
      </patternFill>
    </fill>
    <fill>
      <patternFill patternType="solid">
        <fgColor rgb="FFF2F2F2"/>
        <bgColor rgb="FF000000"/>
      </patternFill>
    </fill>
    <fill>
      <patternFill patternType="solid">
        <fgColor rgb="FFA9D08E"/>
        <bgColor rgb="FF000000"/>
      </patternFill>
    </fill>
    <fill>
      <patternFill patternType="solid">
        <fgColor rgb="FFF4B084"/>
        <bgColor rgb="FF000000"/>
      </patternFill>
    </fill>
    <fill>
      <patternFill patternType="solid">
        <fgColor rgb="FFC65911"/>
        <bgColor rgb="FF000000"/>
      </patternFill>
    </fill>
    <fill>
      <patternFill patternType="solid">
        <fgColor rgb="FF4472C4"/>
        <bgColor rgb="FF000000"/>
      </patternFill>
    </fill>
    <fill>
      <patternFill patternType="solid">
        <fgColor rgb="FFD0CECE"/>
        <bgColor rgb="FF000000"/>
      </patternFill>
    </fill>
  </fills>
  <borders count="19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style="thin">
        <color auto="1"/>
      </bottom>
      <diagonal/>
    </border>
    <border>
      <left/>
      <right style="medium">
        <color indexed="64"/>
      </right>
      <top/>
      <bottom style="hair">
        <color auto="1"/>
      </bottom>
      <diagonal/>
    </border>
    <border>
      <left style="thin">
        <color auto="1"/>
      </left>
      <right/>
      <top/>
      <bottom style="medium">
        <color indexed="64"/>
      </bottom>
      <diagonal/>
    </border>
    <border>
      <left style="thin">
        <color auto="1"/>
      </left>
      <right/>
      <top style="hair">
        <color auto="1"/>
      </top>
      <bottom style="medium">
        <color indexed="64"/>
      </bottom>
      <diagonal/>
    </border>
    <border>
      <left/>
      <right/>
      <top style="hair">
        <color auto="1"/>
      </top>
      <bottom style="medium">
        <color indexed="64"/>
      </bottom>
      <diagonal/>
    </border>
    <border>
      <left/>
      <right style="thin">
        <color auto="1"/>
      </right>
      <top style="hair">
        <color auto="1"/>
      </top>
      <bottom style="medium">
        <color indexed="64"/>
      </bottom>
      <diagonal/>
    </border>
    <border>
      <left/>
      <right style="medium">
        <color indexed="64"/>
      </right>
      <top style="hair">
        <color auto="1"/>
      </top>
      <bottom style="medium">
        <color indexed="64"/>
      </bottom>
      <diagonal/>
    </border>
    <border>
      <left/>
      <right style="thin">
        <color indexed="64"/>
      </right>
      <top style="thin">
        <color auto="1"/>
      </top>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style="thin">
        <color auto="1"/>
      </top>
      <bottom style="thin">
        <color auto="1"/>
      </bottom>
      <diagonal/>
    </border>
    <border>
      <left/>
      <right style="thin">
        <color auto="1"/>
      </right>
      <top/>
      <bottom style="thin">
        <color auto="1"/>
      </bottom>
      <diagonal/>
    </border>
    <border>
      <left style="thin">
        <color auto="1"/>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right style="thin">
        <color indexed="64"/>
      </right>
      <top/>
      <bottom/>
      <diagonal/>
    </border>
    <border>
      <left style="medium">
        <color indexed="64"/>
      </left>
      <right/>
      <top style="thin">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thin">
        <color auto="1"/>
      </bottom>
      <diagonal/>
    </border>
    <border>
      <left style="medium">
        <color indexed="64"/>
      </left>
      <right/>
      <top style="hair">
        <color auto="1"/>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hair">
        <color auto="1"/>
      </right>
      <top style="thin">
        <color auto="1"/>
      </top>
      <bottom/>
      <diagonal/>
    </border>
    <border>
      <left style="hair">
        <color auto="1"/>
      </left>
      <right/>
      <top style="thin">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top/>
      <bottom style="thin">
        <color auto="1"/>
      </bottom>
      <diagonal/>
    </border>
    <border>
      <left/>
      <right style="hair">
        <color auto="1"/>
      </right>
      <top style="hair">
        <color auto="1"/>
      </top>
      <bottom style="medium">
        <color indexed="64"/>
      </bottom>
      <diagonal/>
    </border>
    <border>
      <left/>
      <right style="medium">
        <color indexed="64"/>
      </right>
      <top style="medium">
        <color indexed="64"/>
      </top>
      <bottom style="thin">
        <color auto="1"/>
      </bottom>
      <diagonal/>
    </border>
    <border>
      <left style="thin">
        <color indexed="64"/>
      </left>
      <right style="thin">
        <color indexed="64"/>
      </right>
      <top style="thin">
        <color indexed="64"/>
      </top>
      <bottom style="thin">
        <color indexed="64"/>
      </bottom>
      <diagonal/>
    </border>
    <border>
      <left/>
      <right style="thin">
        <color auto="1"/>
      </right>
      <top style="hair">
        <color auto="1"/>
      </top>
      <bottom/>
      <diagonal/>
    </border>
    <border>
      <left style="thin">
        <color auto="1"/>
      </left>
      <right/>
      <top/>
      <bottom/>
      <diagonal/>
    </border>
    <border>
      <left/>
      <right style="hair">
        <color auto="1"/>
      </right>
      <top style="hair">
        <color auto="1"/>
      </top>
      <bottom/>
      <diagonal/>
    </border>
    <border>
      <left style="hair">
        <color auto="1"/>
      </left>
      <right/>
      <top/>
      <bottom/>
      <diagonal/>
    </border>
    <border>
      <left/>
      <right style="medium">
        <color indexed="64"/>
      </right>
      <top style="hair">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style="thin">
        <color auto="1"/>
      </top>
      <bottom/>
      <diagonal/>
    </border>
    <border>
      <left style="hair">
        <color auto="1"/>
      </left>
      <right style="medium">
        <color indexed="64"/>
      </right>
      <top style="hair">
        <color auto="1"/>
      </top>
      <bottom style="hair">
        <color auto="1"/>
      </bottom>
      <diagonal/>
    </border>
    <border>
      <left style="hair">
        <color auto="1"/>
      </left>
      <right style="medium">
        <color indexed="64"/>
      </right>
      <top style="hair">
        <color auto="1"/>
      </top>
      <bottom style="medium">
        <color indexed="64"/>
      </bottom>
      <diagonal/>
    </border>
    <border>
      <left style="thin">
        <color auto="1"/>
      </left>
      <right style="thin">
        <color auto="1"/>
      </right>
      <top/>
      <bottom style="thin">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bottom style="thin">
        <color auto="1"/>
      </bottom>
      <diagonal/>
    </border>
    <border>
      <left style="thin">
        <color auto="1"/>
      </left>
      <right style="medium">
        <color indexed="64"/>
      </right>
      <top/>
      <bottom/>
      <diagonal/>
    </border>
    <border>
      <left style="thin">
        <color auto="1"/>
      </left>
      <right style="thin">
        <color auto="1"/>
      </right>
      <top style="thin">
        <color auto="1"/>
      </top>
      <bottom style="hair">
        <color auto="1"/>
      </bottom>
      <diagonal/>
    </border>
    <border>
      <left style="thin">
        <color auto="1"/>
      </left>
      <right style="medium">
        <color indexed="64"/>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medium">
        <color indexed="64"/>
      </right>
      <top style="hair">
        <color auto="1"/>
      </top>
      <bottom style="thin">
        <color indexed="64"/>
      </bottom>
      <diagonal/>
    </border>
    <border>
      <left style="thin">
        <color auto="1"/>
      </left>
      <right style="thin">
        <color auto="1"/>
      </right>
      <top/>
      <bottom style="hair">
        <color auto="1"/>
      </bottom>
      <diagonal/>
    </border>
    <border>
      <left style="thin">
        <color auto="1"/>
      </left>
      <right style="medium">
        <color indexed="64"/>
      </right>
      <top/>
      <bottom style="hair">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auto="1"/>
      </top>
      <bottom/>
      <diagonal/>
    </border>
    <border>
      <left style="medium">
        <color indexed="64"/>
      </left>
      <right style="thin">
        <color indexed="64"/>
      </right>
      <top/>
      <bottom style="thin">
        <color indexed="64"/>
      </bottom>
      <diagonal/>
    </border>
    <border>
      <left style="medium">
        <color indexed="64"/>
      </left>
      <right/>
      <top style="hair">
        <color auto="1"/>
      </top>
      <bottom/>
      <diagonal/>
    </border>
    <border>
      <left style="thin">
        <color auto="1"/>
      </left>
      <right/>
      <top style="hair">
        <color auto="1"/>
      </top>
      <bottom/>
      <diagonal/>
    </border>
    <border>
      <left/>
      <right/>
      <top style="hair">
        <color auto="1"/>
      </top>
      <bottom/>
      <diagonal/>
    </border>
    <border>
      <left style="thin">
        <color indexed="64"/>
      </left>
      <right style="thin">
        <color indexed="64"/>
      </right>
      <top/>
      <bottom/>
      <diagonal/>
    </border>
    <border>
      <left/>
      <right style="hair">
        <color auto="1"/>
      </right>
      <top/>
      <bottom/>
      <diagonal/>
    </border>
    <border>
      <left style="medium">
        <color indexed="64"/>
      </left>
      <right style="thin">
        <color auto="1"/>
      </right>
      <top/>
      <bottom style="medium">
        <color indexed="64"/>
      </bottom>
      <diagonal/>
    </border>
    <border>
      <left style="medium">
        <color indexed="64"/>
      </left>
      <right/>
      <top/>
      <bottom style="hair">
        <color indexed="64"/>
      </bottom>
      <diagonal/>
    </border>
    <border>
      <left style="hair">
        <color auto="1"/>
      </left>
      <right/>
      <top style="hair">
        <color auto="1"/>
      </top>
      <bottom style="medium">
        <color indexed="64"/>
      </bottom>
      <diagonal/>
    </border>
    <border>
      <left/>
      <right style="hair">
        <color auto="1"/>
      </right>
      <top/>
      <bottom style="hair">
        <color auto="1"/>
      </bottom>
      <diagonal/>
    </border>
    <border>
      <left style="hair">
        <color auto="1"/>
      </left>
      <right/>
      <top/>
      <bottom style="hair">
        <color auto="1"/>
      </bottom>
      <diagonal/>
    </border>
    <border>
      <left style="hair">
        <color auto="1"/>
      </left>
      <right/>
      <top style="hair">
        <color auto="1"/>
      </top>
      <bottom/>
      <diagonal/>
    </border>
    <border>
      <left style="thin">
        <color auto="1"/>
      </left>
      <right style="thin">
        <color auto="1"/>
      </right>
      <top style="hair">
        <color auto="1"/>
      </top>
      <bottom/>
      <diagonal/>
    </border>
    <border>
      <left style="medium">
        <color indexed="64"/>
      </left>
      <right style="medium">
        <color indexed="64"/>
      </right>
      <top style="medium">
        <color indexed="64"/>
      </top>
      <bottom style="medium">
        <color indexed="64"/>
      </bottom>
      <diagonal/>
    </border>
    <border>
      <left style="hair">
        <color auto="1"/>
      </left>
      <right/>
      <top style="thin">
        <color auto="1"/>
      </top>
      <bottom style="hair">
        <color auto="1"/>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auto="1"/>
      </left>
      <right style="thin">
        <color auto="1"/>
      </right>
      <top style="hair">
        <color auto="1"/>
      </top>
      <bottom style="medium">
        <color indexed="64"/>
      </bottom>
      <diagonal/>
    </border>
    <border>
      <left/>
      <right style="hair">
        <color auto="1"/>
      </right>
      <top/>
      <bottom style="medium">
        <color indexed="64"/>
      </bottom>
      <diagonal/>
    </border>
    <border>
      <left style="hair">
        <color auto="1"/>
      </left>
      <right/>
      <top style="hair">
        <color auto="1"/>
      </top>
      <bottom style="thin">
        <color indexed="64"/>
      </bottom>
      <diagonal/>
    </border>
    <border>
      <left/>
      <right style="hair">
        <color auto="1"/>
      </right>
      <top style="thin">
        <color auto="1"/>
      </top>
      <bottom style="hair">
        <color indexed="64"/>
      </bottom>
      <diagonal/>
    </border>
    <border>
      <left style="thin">
        <color auto="1"/>
      </left>
      <right style="hair">
        <color auto="1"/>
      </right>
      <top/>
      <bottom/>
      <diagonal/>
    </border>
    <border>
      <left style="hair">
        <color auto="1"/>
      </left>
      <right style="thin">
        <color auto="1"/>
      </right>
      <top/>
      <bottom/>
      <diagonal/>
    </border>
    <border>
      <left style="hair">
        <color auto="1"/>
      </left>
      <right style="medium">
        <color indexed="64"/>
      </right>
      <top style="hair">
        <color auto="1"/>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thin">
        <color indexed="64"/>
      </top>
      <bottom/>
      <diagonal/>
    </border>
    <border>
      <left/>
      <right style="thin">
        <color indexed="64"/>
      </right>
      <top/>
      <bottom style="medium">
        <color indexed="64"/>
      </bottom>
      <diagonal/>
    </border>
    <border>
      <left style="thin">
        <color auto="1"/>
      </left>
      <right style="hair">
        <color theme="0"/>
      </right>
      <top/>
      <bottom style="thin">
        <color auto="1"/>
      </bottom>
      <diagonal/>
    </border>
    <border>
      <left style="thin">
        <color auto="1"/>
      </left>
      <right style="hair">
        <color theme="0"/>
      </right>
      <top/>
      <bottom style="medium">
        <color indexed="64"/>
      </bottom>
      <diagonal/>
    </border>
    <border>
      <left/>
      <right style="hair">
        <color theme="0"/>
      </right>
      <top style="thin">
        <color auto="1"/>
      </top>
      <bottom/>
      <diagonal/>
    </border>
    <border>
      <left/>
      <right style="hair">
        <color theme="0"/>
      </right>
      <top style="hair">
        <color indexed="64"/>
      </top>
      <bottom style="hair">
        <color indexed="64"/>
      </bottom>
      <diagonal/>
    </border>
    <border>
      <left/>
      <right style="hair">
        <color theme="0"/>
      </right>
      <top/>
      <bottom/>
      <diagonal/>
    </border>
    <border>
      <left/>
      <right style="hair">
        <color theme="0"/>
      </right>
      <top/>
      <bottom style="thin">
        <color auto="1"/>
      </bottom>
      <diagonal/>
    </border>
    <border>
      <left/>
      <right style="hair">
        <color theme="0"/>
      </right>
      <top/>
      <bottom style="hair">
        <color indexed="64"/>
      </bottom>
      <diagonal/>
    </border>
    <border>
      <left/>
      <right style="hair">
        <color theme="0"/>
      </right>
      <top style="thin">
        <color auto="1"/>
      </top>
      <bottom style="hair">
        <color indexed="64"/>
      </bottom>
      <diagonal/>
    </border>
    <border>
      <left/>
      <right style="hair">
        <color theme="0"/>
      </right>
      <top style="hair">
        <color indexed="64"/>
      </top>
      <bottom/>
      <diagonal/>
    </border>
    <border>
      <left style="thin">
        <color indexed="64"/>
      </left>
      <right style="hair">
        <color indexed="64"/>
      </right>
      <top style="hair">
        <color indexed="64"/>
      </top>
      <bottom style="medium">
        <color indexed="64"/>
      </bottom>
      <diagonal/>
    </border>
    <border>
      <left/>
      <right style="hair">
        <color indexed="64"/>
      </right>
      <top style="thin">
        <color auto="1"/>
      </top>
      <bottom style="thin">
        <color auto="1"/>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
      <left style="hair">
        <color indexed="64"/>
      </left>
      <right style="thin">
        <color auto="1"/>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auto="1"/>
      </top>
      <bottom style="hair">
        <color indexed="64"/>
      </bottom>
      <diagonal/>
    </border>
    <border>
      <left style="hair">
        <color auto="1"/>
      </left>
      <right/>
      <top/>
      <bottom style="medium">
        <color indexed="64"/>
      </bottom>
      <diagonal/>
    </border>
    <border>
      <left/>
      <right style="thin">
        <color theme="1"/>
      </right>
      <top/>
      <bottom style="hair">
        <color auto="1"/>
      </bottom>
      <diagonal/>
    </border>
    <border>
      <left style="thin">
        <color auto="1"/>
      </left>
      <right style="thin">
        <color theme="1"/>
      </right>
      <top style="hair">
        <color auto="1"/>
      </top>
      <bottom style="hair">
        <color auto="1"/>
      </bottom>
      <diagonal/>
    </border>
    <border>
      <left style="thin">
        <color auto="1"/>
      </left>
      <right style="thin">
        <color theme="1"/>
      </right>
      <top/>
      <bottom style="thin">
        <color auto="1"/>
      </bottom>
      <diagonal/>
    </border>
    <border>
      <left/>
      <right style="thin">
        <color theme="1"/>
      </right>
      <top style="thin">
        <color auto="1"/>
      </top>
      <bottom style="hair">
        <color auto="1"/>
      </bottom>
      <diagonal/>
    </border>
    <border>
      <left/>
      <right style="thin">
        <color theme="1"/>
      </right>
      <top/>
      <bottom style="thin">
        <color auto="1"/>
      </bottom>
      <diagonal/>
    </border>
    <border>
      <left/>
      <right style="thin">
        <color theme="1"/>
      </right>
      <top style="hair">
        <color auto="1"/>
      </top>
      <bottom style="hair">
        <color auto="1"/>
      </bottom>
      <diagonal/>
    </border>
    <border>
      <left style="hair">
        <color theme="1"/>
      </left>
      <right style="hair">
        <color theme="1"/>
      </right>
      <top style="hair">
        <color theme="1"/>
      </top>
      <bottom style="hair">
        <color theme="1"/>
      </bottom>
      <diagonal/>
    </border>
    <border>
      <left/>
      <right style="thin">
        <color theme="1"/>
      </right>
      <top style="hair">
        <color auto="1"/>
      </top>
      <bottom style="thin">
        <color auto="1"/>
      </bottom>
      <diagonal/>
    </border>
    <border>
      <left/>
      <right style="thin">
        <color theme="1"/>
      </right>
      <top style="hair">
        <color auto="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hair">
        <color auto="1"/>
      </top>
      <bottom style="hair">
        <color auto="1"/>
      </bottom>
      <diagonal/>
    </border>
    <border>
      <left/>
      <right style="hair">
        <color theme="1"/>
      </right>
      <top style="thin">
        <color auto="1"/>
      </top>
      <bottom style="hair">
        <color auto="1"/>
      </bottom>
      <diagonal/>
    </border>
    <border>
      <left/>
      <right style="hair">
        <color theme="1"/>
      </right>
      <top/>
      <bottom style="hair">
        <color auto="1"/>
      </bottom>
      <diagonal/>
    </border>
    <border>
      <left style="thin">
        <color auto="1"/>
      </left>
      <right/>
      <top style="hair">
        <color auto="1"/>
      </top>
      <bottom style="thin">
        <color theme="1"/>
      </bottom>
      <diagonal/>
    </border>
    <border>
      <left/>
      <right style="hair">
        <color auto="1"/>
      </right>
      <top style="hair">
        <color auto="1"/>
      </top>
      <bottom style="thin">
        <color theme="1"/>
      </bottom>
      <diagonal/>
    </border>
    <border>
      <left/>
      <right style="medium">
        <color indexed="64"/>
      </right>
      <top style="hair">
        <color auto="1"/>
      </top>
      <bottom style="thin">
        <color theme="1"/>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hair">
        <color rgb="FFFFFFFF"/>
      </right>
      <top/>
      <bottom style="thin">
        <color indexed="64"/>
      </bottom>
      <diagonal/>
    </border>
    <border>
      <left/>
      <right style="hair">
        <color rgb="FFFFFFFF"/>
      </right>
      <top style="thin">
        <color indexed="64"/>
      </top>
      <bottom/>
      <diagonal/>
    </border>
    <border>
      <left/>
      <right style="hair">
        <color rgb="FFFFFFFF"/>
      </right>
      <top style="hair">
        <color indexed="64"/>
      </top>
      <bottom style="hair">
        <color indexed="64"/>
      </bottom>
      <diagonal/>
    </border>
    <border>
      <left/>
      <right style="hair">
        <color rgb="FFFFFFFF"/>
      </right>
      <top/>
      <bottom/>
      <diagonal/>
    </border>
    <border>
      <left/>
      <right style="hair">
        <color rgb="FFFFFFFF"/>
      </right>
      <top/>
      <bottom style="thin">
        <color indexed="64"/>
      </bottom>
      <diagonal/>
    </border>
    <border>
      <left/>
      <right style="hair">
        <color rgb="FFFFFFFF"/>
      </right>
      <top/>
      <bottom style="hair">
        <color indexed="64"/>
      </bottom>
      <diagonal/>
    </border>
    <border>
      <left/>
      <right style="hair">
        <color rgb="FFFFFFFF"/>
      </right>
      <top style="thin">
        <color indexed="64"/>
      </top>
      <bottom style="hair">
        <color indexed="64"/>
      </bottom>
      <diagonal/>
    </border>
    <border>
      <left/>
      <right style="hair">
        <color rgb="FFFFFFFF"/>
      </right>
      <top style="hair">
        <color indexed="64"/>
      </top>
      <bottom/>
      <diagonal/>
    </border>
    <border>
      <left style="thin">
        <color indexed="64"/>
      </left>
      <right style="hair">
        <color rgb="FFFFFFFF"/>
      </right>
      <top/>
      <bottom style="medium">
        <color indexed="64"/>
      </bottom>
      <diagonal/>
    </border>
    <border>
      <left/>
      <right style="hair">
        <color rgb="FF000000"/>
      </right>
      <top style="thin">
        <color indexed="64"/>
      </top>
      <bottom style="hair">
        <color indexed="64"/>
      </bottom>
      <diagonal/>
    </border>
    <border>
      <left/>
      <right style="hair">
        <color rgb="FF000000"/>
      </right>
      <top/>
      <bottom style="hair">
        <color indexed="64"/>
      </bottom>
      <diagonal/>
    </border>
    <border>
      <left/>
      <right style="thin">
        <color rgb="FF000000"/>
      </right>
      <top/>
      <bottom style="hair">
        <color indexed="64"/>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hair">
        <color indexed="64"/>
      </bottom>
      <diagonal/>
    </border>
    <border>
      <left style="thin">
        <color indexed="64"/>
      </left>
      <right style="thin">
        <color rgb="FF000000"/>
      </right>
      <top/>
      <bottom style="thin">
        <color indexed="64"/>
      </bottom>
      <diagonal/>
    </border>
    <border>
      <left style="thin">
        <color rgb="FF000000"/>
      </left>
      <right style="thin">
        <color rgb="FF000000"/>
      </right>
      <top style="hair">
        <color indexed="64"/>
      </top>
      <bottom style="hair">
        <color indexed="64"/>
      </bottom>
      <diagonal/>
    </border>
    <border>
      <left/>
      <right style="thin">
        <color rgb="FF000000"/>
      </right>
      <top/>
      <bottom style="thin">
        <color indexed="64"/>
      </bottom>
      <diagonal/>
    </border>
    <border>
      <left style="thin">
        <color indexed="64"/>
      </left>
      <right/>
      <top style="hair">
        <color indexed="64"/>
      </top>
      <bottom style="thin">
        <color rgb="FF000000"/>
      </bottom>
      <diagonal/>
    </border>
    <border>
      <left/>
      <right style="hair">
        <color indexed="64"/>
      </right>
      <top style="hair">
        <color indexed="64"/>
      </top>
      <bottom style="thin">
        <color rgb="FF000000"/>
      </bottom>
      <diagonal/>
    </border>
    <border>
      <left/>
      <right style="medium">
        <color indexed="64"/>
      </right>
      <top style="hair">
        <color indexed="64"/>
      </top>
      <bottom style="thin">
        <color rgb="FF000000"/>
      </bottom>
      <diagonal/>
    </border>
  </borders>
  <cellStyleXfs count="2087">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973">
    <xf numFmtId="0" fontId="0" fillId="0" borderId="0" xfId="0"/>
    <xf numFmtId="0" fontId="0" fillId="2" borderId="0" xfId="0" applyFill="1"/>
    <xf numFmtId="0" fontId="0" fillId="0" borderId="93" xfId="0" applyBorder="1"/>
    <xf numFmtId="0" fontId="0" fillId="0" borderId="64" xfId="0" applyBorder="1"/>
    <xf numFmtId="0" fontId="0" fillId="0" borderId="0" xfId="0" applyAlignment="1">
      <alignment wrapText="1"/>
    </xf>
    <xf numFmtId="0" fontId="0" fillId="0" borderId="96" xfId="0" applyBorder="1"/>
    <xf numFmtId="0" fontId="0" fillId="0" borderId="70" xfId="0" applyBorder="1"/>
    <xf numFmtId="0" fontId="0" fillId="0" borderId="71" xfId="0" applyBorder="1"/>
    <xf numFmtId="0" fontId="0" fillId="0" borderId="94" xfId="0" applyBorder="1"/>
    <xf numFmtId="0" fontId="0" fillId="0" borderId="99" xfId="0" applyBorder="1"/>
    <xf numFmtId="9" fontId="0" fillId="0" borderId="0" xfId="1" applyFont="1" applyBorder="1"/>
    <xf numFmtId="0" fontId="11" fillId="0" borderId="0" xfId="2" applyFont="1" applyAlignment="1">
      <alignment vertical="top"/>
    </xf>
    <xf numFmtId="0" fontId="8" fillId="2" borderId="0" xfId="0" applyFont="1" applyFill="1" applyAlignment="1">
      <alignment vertical="top" wrapText="1"/>
    </xf>
    <xf numFmtId="2" fontId="0" fillId="3" borderId="64" xfId="0" applyNumberFormat="1" applyFill="1" applyBorder="1"/>
    <xf numFmtId="9" fontId="0" fillId="3" borderId="64" xfId="1" applyFont="1" applyFill="1" applyBorder="1"/>
    <xf numFmtId="9" fontId="3" fillId="3" borderId="77" xfId="1" applyFont="1" applyFill="1" applyBorder="1"/>
    <xf numFmtId="9" fontId="3" fillId="3" borderId="64" xfId="1" applyFont="1" applyFill="1" applyBorder="1"/>
    <xf numFmtId="0" fontId="8" fillId="2" borderId="0" xfId="0" applyFont="1" applyFill="1" applyAlignment="1">
      <alignment horizontal="left" vertical="top" wrapText="1"/>
    </xf>
    <xf numFmtId="0" fontId="9" fillId="0" borderId="0" xfId="0" applyFont="1"/>
    <xf numFmtId="0" fontId="9" fillId="2" borderId="0" xfId="0" applyFont="1" applyFill="1"/>
    <xf numFmtId="0" fontId="9" fillId="0" borderId="0" xfId="0" applyFont="1" applyAlignment="1">
      <alignment vertical="top"/>
    </xf>
    <xf numFmtId="0" fontId="16" fillId="2" borderId="0" xfId="0" applyFont="1" applyFill="1" applyAlignment="1">
      <alignment wrapText="1"/>
    </xf>
    <xf numFmtId="0" fontId="17" fillId="0" borderId="0" xfId="0" applyFont="1" applyAlignment="1">
      <alignment vertical="center" wrapText="1"/>
    </xf>
    <xf numFmtId="0" fontId="22" fillId="0" borderId="0" xfId="0" applyFont="1" applyAlignment="1">
      <alignment vertical="center"/>
    </xf>
    <xf numFmtId="0" fontId="23" fillId="0" borderId="0" xfId="0" applyFont="1"/>
    <xf numFmtId="0" fontId="10" fillId="0" borderId="0" xfId="0" applyFont="1"/>
    <xf numFmtId="0" fontId="24" fillId="0" borderId="0" xfId="0" applyFont="1"/>
    <xf numFmtId="0" fontId="6" fillId="0" borderId="4" xfId="0" applyFont="1" applyBorder="1"/>
    <xf numFmtId="0" fontId="6" fillId="0" borderId="0" xfId="0" applyFont="1"/>
    <xf numFmtId="0" fontId="30" fillId="4" borderId="11" xfId="0" applyFont="1" applyFill="1" applyBorder="1" applyAlignment="1">
      <alignment horizontal="center" wrapText="1"/>
    </xf>
    <xf numFmtId="0" fontId="30" fillId="0" borderId="10" xfId="0" applyFont="1" applyBorder="1" applyAlignment="1">
      <alignment horizontal="center" wrapText="1"/>
    </xf>
    <xf numFmtId="0" fontId="30" fillId="0" borderId="41" xfId="0" applyFont="1" applyBorder="1" applyAlignment="1">
      <alignment horizontal="center" wrapText="1"/>
    </xf>
    <xf numFmtId="0" fontId="6" fillId="0" borderId="30" xfId="0" applyFont="1" applyBorder="1"/>
    <xf numFmtId="0" fontId="6" fillId="0" borderId="16" xfId="0" applyFont="1" applyBorder="1"/>
    <xf numFmtId="0" fontId="32" fillId="4" borderId="15" xfId="0" applyFont="1" applyFill="1" applyBorder="1" applyAlignment="1">
      <alignment horizontal="center" wrapText="1"/>
    </xf>
    <xf numFmtId="0" fontId="32" fillId="4" borderId="16" xfId="0" applyFont="1" applyFill="1" applyBorder="1" applyAlignment="1">
      <alignment horizontal="center" wrapText="1"/>
    </xf>
    <xf numFmtId="0" fontId="16" fillId="4" borderId="16" xfId="0" applyFont="1" applyFill="1" applyBorder="1" applyAlignment="1">
      <alignment horizontal="center" wrapText="1"/>
    </xf>
    <xf numFmtId="0" fontId="16" fillId="4" borderId="45" xfId="0" applyFont="1" applyFill="1" applyBorder="1" applyAlignment="1">
      <alignment horizontal="center" wrapText="1"/>
    </xf>
    <xf numFmtId="0" fontId="32" fillId="0" borderId="15" xfId="0" applyFont="1" applyBorder="1" applyAlignment="1">
      <alignment horizontal="center" wrapText="1"/>
    </xf>
    <xf numFmtId="0" fontId="32" fillId="0" borderId="45" xfId="0" applyFont="1" applyBorder="1" applyAlignment="1">
      <alignment horizontal="center" wrapText="1"/>
    </xf>
    <xf numFmtId="0" fontId="32" fillId="4" borderId="29" xfId="0" applyFont="1" applyFill="1" applyBorder="1" applyAlignment="1">
      <alignment horizontal="center" wrapText="1"/>
    </xf>
    <xf numFmtId="3" fontId="16" fillId="4" borderId="20" xfId="0" applyNumberFormat="1" applyFont="1" applyFill="1" applyBorder="1" applyAlignment="1">
      <alignment horizontal="center" vertical="top"/>
    </xf>
    <xf numFmtId="2" fontId="16" fillId="4" borderId="21" xfId="0" applyNumberFormat="1" applyFont="1" applyFill="1" applyBorder="1" applyAlignment="1">
      <alignment horizontal="center" vertical="top"/>
    </xf>
    <xf numFmtId="3" fontId="16" fillId="0" borderId="20" xfId="4" applyNumberFormat="1" applyFont="1" applyFill="1" applyBorder="1" applyAlignment="1">
      <alignment horizontal="center" vertical="top"/>
    </xf>
    <xf numFmtId="2" fontId="16" fillId="0" borderId="22" xfId="0" applyNumberFormat="1" applyFont="1" applyBorder="1" applyAlignment="1">
      <alignment horizontal="center" vertical="top"/>
    </xf>
    <xf numFmtId="3" fontId="16" fillId="4" borderId="20" xfId="4" applyNumberFormat="1" applyFont="1" applyFill="1" applyBorder="1" applyAlignment="1">
      <alignment horizontal="center" vertical="top"/>
    </xf>
    <xf numFmtId="2" fontId="16" fillId="4" borderId="33" xfId="0" applyNumberFormat="1" applyFont="1" applyFill="1" applyBorder="1" applyAlignment="1">
      <alignment horizontal="center" vertical="top"/>
    </xf>
    <xf numFmtId="3" fontId="16" fillId="4" borderId="102" xfId="0" applyNumberFormat="1" applyFont="1" applyFill="1" applyBorder="1" applyAlignment="1">
      <alignment horizontal="center" vertical="top"/>
    </xf>
    <xf numFmtId="2" fontId="16" fillId="4" borderId="103" xfId="0" applyNumberFormat="1" applyFont="1" applyFill="1" applyBorder="1" applyAlignment="1">
      <alignment horizontal="center" vertical="top"/>
    </xf>
    <xf numFmtId="3" fontId="16" fillId="0" borderId="102" xfId="4" applyNumberFormat="1" applyFont="1" applyFill="1" applyBorder="1" applyAlignment="1">
      <alignment horizontal="center" vertical="top"/>
    </xf>
    <xf numFmtId="2" fontId="16" fillId="0" borderId="65" xfId="0" applyNumberFormat="1" applyFont="1" applyBorder="1" applyAlignment="1">
      <alignment horizontal="center" vertical="top"/>
    </xf>
    <xf numFmtId="3" fontId="16" fillId="4" borderId="102" xfId="4" applyNumberFormat="1" applyFont="1" applyFill="1" applyBorder="1" applyAlignment="1">
      <alignment horizontal="center" vertical="top"/>
    </xf>
    <xf numFmtId="2" fontId="16" fillId="4" borderId="69" xfId="0" applyNumberFormat="1" applyFont="1" applyFill="1" applyBorder="1" applyAlignment="1">
      <alignment horizontal="center" vertical="top"/>
    </xf>
    <xf numFmtId="3" fontId="16" fillId="4" borderId="23" xfId="0" applyNumberFormat="1" applyFont="1" applyFill="1" applyBorder="1" applyAlignment="1">
      <alignment horizontal="center" vertical="top"/>
    </xf>
    <xf numFmtId="2" fontId="16" fillId="4" borderId="24" xfId="0" applyNumberFormat="1" applyFont="1" applyFill="1" applyBorder="1" applyAlignment="1">
      <alignment horizontal="center" vertical="top"/>
    </xf>
    <xf numFmtId="3" fontId="16" fillId="0" borderId="23" xfId="4" applyNumberFormat="1" applyFont="1" applyFill="1" applyBorder="1" applyAlignment="1">
      <alignment horizontal="center" vertical="top"/>
    </xf>
    <xf numFmtId="2" fontId="16" fillId="0" borderId="25" xfId="0" applyNumberFormat="1" applyFont="1" applyBorder="1" applyAlignment="1">
      <alignment horizontal="center" vertical="top"/>
    </xf>
    <xf numFmtId="3" fontId="16" fillId="4" borderId="23" xfId="4" applyNumberFormat="1" applyFont="1" applyFill="1" applyBorder="1" applyAlignment="1">
      <alignment horizontal="center" vertical="top"/>
    </xf>
    <xf numFmtId="2" fontId="16" fillId="4" borderId="34" xfId="0" applyNumberFormat="1" applyFont="1" applyFill="1" applyBorder="1" applyAlignment="1">
      <alignment horizontal="center" vertical="top"/>
    </xf>
    <xf numFmtId="3" fontId="16" fillId="4" borderId="17" xfId="0" applyNumberFormat="1" applyFont="1" applyFill="1" applyBorder="1" applyAlignment="1">
      <alignment horizontal="center" vertical="top"/>
    </xf>
    <xf numFmtId="2" fontId="16" fillId="4" borderId="18" xfId="0" quotePrefix="1" applyNumberFormat="1" applyFont="1" applyFill="1" applyBorder="1" applyAlignment="1">
      <alignment horizontal="center" vertical="top"/>
    </xf>
    <xf numFmtId="2" fontId="16" fillId="4" borderId="18" xfId="0" applyNumberFormat="1" applyFont="1" applyFill="1" applyBorder="1" applyAlignment="1">
      <alignment horizontal="center" vertical="top"/>
    </xf>
    <xf numFmtId="3" fontId="16" fillId="0" borderId="17" xfId="0" applyNumberFormat="1" applyFont="1" applyBorder="1" applyAlignment="1">
      <alignment horizontal="center" vertical="top"/>
    </xf>
    <xf numFmtId="2" fontId="16" fillId="0" borderId="19" xfId="0" applyNumberFormat="1" applyFont="1" applyBorder="1" applyAlignment="1">
      <alignment horizontal="center" vertical="top"/>
    </xf>
    <xf numFmtId="2" fontId="16" fillId="4" borderId="32" xfId="0" applyNumberFormat="1" applyFont="1" applyFill="1" applyBorder="1" applyAlignment="1">
      <alignment horizontal="center" vertical="top"/>
    </xf>
    <xf numFmtId="3" fontId="16" fillId="4" borderId="27" xfId="0" applyNumberFormat="1" applyFont="1" applyFill="1" applyBorder="1" applyAlignment="1">
      <alignment horizontal="center" vertical="top"/>
    </xf>
    <xf numFmtId="2" fontId="16" fillId="4" borderId="26" xfId="0" applyNumberFormat="1" applyFont="1" applyFill="1" applyBorder="1" applyAlignment="1">
      <alignment horizontal="center" vertical="top"/>
    </xf>
    <xf numFmtId="3" fontId="16" fillId="0" borderId="27" xfId="0" applyNumberFormat="1" applyFont="1" applyBorder="1" applyAlignment="1">
      <alignment horizontal="center" vertical="top"/>
    </xf>
    <xf numFmtId="3" fontId="16" fillId="0" borderId="23" xfId="0" applyNumberFormat="1" applyFont="1" applyBorder="1" applyAlignment="1">
      <alignment horizontal="center" vertical="top"/>
    </xf>
    <xf numFmtId="2" fontId="16" fillId="4" borderId="26" xfId="0" quotePrefix="1" applyNumberFormat="1" applyFont="1" applyFill="1" applyBorder="1" applyAlignment="1">
      <alignment horizontal="center" vertical="top"/>
    </xf>
    <xf numFmtId="2" fontId="16" fillId="0" borderId="28" xfId="0" applyNumberFormat="1" applyFont="1" applyBorder="1" applyAlignment="1">
      <alignment horizontal="center" vertical="top"/>
    </xf>
    <xf numFmtId="2" fontId="16" fillId="4" borderId="35" xfId="0" applyNumberFormat="1" applyFont="1" applyFill="1" applyBorder="1" applyAlignment="1">
      <alignment horizontal="center" vertical="top"/>
    </xf>
    <xf numFmtId="3" fontId="16" fillId="0" borderId="102" xfId="0" applyNumberFormat="1" applyFont="1" applyBorder="1" applyAlignment="1">
      <alignment horizontal="center" vertical="top"/>
    </xf>
    <xf numFmtId="0" fontId="36" fillId="4" borderId="83" xfId="0" applyFont="1" applyFill="1" applyBorder="1" applyAlignment="1">
      <alignment horizontal="center" wrapText="1"/>
    </xf>
    <xf numFmtId="0" fontId="32" fillId="4" borderId="61" xfId="0" applyFont="1" applyFill="1" applyBorder="1" applyAlignment="1">
      <alignment horizontal="center" wrapText="1"/>
    </xf>
    <xf numFmtId="0" fontId="36" fillId="4" borderId="45" xfId="0" applyFont="1" applyFill="1" applyBorder="1" applyAlignment="1">
      <alignment horizontal="center" wrapText="1"/>
    </xf>
    <xf numFmtId="0" fontId="36" fillId="0" borderId="83" xfId="0" applyFont="1" applyBorder="1" applyAlignment="1">
      <alignment horizontal="center" wrapText="1"/>
    </xf>
    <xf numFmtId="0" fontId="32" fillId="0" borderId="61" xfId="0" applyFont="1" applyBorder="1" applyAlignment="1">
      <alignment horizontal="center" wrapText="1"/>
    </xf>
    <xf numFmtId="0" fontId="36" fillId="0" borderId="16" xfId="0" applyFont="1" applyBorder="1" applyAlignment="1">
      <alignment horizontal="center" wrapText="1"/>
    </xf>
    <xf numFmtId="0" fontId="36" fillId="4" borderId="29" xfId="0" applyFont="1" applyFill="1" applyBorder="1" applyAlignment="1">
      <alignment horizontal="center" wrapText="1"/>
    </xf>
    <xf numFmtId="3" fontId="32" fillId="6" borderId="10" xfId="0" applyNumberFormat="1" applyFont="1" applyFill="1" applyBorder="1" applyAlignment="1">
      <alignment horizontal="center" vertical="top"/>
    </xf>
    <xf numFmtId="3" fontId="32" fillId="6" borderId="20" xfId="0" applyNumberFormat="1" applyFont="1" applyFill="1" applyBorder="1" applyAlignment="1">
      <alignment horizontal="center" vertical="top"/>
    </xf>
    <xf numFmtId="3" fontId="32" fillId="6" borderId="59" xfId="0" applyNumberFormat="1" applyFont="1" applyFill="1" applyBorder="1" applyAlignment="1">
      <alignment horizontal="center" vertical="top"/>
    </xf>
    <xf numFmtId="3" fontId="32" fillId="6" borderId="15" xfId="0" applyNumberFormat="1" applyFont="1" applyFill="1" applyBorder="1" applyAlignment="1">
      <alignment horizontal="center" vertical="top"/>
    </xf>
    <xf numFmtId="3" fontId="32" fillId="6" borderId="61" xfId="0" applyNumberFormat="1" applyFont="1" applyFill="1" applyBorder="1" applyAlignment="1">
      <alignment horizontal="center" vertical="top"/>
    </xf>
    <xf numFmtId="3" fontId="32" fillId="6" borderId="36" xfId="0" applyNumberFormat="1" applyFont="1" applyFill="1" applyBorder="1" applyAlignment="1">
      <alignment horizontal="center" vertical="top"/>
    </xf>
    <xf numFmtId="0" fontId="32" fillId="4" borderId="66" xfId="0" applyFont="1" applyFill="1" applyBorder="1" applyAlignment="1">
      <alignment horizontal="center" wrapText="1"/>
    </xf>
    <xf numFmtId="0" fontId="36" fillId="4" borderId="105" xfId="0" applyFont="1" applyFill="1" applyBorder="1" applyAlignment="1">
      <alignment horizontal="center" wrapText="1"/>
    </xf>
    <xf numFmtId="0" fontId="32" fillId="4" borderId="68" xfId="0" applyFont="1" applyFill="1" applyBorder="1" applyAlignment="1">
      <alignment horizontal="center" wrapText="1"/>
    </xf>
    <xf numFmtId="0" fontId="36" fillId="4" borderId="49" xfId="0" applyFont="1" applyFill="1" applyBorder="1" applyAlignment="1">
      <alignment horizontal="center" wrapText="1"/>
    </xf>
    <xf numFmtId="0" fontId="32" fillId="0" borderId="66" xfId="0" applyFont="1" applyBorder="1" applyAlignment="1">
      <alignment horizontal="center" wrapText="1"/>
    </xf>
    <xf numFmtId="0" fontId="36" fillId="0" borderId="105" xfId="0" applyFont="1" applyBorder="1" applyAlignment="1">
      <alignment horizontal="center" wrapText="1"/>
    </xf>
    <xf numFmtId="0" fontId="32" fillId="0" borderId="68" xfId="0" applyFont="1" applyBorder="1" applyAlignment="1">
      <alignment horizontal="center" wrapText="1"/>
    </xf>
    <xf numFmtId="0" fontId="36" fillId="0" borderId="0" xfId="0" applyFont="1" applyAlignment="1">
      <alignment horizontal="center" wrapText="1"/>
    </xf>
    <xf numFmtId="0" fontId="36" fillId="4" borderId="5" xfId="0" applyFont="1" applyFill="1" applyBorder="1" applyAlignment="1">
      <alignment horizontal="center" wrapText="1"/>
    </xf>
    <xf numFmtId="3" fontId="32" fillId="6" borderId="66" xfId="0" applyNumberFormat="1" applyFont="1" applyFill="1" applyBorder="1" applyAlignment="1">
      <alignment horizontal="center" vertical="top"/>
    </xf>
    <xf numFmtId="3" fontId="32" fillId="6" borderId="68" xfId="0" applyNumberFormat="1" applyFont="1" applyFill="1" applyBorder="1" applyAlignment="1">
      <alignment horizontal="center" vertical="top"/>
    </xf>
    <xf numFmtId="3" fontId="32" fillId="0" borderId="66" xfId="0" applyNumberFormat="1" applyFont="1" applyBorder="1" applyAlignment="1">
      <alignment horizontal="center" vertical="top"/>
    </xf>
    <xf numFmtId="9" fontId="36" fillId="0" borderId="0" xfId="0" applyNumberFormat="1" applyFont="1" applyAlignment="1">
      <alignment horizontal="center" vertical="top"/>
    </xf>
    <xf numFmtId="0" fontId="32" fillId="0" borderId="7" xfId="0" applyFont="1" applyBorder="1" applyAlignment="1">
      <alignment horizontal="left" vertical="top" wrapText="1"/>
    </xf>
    <xf numFmtId="0" fontId="30" fillId="0" borderId="0" xfId="0" applyFont="1" applyAlignment="1">
      <alignment vertical="top"/>
    </xf>
    <xf numFmtId="3" fontId="32" fillId="0" borderId="0" xfId="0" applyNumberFormat="1" applyFont="1" applyAlignment="1">
      <alignment horizontal="center" vertical="top"/>
    </xf>
    <xf numFmtId="0" fontId="32" fillId="0" borderId="4" xfId="0" applyFont="1" applyBorder="1" applyAlignment="1">
      <alignment vertical="top"/>
    </xf>
    <xf numFmtId="0" fontId="32" fillId="0" borderId="49" xfId="0" applyFont="1" applyBorder="1" applyAlignment="1">
      <alignment vertical="top"/>
    </xf>
    <xf numFmtId="3" fontId="32" fillId="6" borderId="102" xfId="0" applyNumberFormat="1" applyFont="1" applyFill="1" applyBorder="1" applyAlignment="1">
      <alignment horizontal="center" vertical="top"/>
    </xf>
    <xf numFmtId="3" fontId="32" fillId="6" borderId="111" xfId="0" applyNumberFormat="1" applyFont="1" applyFill="1" applyBorder="1" applyAlignment="1">
      <alignment horizontal="center" vertical="top"/>
    </xf>
    <xf numFmtId="3" fontId="32" fillId="6" borderId="27" xfId="0" applyNumberFormat="1" applyFont="1" applyFill="1" applyBorder="1" applyAlignment="1">
      <alignment horizontal="center" vertical="top"/>
    </xf>
    <xf numFmtId="3" fontId="32" fillId="6" borderId="110" xfId="0" applyNumberFormat="1" applyFont="1" applyFill="1" applyBorder="1" applyAlignment="1">
      <alignment horizontal="center" vertical="top"/>
    </xf>
    <xf numFmtId="3" fontId="32" fillId="0" borderId="27" xfId="0" applyNumberFormat="1" applyFont="1" applyBorder="1" applyAlignment="1">
      <alignment horizontal="center" vertical="top"/>
    </xf>
    <xf numFmtId="3" fontId="32" fillId="6" borderId="37" xfId="0" applyNumberFormat="1" applyFont="1" applyFill="1" applyBorder="1" applyAlignment="1">
      <alignment horizontal="center" vertical="top"/>
    </xf>
    <xf numFmtId="3" fontId="32" fillId="6" borderId="108" xfId="0" applyNumberFormat="1" applyFont="1" applyFill="1" applyBorder="1" applyAlignment="1">
      <alignment horizontal="center" vertical="top"/>
    </xf>
    <xf numFmtId="0" fontId="38" fillId="0" borderId="0" xfId="0" applyFont="1" applyAlignment="1">
      <alignment vertical="center" wrapText="1"/>
    </xf>
    <xf numFmtId="0" fontId="9" fillId="0" borderId="4" xfId="0" applyFont="1" applyBorder="1" applyAlignment="1">
      <alignment vertical="center" wrapText="1"/>
    </xf>
    <xf numFmtId="0" fontId="9" fillId="0" borderId="0" xfId="0" applyFont="1" applyAlignment="1">
      <alignment vertical="center" wrapText="1"/>
    </xf>
    <xf numFmtId="0" fontId="16" fillId="2" borderId="66" xfId="0" applyFont="1" applyFill="1" applyBorder="1" applyAlignment="1">
      <alignment horizontal="center" wrapText="1"/>
    </xf>
    <xf numFmtId="0" fontId="16" fillId="2" borderId="84" xfId="0" applyFont="1" applyFill="1" applyBorder="1" applyAlignment="1">
      <alignment horizontal="center" wrapText="1"/>
    </xf>
    <xf numFmtId="3" fontId="16" fillId="0" borderId="85" xfId="1" applyNumberFormat="1" applyFont="1" applyBorder="1" applyAlignment="1">
      <alignment horizontal="center" vertical="top" wrapText="1"/>
    </xf>
    <xf numFmtId="3" fontId="16" fillId="0" borderId="87" xfId="1" applyNumberFormat="1" applyFont="1" applyBorder="1" applyAlignment="1">
      <alignment horizontal="center" vertical="top" wrapText="1"/>
    </xf>
    <xf numFmtId="3" fontId="16" fillId="0" borderId="89" xfId="1" applyNumberFormat="1" applyFont="1" applyBorder="1" applyAlignment="1">
      <alignment horizontal="center" vertical="top" wrapText="1"/>
    </xf>
    <xf numFmtId="0" fontId="16" fillId="2" borderId="77" xfId="0" applyFont="1" applyFill="1" applyBorder="1" applyAlignment="1">
      <alignment horizontal="center" wrapText="1"/>
    </xf>
    <xf numFmtId="0" fontId="16" fillId="0" borderId="19" xfId="0" applyFont="1" applyBorder="1" applyAlignment="1">
      <alignment vertical="top"/>
    </xf>
    <xf numFmtId="0" fontId="34" fillId="0" borderId="25" xfId="0" applyFont="1" applyBorder="1" applyAlignment="1">
      <alignment vertical="top"/>
    </xf>
    <xf numFmtId="0" fontId="34" fillId="0" borderId="39" xfId="0" applyFont="1" applyBorder="1" applyAlignment="1">
      <alignment vertical="top"/>
    </xf>
    <xf numFmtId="3" fontId="16" fillId="6" borderId="27" xfId="0" applyNumberFormat="1" applyFont="1" applyFill="1" applyBorder="1" applyAlignment="1">
      <alignment horizontal="center" vertical="top"/>
    </xf>
    <xf numFmtId="3" fontId="16" fillId="6" borderId="102" xfId="0" applyNumberFormat="1" applyFont="1" applyFill="1" applyBorder="1" applyAlignment="1">
      <alignment horizontal="center" vertical="top"/>
    </xf>
    <xf numFmtId="0" fontId="9" fillId="2" borderId="0" xfId="0" applyFont="1" applyFill="1" applyAlignment="1">
      <alignment horizontal="left"/>
    </xf>
    <xf numFmtId="0" fontId="24" fillId="2" borderId="0" xfId="0" applyFont="1" applyFill="1"/>
    <xf numFmtId="0" fontId="24" fillId="2" borderId="0" xfId="0" applyFont="1" applyFill="1" applyAlignment="1">
      <alignment horizontal="left"/>
    </xf>
    <xf numFmtId="0" fontId="24" fillId="0" borderId="0" xfId="3" applyFont="1" applyAlignment="1">
      <alignment vertical="top"/>
    </xf>
    <xf numFmtId="0" fontId="42" fillId="2" borderId="0" xfId="0" applyFont="1" applyFill="1"/>
    <xf numFmtId="0" fontId="0" fillId="0" borderId="97" xfId="0" applyBorder="1"/>
    <xf numFmtId="0" fontId="0" fillId="0" borderId="46" xfId="0" applyBorder="1"/>
    <xf numFmtId="0" fontId="1" fillId="0" borderId="0" xfId="0" applyFont="1"/>
    <xf numFmtId="0" fontId="0" fillId="0" borderId="100" xfId="0" applyBorder="1"/>
    <xf numFmtId="0" fontId="1" fillId="0" borderId="100" xfId="0" applyFont="1" applyBorder="1"/>
    <xf numFmtId="0" fontId="0" fillId="0" borderId="117" xfId="1" applyNumberFormat="1" applyFont="1" applyBorder="1"/>
    <xf numFmtId="0" fontId="1" fillId="0" borderId="93" xfId="0" applyFont="1" applyBorder="1"/>
    <xf numFmtId="0" fontId="0" fillId="0" borderId="71" xfId="1" applyNumberFormat="1" applyFont="1" applyBorder="1"/>
    <xf numFmtId="0" fontId="1" fillId="0" borderId="94" xfId="0" applyFont="1" applyBorder="1"/>
    <xf numFmtId="0" fontId="0" fillId="0" borderId="73" xfId="1" applyNumberFormat="1" applyFont="1" applyBorder="1"/>
    <xf numFmtId="164" fontId="0" fillId="3" borderId="64" xfId="0" applyNumberFormat="1" applyFill="1" applyBorder="1"/>
    <xf numFmtId="164" fontId="0" fillId="3" borderId="71" xfId="0" applyNumberFormat="1" applyFill="1" applyBorder="1"/>
    <xf numFmtId="164" fontId="0" fillId="0" borderId="0" xfId="0" applyNumberFormat="1"/>
    <xf numFmtId="0" fontId="0" fillId="0" borderId="77" xfId="0" applyBorder="1"/>
    <xf numFmtId="0" fontId="0" fillId="0" borderId="15" xfId="0" applyBorder="1"/>
    <xf numFmtId="0" fontId="0" fillId="0" borderId="117" xfId="0" applyBorder="1"/>
    <xf numFmtId="9" fontId="0" fillId="3" borderId="71" xfId="1" applyFont="1" applyFill="1" applyBorder="1"/>
    <xf numFmtId="9" fontId="0" fillId="3" borderId="72" xfId="1" applyFont="1" applyFill="1" applyBorder="1"/>
    <xf numFmtId="9" fontId="0" fillId="3" borderId="73" xfId="1" applyFont="1" applyFill="1" applyBorder="1"/>
    <xf numFmtId="0" fontId="0" fillId="0" borderId="48" xfId="0" applyBorder="1"/>
    <xf numFmtId="0" fontId="0" fillId="0" borderId="45" xfId="0" applyBorder="1"/>
    <xf numFmtId="0" fontId="4" fillId="5" borderId="113" xfId="0" applyFont="1" applyFill="1" applyBorder="1"/>
    <xf numFmtId="0" fontId="0" fillId="0" borderId="93" xfId="0" applyBorder="1" applyAlignment="1">
      <alignment wrapText="1"/>
    </xf>
    <xf numFmtId="0" fontId="0" fillId="0" borderId="94" xfId="0" applyBorder="1" applyAlignment="1">
      <alignment wrapText="1"/>
    </xf>
    <xf numFmtId="0" fontId="0" fillId="7" borderId="54" xfId="0" applyFill="1" applyBorder="1"/>
    <xf numFmtId="0" fontId="0" fillId="7" borderId="9" xfId="0" applyFill="1" applyBorder="1"/>
    <xf numFmtId="0" fontId="0" fillId="7" borderId="55" xfId="0" applyFill="1" applyBorder="1"/>
    <xf numFmtId="0" fontId="0" fillId="7" borderId="100" xfId="0" applyFill="1" applyBorder="1"/>
    <xf numFmtId="0" fontId="0" fillId="7" borderId="77" xfId="0" applyFill="1" applyBorder="1"/>
    <xf numFmtId="0" fontId="0" fillId="7" borderId="117" xfId="1" applyNumberFormat="1" applyFont="1" applyFill="1" applyBorder="1"/>
    <xf numFmtId="0" fontId="6" fillId="0" borderId="0" xfId="0" applyFont="1" applyAlignment="1">
      <alignment horizontal="center" vertical="top" wrapText="1"/>
    </xf>
    <xf numFmtId="9" fontId="0" fillId="3" borderId="12" xfId="1" applyFont="1" applyFill="1" applyBorder="1"/>
    <xf numFmtId="0" fontId="0" fillId="0" borderId="116" xfId="0" applyBorder="1"/>
    <xf numFmtId="0" fontId="0" fillId="0" borderId="98" xfId="0" applyBorder="1"/>
    <xf numFmtId="0" fontId="0" fillId="0" borderId="119" xfId="0" applyBorder="1"/>
    <xf numFmtId="0" fontId="0" fillId="0" borderId="106" xfId="0" applyBorder="1"/>
    <xf numFmtId="0" fontId="28" fillId="0" borderId="0" xfId="0" applyFont="1"/>
    <xf numFmtId="0" fontId="0" fillId="11" borderId="77" xfId="0" applyFill="1" applyBorder="1"/>
    <xf numFmtId="0" fontId="0" fillId="11" borderId="15" xfId="0" applyFill="1" applyBorder="1"/>
    <xf numFmtId="0" fontId="0" fillId="11" borderId="117" xfId="0" applyFill="1" applyBorder="1"/>
    <xf numFmtId="165" fontId="0" fillId="0" borderId="71" xfId="4" applyNumberFormat="1" applyFont="1" applyFill="1" applyBorder="1"/>
    <xf numFmtId="165" fontId="0" fillId="0" borderId="73" xfId="4" applyNumberFormat="1" applyFont="1" applyFill="1" applyBorder="1"/>
    <xf numFmtId="0" fontId="24" fillId="0" borderId="0" xfId="0" applyFont="1" applyAlignment="1">
      <alignment vertical="top"/>
    </xf>
    <xf numFmtId="0" fontId="28" fillId="0" borderId="0" xfId="0" applyFont="1" applyAlignment="1">
      <alignment vertical="top"/>
    </xf>
    <xf numFmtId="0" fontId="4" fillId="9" borderId="96" xfId="0" applyFont="1" applyFill="1" applyBorder="1" applyAlignment="1">
      <alignment wrapText="1"/>
    </xf>
    <xf numFmtId="0" fontId="4" fillId="9" borderId="98" xfId="0" applyFont="1" applyFill="1" applyBorder="1" applyAlignment="1">
      <alignment horizontal="center" wrapText="1"/>
    </xf>
    <xf numFmtId="0" fontId="4" fillId="9" borderId="119" xfId="0" applyFont="1" applyFill="1" applyBorder="1" applyAlignment="1">
      <alignment horizontal="center" wrapText="1"/>
    </xf>
    <xf numFmtId="0" fontId="4" fillId="9" borderId="116" xfId="0" applyFont="1" applyFill="1" applyBorder="1" applyAlignment="1">
      <alignment wrapText="1"/>
    </xf>
    <xf numFmtId="0" fontId="4" fillId="9" borderId="97" xfId="0" applyFont="1" applyFill="1" applyBorder="1" applyAlignment="1">
      <alignment wrapText="1"/>
    </xf>
    <xf numFmtId="2" fontId="0" fillId="3" borderId="41" xfId="0" applyNumberFormat="1" applyFill="1" applyBorder="1"/>
    <xf numFmtId="2" fontId="0" fillId="3" borderId="95" xfId="0" applyNumberFormat="1" applyFill="1" applyBorder="1"/>
    <xf numFmtId="2" fontId="0" fillId="3" borderId="74" xfId="0" applyNumberFormat="1" applyFill="1" applyBorder="1"/>
    <xf numFmtId="0" fontId="9" fillId="2" borderId="7" xfId="0" applyFont="1" applyFill="1" applyBorder="1"/>
    <xf numFmtId="9" fontId="0" fillId="3" borderId="64" xfId="1" applyFont="1" applyFill="1" applyBorder="1" applyAlignment="1">
      <alignment wrapText="1"/>
    </xf>
    <xf numFmtId="0" fontId="18" fillId="2" borderId="0" xfId="0" applyFont="1" applyFill="1" applyAlignment="1">
      <alignment wrapText="1"/>
    </xf>
    <xf numFmtId="0" fontId="16" fillId="0" borderId="25" xfId="0" applyFont="1" applyBorder="1" applyAlignment="1">
      <alignment horizontal="right" vertical="top"/>
    </xf>
    <xf numFmtId="0" fontId="24" fillId="0" borderId="0" xfId="0" applyFont="1" applyAlignment="1">
      <alignment horizontal="left" wrapText="1"/>
    </xf>
    <xf numFmtId="0" fontId="16" fillId="0" borderId="28" xfId="0" applyFont="1" applyBorder="1" applyAlignment="1">
      <alignment horizontal="right" vertical="top"/>
    </xf>
    <xf numFmtId="0" fontId="34" fillId="5" borderId="13" xfId="0" applyFont="1" applyFill="1" applyBorder="1" applyAlignment="1">
      <alignment vertical="center"/>
    </xf>
    <xf numFmtId="0" fontId="34" fillId="5" borderId="31" xfId="0" applyFont="1" applyFill="1" applyBorder="1" applyAlignment="1">
      <alignment vertical="center"/>
    </xf>
    <xf numFmtId="3" fontId="16" fillId="4" borderId="66" xfId="0" applyNumberFormat="1" applyFont="1" applyFill="1" applyBorder="1" applyAlignment="1">
      <alignment horizontal="center" vertical="top"/>
    </xf>
    <xf numFmtId="2" fontId="16" fillId="4" borderId="0" xfId="0" applyNumberFormat="1" applyFont="1" applyFill="1" applyAlignment="1">
      <alignment horizontal="center" vertical="top"/>
    </xf>
    <xf numFmtId="3" fontId="16" fillId="0" borderId="66" xfId="0" applyNumberFormat="1" applyFont="1" applyBorder="1" applyAlignment="1">
      <alignment horizontal="center" vertical="top"/>
    </xf>
    <xf numFmtId="0" fontId="16" fillId="0" borderId="19" xfId="0" applyFont="1" applyBorder="1" applyAlignment="1">
      <alignment horizontal="right" vertical="top" wrapText="1"/>
    </xf>
    <xf numFmtId="0" fontId="9" fillId="0" borderId="7" xfId="0" applyFont="1" applyBorder="1" applyAlignment="1">
      <alignment horizontal="left" vertical="top" wrapText="1"/>
    </xf>
    <xf numFmtId="0" fontId="16" fillId="0" borderId="18" xfId="0" applyFont="1" applyBorder="1" applyAlignment="1">
      <alignment horizontal="right" vertical="top"/>
    </xf>
    <xf numFmtId="0" fontId="16" fillId="0" borderId="21" xfId="0" applyFont="1" applyBorder="1" applyAlignment="1">
      <alignment horizontal="right" vertical="top"/>
    </xf>
    <xf numFmtId="0" fontId="16" fillId="0" borderId="24" xfId="0" applyFont="1" applyBorder="1" applyAlignment="1">
      <alignment horizontal="right" vertical="top"/>
    </xf>
    <xf numFmtId="0" fontId="45" fillId="2" borderId="0" xfId="0" applyFont="1" applyFill="1"/>
    <xf numFmtId="3" fontId="16" fillId="0" borderId="91" xfId="1" applyNumberFormat="1" applyFont="1" applyBorder="1" applyAlignment="1">
      <alignment horizontal="center" vertical="top" wrapText="1"/>
    </xf>
    <xf numFmtId="0" fontId="16" fillId="2" borderId="104" xfId="0" applyFont="1" applyFill="1" applyBorder="1" applyAlignment="1">
      <alignment horizontal="center" wrapText="1"/>
    </xf>
    <xf numFmtId="0" fontId="27" fillId="0" borderId="0" xfId="0" applyFont="1" applyAlignment="1">
      <alignment vertical="center" wrapText="1"/>
    </xf>
    <xf numFmtId="0" fontId="9" fillId="0" borderId="45" xfId="0" applyFont="1" applyBorder="1" applyAlignment="1">
      <alignment vertical="center" wrapText="1"/>
    </xf>
    <xf numFmtId="3" fontId="32" fillId="6" borderId="0" xfId="0" applyNumberFormat="1" applyFont="1" applyFill="1" applyAlignment="1">
      <alignment horizontal="center" vertical="top"/>
    </xf>
    <xf numFmtId="0" fontId="34" fillId="5" borderId="16" xfId="0" applyFont="1" applyFill="1" applyBorder="1" applyAlignment="1">
      <alignment horizontal="left" vertical="center" wrapText="1"/>
    </xf>
    <xf numFmtId="2" fontId="16" fillId="4" borderId="21" xfId="0" quotePrefix="1" applyNumberFormat="1" applyFont="1" applyFill="1" applyBorder="1" applyAlignment="1">
      <alignment horizontal="center" vertical="top"/>
    </xf>
    <xf numFmtId="3" fontId="16" fillId="4" borderId="18" xfId="0" applyNumberFormat="1" applyFont="1" applyFill="1" applyBorder="1" applyAlignment="1">
      <alignment horizontal="center" vertical="top"/>
    </xf>
    <xf numFmtId="3" fontId="16" fillId="4" borderId="21" xfId="0" applyNumberFormat="1" applyFont="1" applyFill="1" applyBorder="1" applyAlignment="1">
      <alignment horizontal="center" vertical="top"/>
    </xf>
    <xf numFmtId="3" fontId="16" fillId="4" borderId="103" xfId="0" applyNumberFormat="1" applyFont="1" applyFill="1" applyBorder="1" applyAlignment="1">
      <alignment horizontal="center" vertical="top"/>
    </xf>
    <xf numFmtId="3" fontId="16" fillId="4" borderId="24" xfId="0" applyNumberFormat="1" applyFont="1" applyFill="1" applyBorder="1" applyAlignment="1">
      <alignment horizontal="center" vertical="top"/>
    </xf>
    <xf numFmtId="3" fontId="16" fillId="0" borderId="18" xfId="0" applyNumberFormat="1" applyFont="1" applyBorder="1" applyAlignment="1">
      <alignment horizontal="center" vertical="top"/>
    </xf>
    <xf numFmtId="3" fontId="16" fillId="0" borderId="21" xfId="0" applyNumberFormat="1" applyFont="1" applyBorder="1" applyAlignment="1">
      <alignment horizontal="center" vertical="top"/>
    </xf>
    <xf numFmtId="3" fontId="16" fillId="0" borderId="103" xfId="0" applyNumberFormat="1" applyFont="1" applyBorder="1" applyAlignment="1">
      <alignment horizontal="center" vertical="top"/>
    </xf>
    <xf numFmtId="3" fontId="16" fillId="0" borderId="24" xfId="0" applyNumberFormat="1" applyFont="1" applyBorder="1" applyAlignment="1">
      <alignment horizontal="center" vertical="top"/>
    </xf>
    <xf numFmtId="0" fontId="42" fillId="2" borderId="0" xfId="0" applyFont="1" applyFill="1" applyAlignment="1">
      <alignment horizontal="right"/>
    </xf>
    <xf numFmtId="0" fontId="46" fillId="0" borderId="0" xfId="0" applyFont="1"/>
    <xf numFmtId="3" fontId="39" fillId="0" borderId="0" xfId="0" applyNumberFormat="1" applyFont="1" applyAlignment="1">
      <alignment horizontal="left" vertical="top"/>
    </xf>
    <xf numFmtId="3" fontId="48" fillId="0" borderId="0" xfId="0" applyNumberFormat="1" applyFont="1" applyAlignment="1">
      <alignment horizontal="left" vertical="top"/>
    </xf>
    <xf numFmtId="0" fontId="9" fillId="2" borderId="0" xfId="0" applyFont="1" applyFill="1" applyAlignment="1">
      <alignment vertical="top"/>
    </xf>
    <xf numFmtId="0" fontId="0" fillId="0" borderId="106" xfId="0" applyBorder="1" applyAlignment="1">
      <alignment wrapText="1"/>
    </xf>
    <xf numFmtId="3" fontId="32" fillId="6" borderId="23" xfId="0" applyNumberFormat="1" applyFont="1" applyFill="1" applyBorder="1" applyAlignment="1">
      <alignment horizontal="center" vertical="top"/>
    </xf>
    <xf numFmtId="3" fontId="32" fillId="6" borderId="122" xfId="0" applyNumberFormat="1" applyFont="1" applyFill="1" applyBorder="1" applyAlignment="1">
      <alignment horizontal="center" vertical="top"/>
    </xf>
    <xf numFmtId="0" fontId="21" fillId="0" borderId="0" xfId="0" applyFont="1" applyAlignment="1">
      <alignment horizontal="left" vertical="top"/>
    </xf>
    <xf numFmtId="0" fontId="14" fillId="0" borderId="0" xfId="0" applyFont="1"/>
    <xf numFmtId="0" fontId="16" fillId="0" borderId="45" xfId="0" applyFont="1" applyBorder="1" applyAlignment="1">
      <alignment horizontal="right" vertical="top"/>
    </xf>
    <xf numFmtId="3" fontId="16" fillId="4" borderId="15" xfId="0" applyNumberFormat="1" applyFont="1" applyFill="1" applyBorder="1" applyAlignment="1">
      <alignment horizontal="center" vertical="top"/>
    </xf>
    <xf numFmtId="2" fontId="16" fillId="4" borderId="16" xfId="0" quotePrefix="1" applyNumberFormat="1" applyFont="1" applyFill="1" applyBorder="1" applyAlignment="1">
      <alignment horizontal="center" vertical="top"/>
    </xf>
    <xf numFmtId="3" fontId="16" fillId="0" borderId="15" xfId="0" applyNumberFormat="1" applyFont="1" applyBorder="1" applyAlignment="1">
      <alignment horizontal="center" vertical="top"/>
    </xf>
    <xf numFmtId="2" fontId="16" fillId="0" borderId="45" xfId="0" applyNumberFormat="1" applyFont="1" applyBorder="1" applyAlignment="1">
      <alignment horizontal="center" vertical="top"/>
    </xf>
    <xf numFmtId="2" fontId="16" fillId="4" borderId="29" xfId="0" applyNumberFormat="1" applyFont="1" applyFill="1" applyBorder="1" applyAlignment="1">
      <alignment horizontal="center" vertical="top"/>
    </xf>
    <xf numFmtId="0" fontId="9" fillId="2" borderId="0" xfId="0" applyFont="1" applyFill="1" applyAlignment="1">
      <alignment wrapText="1"/>
    </xf>
    <xf numFmtId="0" fontId="27"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xf numFmtId="0" fontId="6"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vertical="center" wrapText="1"/>
    </xf>
    <xf numFmtId="0" fontId="21" fillId="0" borderId="0" xfId="0" applyFont="1" applyAlignment="1">
      <alignment vertical="center"/>
    </xf>
    <xf numFmtId="0" fontId="9" fillId="0" borderId="0" xfId="0" applyFont="1" applyAlignment="1">
      <alignment vertical="top" wrapText="1"/>
    </xf>
    <xf numFmtId="0" fontId="30" fillId="4" borderId="43" xfId="0" applyFont="1" applyFill="1" applyBorder="1" applyAlignment="1">
      <alignment horizontal="center" wrapText="1"/>
    </xf>
    <xf numFmtId="0" fontId="30" fillId="4" borderId="10" xfId="0" applyFont="1" applyFill="1" applyBorder="1" applyAlignment="1">
      <alignment horizontal="center" wrapText="1"/>
    </xf>
    <xf numFmtId="0" fontId="9" fillId="2" borderId="0" xfId="0" applyFont="1" applyFill="1" applyAlignment="1">
      <alignment horizontal="left" vertical="top" wrapText="1"/>
    </xf>
    <xf numFmtId="0" fontId="16" fillId="0" borderId="19" xfId="0" applyFont="1" applyBorder="1" applyAlignment="1">
      <alignment horizontal="right" vertical="top"/>
    </xf>
    <xf numFmtId="0" fontId="16" fillId="0" borderId="22" xfId="0" applyFont="1" applyBorder="1" applyAlignment="1">
      <alignment horizontal="right" vertical="top"/>
    </xf>
    <xf numFmtId="0" fontId="16" fillId="0" borderId="65" xfId="0" applyFont="1" applyBorder="1" applyAlignment="1">
      <alignment horizontal="right" vertical="top"/>
    </xf>
    <xf numFmtId="0" fontId="6" fillId="2" borderId="0" xfId="0" applyFont="1" applyFill="1" applyAlignment="1">
      <alignment vertical="top" wrapText="1"/>
    </xf>
    <xf numFmtId="0" fontId="19" fillId="0" borderId="0" xfId="2" applyFont="1" applyAlignment="1">
      <alignment horizontal="right"/>
    </xf>
    <xf numFmtId="0" fontId="18" fillId="2" borderId="0" xfId="0" applyFont="1" applyFill="1" applyAlignment="1">
      <alignment horizontal="left"/>
    </xf>
    <xf numFmtId="0" fontId="9" fillId="0" borderId="0" xfId="0" applyFont="1" applyAlignment="1">
      <alignment horizontal="left" vertical="top"/>
    </xf>
    <xf numFmtId="3" fontId="32" fillId="6" borderId="17" xfId="0" applyNumberFormat="1" applyFont="1" applyFill="1" applyBorder="1" applyAlignment="1">
      <alignment horizontal="center" vertical="top"/>
    </xf>
    <xf numFmtId="3" fontId="32" fillId="6" borderId="114" xfId="0" applyNumberFormat="1" applyFont="1" applyFill="1" applyBorder="1" applyAlignment="1">
      <alignment horizontal="center" vertical="top"/>
    </xf>
    <xf numFmtId="0" fontId="47" fillId="0" borderId="0" xfId="0" applyFont="1"/>
    <xf numFmtId="0" fontId="10" fillId="0" borderId="0" xfId="0" applyFont="1" applyAlignment="1">
      <alignment vertical="center" wrapText="1"/>
    </xf>
    <xf numFmtId="0" fontId="10" fillId="0" borderId="0" xfId="0" applyFont="1" applyAlignment="1">
      <alignment vertical="top" wrapText="1"/>
    </xf>
    <xf numFmtId="0" fontId="9" fillId="0" borderId="0" xfId="0" applyFont="1" applyAlignment="1">
      <alignment horizontal="center" vertical="top" wrapText="1"/>
    </xf>
    <xf numFmtId="0" fontId="16" fillId="0" borderId="0" xfId="0" applyFont="1"/>
    <xf numFmtId="2" fontId="0" fillId="3" borderId="115" xfId="0" applyNumberFormat="1" applyFill="1" applyBorder="1"/>
    <xf numFmtId="2" fontId="0" fillId="3" borderId="72" xfId="0" applyNumberFormat="1" applyFill="1" applyBorder="1"/>
    <xf numFmtId="2" fontId="0" fillId="3" borderId="73" xfId="0" applyNumberFormat="1" applyFill="1" applyBorder="1"/>
    <xf numFmtId="165" fontId="0" fillId="5" borderId="71" xfId="4" applyNumberFormat="1" applyFont="1" applyFill="1" applyBorder="1"/>
    <xf numFmtId="165" fontId="4" fillId="9" borderId="119" xfId="4" applyNumberFormat="1" applyFont="1" applyFill="1" applyBorder="1" applyAlignment="1">
      <alignment wrapText="1"/>
    </xf>
    <xf numFmtId="165" fontId="4" fillId="9" borderId="97" xfId="4" applyNumberFormat="1" applyFont="1" applyFill="1" applyBorder="1" applyAlignment="1">
      <alignment wrapText="1"/>
    </xf>
    <xf numFmtId="0" fontId="0" fillId="15" borderId="93" xfId="0" applyFill="1" applyBorder="1"/>
    <xf numFmtId="9" fontId="0" fillId="15" borderId="71" xfId="1" applyFont="1" applyFill="1" applyBorder="1"/>
    <xf numFmtId="0" fontId="0" fillId="15" borderId="94" xfId="0" applyFill="1" applyBorder="1"/>
    <xf numFmtId="9" fontId="0" fillId="15" borderId="73" xfId="1" applyFont="1" applyFill="1" applyBorder="1"/>
    <xf numFmtId="0" fontId="34" fillId="5" borderId="30" xfId="0" applyFont="1" applyFill="1" applyBorder="1" applyAlignment="1">
      <alignment vertical="center"/>
    </xf>
    <xf numFmtId="0" fontId="34" fillId="5" borderId="16" xfId="0" applyFont="1" applyFill="1" applyBorder="1" applyAlignment="1">
      <alignment vertical="center"/>
    </xf>
    <xf numFmtId="0" fontId="34" fillId="5" borderId="16" xfId="0" applyFont="1" applyFill="1" applyBorder="1" applyAlignment="1">
      <alignment vertical="center" wrapText="1"/>
    </xf>
    <xf numFmtId="0" fontId="34" fillId="5" borderId="13" xfId="0" applyFont="1" applyFill="1" applyBorder="1" applyAlignment="1">
      <alignment vertical="center" wrapText="1"/>
    </xf>
    <xf numFmtId="0" fontId="34" fillId="5" borderId="29" xfId="0" applyFont="1" applyFill="1" applyBorder="1" applyAlignment="1">
      <alignment vertical="center" wrapText="1"/>
    </xf>
    <xf numFmtId="0" fontId="34" fillId="5" borderId="44" xfId="0" applyFont="1" applyFill="1" applyBorder="1" applyAlignment="1">
      <alignment vertical="center"/>
    </xf>
    <xf numFmtId="0" fontId="34" fillId="5" borderId="31" xfId="0" applyFont="1" applyFill="1" applyBorder="1" applyAlignment="1">
      <alignment vertical="center" wrapText="1"/>
    </xf>
    <xf numFmtId="0" fontId="54" fillId="5" borderId="13" xfId="0" applyFont="1" applyFill="1" applyBorder="1" applyAlignment="1">
      <alignment vertical="center" wrapText="1"/>
    </xf>
    <xf numFmtId="0" fontId="54" fillId="5" borderId="16" xfId="0" applyFont="1" applyFill="1" applyBorder="1" applyAlignment="1">
      <alignment vertical="center" wrapText="1"/>
    </xf>
    <xf numFmtId="2" fontId="54" fillId="4" borderId="103" xfId="0" applyNumberFormat="1" applyFont="1" applyFill="1" applyBorder="1" applyAlignment="1">
      <alignment horizontal="center" vertical="top"/>
    </xf>
    <xf numFmtId="2" fontId="54" fillId="4" borderId="21" xfId="0" applyNumberFormat="1" applyFont="1" applyFill="1" applyBorder="1" applyAlignment="1">
      <alignment horizontal="center" vertical="top"/>
    </xf>
    <xf numFmtId="2" fontId="54" fillId="4" borderId="18" xfId="0" quotePrefix="1" applyNumberFormat="1" applyFont="1" applyFill="1" applyBorder="1" applyAlignment="1">
      <alignment horizontal="center" vertical="top"/>
    </xf>
    <xf numFmtId="2" fontId="54" fillId="4" borderId="18" xfId="0" applyNumberFormat="1" applyFont="1" applyFill="1" applyBorder="1" applyAlignment="1">
      <alignment horizontal="center" vertical="top"/>
    </xf>
    <xf numFmtId="2" fontId="54" fillId="4" borderId="26" xfId="0" quotePrefix="1" applyNumberFormat="1" applyFont="1" applyFill="1" applyBorder="1" applyAlignment="1">
      <alignment horizontal="center" vertical="top"/>
    </xf>
    <xf numFmtId="2" fontId="54" fillId="4" borderId="26" xfId="0" applyNumberFormat="1" applyFont="1" applyFill="1" applyBorder="1" applyAlignment="1">
      <alignment horizontal="center" vertical="top"/>
    </xf>
    <xf numFmtId="2" fontId="54" fillId="4" borderId="16" xfId="0" quotePrefix="1" applyNumberFormat="1" applyFont="1" applyFill="1" applyBorder="1" applyAlignment="1">
      <alignment horizontal="center" vertical="top"/>
    </xf>
    <xf numFmtId="2" fontId="54" fillId="4" borderId="16" xfId="0" applyNumberFormat="1" applyFont="1" applyFill="1" applyBorder="1" applyAlignment="1">
      <alignment horizontal="center" vertical="top"/>
    </xf>
    <xf numFmtId="2" fontId="54" fillId="4" borderId="24" xfId="0" applyNumberFormat="1" applyFont="1" applyFill="1" applyBorder="1" applyAlignment="1">
      <alignment horizontal="center" vertical="top"/>
    </xf>
    <xf numFmtId="2" fontId="54" fillId="4" borderId="0" xfId="0" applyNumberFormat="1" applyFont="1" applyFill="1" applyAlignment="1">
      <alignment horizontal="center" vertical="top"/>
    </xf>
    <xf numFmtId="2" fontId="54" fillId="4" borderId="19" xfId="0" applyNumberFormat="1" applyFont="1" applyFill="1" applyBorder="1" applyAlignment="1">
      <alignment horizontal="center" vertical="top"/>
    </xf>
    <xf numFmtId="2" fontId="54" fillId="4" borderId="22" xfId="0" applyNumberFormat="1" applyFont="1" applyFill="1" applyBorder="1" applyAlignment="1">
      <alignment horizontal="center" vertical="top"/>
    </xf>
    <xf numFmtId="2" fontId="54" fillId="4" borderId="21" xfId="0" quotePrefix="1" applyNumberFormat="1" applyFont="1" applyFill="1" applyBorder="1" applyAlignment="1">
      <alignment horizontal="center" vertical="top"/>
    </xf>
    <xf numFmtId="2" fontId="54" fillId="4" borderId="65" xfId="0" applyNumberFormat="1" applyFont="1" applyFill="1" applyBorder="1" applyAlignment="1">
      <alignment horizontal="center" vertical="top"/>
    </xf>
    <xf numFmtId="2" fontId="54" fillId="4" borderId="25" xfId="0" applyNumberFormat="1" applyFont="1" applyFill="1" applyBorder="1" applyAlignment="1">
      <alignment horizontal="center" vertical="top"/>
    </xf>
    <xf numFmtId="9" fontId="54" fillId="4" borderId="103" xfId="1" applyFont="1" applyFill="1" applyBorder="1" applyAlignment="1">
      <alignment horizontal="center" vertical="top"/>
    </xf>
    <xf numFmtId="9" fontId="54" fillId="4" borderId="65" xfId="1" applyFont="1" applyFill="1" applyBorder="1" applyAlignment="1">
      <alignment horizontal="center" vertical="top"/>
    </xf>
    <xf numFmtId="9" fontId="54" fillId="4" borderId="21" xfId="1" applyFont="1" applyFill="1" applyBorder="1" applyAlignment="1">
      <alignment horizontal="center" vertical="top"/>
    </xf>
    <xf numFmtId="9" fontId="54" fillId="4" borderId="22" xfId="1" applyFont="1" applyFill="1" applyBorder="1" applyAlignment="1">
      <alignment horizontal="center" vertical="top"/>
    </xf>
    <xf numFmtId="9" fontId="54" fillId="4" borderId="24" xfId="1" applyFont="1" applyFill="1" applyBorder="1" applyAlignment="1">
      <alignment horizontal="center" vertical="top"/>
    </xf>
    <xf numFmtId="9" fontId="54" fillId="4" borderId="25" xfId="1" applyFont="1" applyFill="1" applyBorder="1" applyAlignment="1">
      <alignment horizontal="center" vertical="top"/>
    </xf>
    <xf numFmtId="9" fontId="54" fillId="4" borderId="18" xfId="1" quotePrefix="1" applyFont="1" applyFill="1" applyBorder="1" applyAlignment="1">
      <alignment horizontal="center" vertical="top"/>
    </xf>
    <xf numFmtId="2" fontId="54" fillId="4" borderId="19" xfId="0" quotePrefix="1" applyNumberFormat="1" applyFont="1" applyFill="1" applyBorder="1" applyAlignment="1">
      <alignment horizontal="center" vertical="top"/>
    </xf>
    <xf numFmtId="9" fontId="54" fillId="4" borderId="26" xfId="1" quotePrefix="1" applyFont="1" applyFill="1" applyBorder="1" applyAlignment="1">
      <alignment horizontal="center" vertical="top"/>
    </xf>
    <xf numFmtId="2" fontId="54" fillId="4" borderId="28" xfId="0" quotePrefix="1" applyNumberFormat="1" applyFont="1" applyFill="1" applyBorder="1" applyAlignment="1">
      <alignment horizontal="center" vertical="top"/>
    </xf>
    <xf numFmtId="9" fontId="54" fillId="4" borderId="26" xfId="1" applyFont="1" applyFill="1" applyBorder="1" applyAlignment="1">
      <alignment horizontal="center" vertical="top"/>
    </xf>
    <xf numFmtId="9" fontId="54" fillId="4" borderId="28" xfId="1" applyFont="1" applyFill="1" applyBorder="1" applyAlignment="1">
      <alignment horizontal="center" vertical="top"/>
    </xf>
    <xf numFmtId="0" fontId="16" fillId="0" borderId="39" xfId="0" applyFont="1" applyBorder="1" applyAlignment="1">
      <alignment horizontal="right" vertical="top"/>
    </xf>
    <xf numFmtId="0" fontId="32" fillId="0" borderId="101" xfId="0" applyFont="1" applyBorder="1" applyAlignment="1">
      <alignment vertical="top"/>
    </xf>
    <xf numFmtId="0" fontId="32" fillId="0" borderId="65" xfId="0" applyFont="1" applyBorder="1" applyAlignment="1">
      <alignment vertical="top"/>
    </xf>
    <xf numFmtId="0" fontId="32" fillId="0" borderId="53" xfId="0" applyFont="1" applyBorder="1" applyAlignment="1">
      <alignment vertical="top"/>
    </xf>
    <xf numFmtId="0" fontId="32" fillId="0" borderId="39" xfId="0" applyFont="1" applyBorder="1" applyAlignment="1">
      <alignment vertical="top"/>
    </xf>
    <xf numFmtId="0" fontId="32" fillId="4" borderId="45" xfId="0" applyFont="1" applyFill="1" applyBorder="1" applyAlignment="1">
      <alignment horizontal="center" wrapText="1"/>
    </xf>
    <xf numFmtId="9" fontId="0" fillId="15" borderId="12" xfId="1" applyFont="1" applyFill="1" applyBorder="1"/>
    <xf numFmtId="0" fontId="0" fillId="0" borderId="14" xfId="0" applyBorder="1"/>
    <xf numFmtId="0" fontId="0" fillId="15" borderId="99" xfId="0" applyFill="1" applyBorder="1"/>
    <xf numFmtId="9" fontId="0" fillId="15" borderId="10" xfId="1" applyFont="1" applyFill="1" applyBorder="1"/>
    <xf numFmtId="0" fontId="18" fillId="2" borderId="0" xfId="0" applyFont="1" applyFill="1"/>
    <xf numFmtId="0" fontId="0" fillId="0" borderId="115" xfId="0" applyBorder="1"/>
    <xf numFmtId="0" fontId="32" fillId="0" borderId="6" xfId="0" applyFont="1" applyBorder="1" applyAlignment="1">
      <alignment horizontal="left" vertical="top" wrapText="1"/>
    </xf>
    <xf numFmtId="0" fontId="30" fillId="0" borderId="39" xfId="0" applyFont="1" applyBorder="1" applyAlignment="1">
      <alignment vertical="top"/>
    </xf>
    <xf numFmtId="0" fontId="30" fillId="0" borderId="25"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28" xfId="0" applyFont="1" applyBorder="1" applyAlignment="1">
      <alignment vertical="top"/>
    </xf>
    <xf numFmtId="0" fontId="30" fillId="5" borderId="43" xfId="0" applyFont="1" applyFill="1" applyBorder="1" applyAlignment="1">
      <alignment horizontal="left" vertic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16" fillId="0" borderId="51" xfId="0" applyFont="1" applyBorder="1" applyAlignment="1">
      <alignment vertical="top"/>
    </xf>
    <xf numFmtId="0" fontId="16" fillId="0" borderId="22" xfId="0" applyFont="1" applyBorder="1" applyAlignment="1">
      <alignment vertical="top"/>
    </xf>
    <xf numFmtId="9" fontId="16" fillId="4" borderId="103" xfId="1" applyFont="1" applyFill="1" applyBorder="1" applyAlignment="1">
      <alignment horizontal="center" vertical="top"/>
    </xf>
    <xf numFmtId="9" fontId="16" fillId="4" borderId="21" xfId="1" applyFont="1" applyFill="1" applyBorder="1" applyAlignment="1">
      <alignment horizontal="center" vertical="top"/>
    </xf>
    <xf numFmtId="9" fontId="16" fillId="4" borderId="24" xfId="1" applyFont="1" applyFill="1" applyBorder="1" applyAlignment="1">
      <alignment horizontal="center" vertical="top"/>
    </xf>
    <xf numFmtId="9" fontId="16" fillId="4" borderId="18" xfId="1" quotePrefix="1" applyFont="1" applyFill="1" applyBorder="1" applyAlignment="1">
      <alignment horizontal="center" vertical="top"/>
    </xf>
    <xf numFmtId="9" fontId="16" fillId="4" borderId="26" xfId="1" quotePrefix="1" applyFont="1" applyFill="1" applyBorder="1" applyAlignment="1">
      <alignment horizontal="center" vertical="top"/>
    </xf>
    <xf numFmtId="9" fontId="16" fillId="4" borderId="26" xfId="1" applyFont="1" applyFill="1" applyBorder="1" applyAlignment="1">
      <alignment horizontal="center" vertical="top"/>
    </xf>
    <xf numFmtId="9" fontId="16" fillId="4" borderId="0" xfId="1" applyFont="1" applyFill="1" applyBorder="1" applyAlignment="1">
      <alignment horizontal="center" vertical="top"/>
    </xf>
    <xf numFmtId="9" fontId="16" fillId="0" borderId="19" xfId="1" applyFont="1" applyBorder="1" applyAlignment="1">
      <alignment horizontal="center" vertical="top"/>
    </xf>
    <xf numFmtId="9" fontId="16" fillId="0" borderId="22" xfId="1" applyFont="1" applyBorder="1" applyAlignment="1">
      <alignment horizontal="center" vertical="top"/>
    </xf>
    <xf numFmtId="9" fontId="16" fillId="0" borderId="65" xfId="1" applyFont="1" applyBorder="1" applyAlignment="1">
      <alignment horizontal="center" vertical="top"/>
    </xf>
    <xf numFmtId="9" fontId="16" fillId="0" borderId="25" xfId="1" applyFont="1" applyBorder="1" applyAlignment="1">
      <alignment horizontal="center" vertical="top"/>
    </xf>
    <xf numFmtId="9" fontId="16" fillId="0" borderId="18" xfId="1" applyFont="1" applyBorder="1" applyAlignment="1">
      <alignment horizontal="center" vertical="top"/>
    </xf>
    <xf numFmtId="9" fontId="16" fillId="0" borderId="26" xfId="1" applyFont="1" applyBorder="1" applyAlignment="1">
      <alignment horizontal="center" vertical="top"/>
    </xf>
    <xf numFmtId="9" fontId="16" fillId="0" borderId="24" xfId="1" applyFont="1" applyBorder="1" applyAlignment="1">
      <alignment horizontal="center" vertical="top"/>
    </xf>
    <xf numFmtId="9" fontId="16" fillId="0" borderId="21" xfId="1" applyFont="1" applyFill="1" applyBorder="1" applyAlignment="1">
      <alignment horizontal="center" vertical="top"/>
    </xf>
    <xf numFmtId="9" fontId="16" fillId="0" borderId="24" xfId="1" applyFont="1" applyFill="1" applyBorder="1" applyAlignment="1">
      <alignment horizontal="center" vertical="top"/>
    </xf>
    <xf numFmtId="9" fontId="16" fillId="0" borderId="103" xfId="1" applyFont="1" applyFill="1" applyBorder="1" applyAlignment="1">
      <alignment horizontal="center" vertical="top"/>
    </xf>
    <xf numFmtId="9" fontId="16" fillId="4" borderId="69" xfId="1" applyFont="1" applyFill="1" applyBorder="1" applyAlignment="1">
      <alignment horizontal="center" vertical="top"/>
    </xf>
    <xf numFmtId="9" fontId="16" fillId="4" borderId="33" xfId="1" applyFont="1" applyFill="1" applyBorder="1" applyAlignment="1">
      <alignment horizontal="center" vertical="top"/>
    </xf>
    <xf numFmtId="9" fontId="16" fillId="4" borderId="34" xfId="1" applyFont="1" applyFill="1" applyBorder="1" applyAlignment="1">
      <alignment horizontal="center" vertical="top"/>
    </xf>
    <xf numFmtId="9" fontId="16" fillId="4" borderId="32" xfId="1" applyFont="1" applyFill="1" applyBorder="1" applyAlignment="1">
      <alignment horizontal="center" vertical="top"/>
    </xf>
    <xf numFmtId="9" fontId="16" fillId="4" borderId="35" xfId="1" applyFont="1" applyFill="1" applyBorder="1" applyAlignment="1">
      <alignment horizontal="center" vertical="top"/>
    </xf>
    <xf numFmtId="9" fontId="32" fillId="6" borderId="105" xfId="0" applyNumberFormat="1" applyFont="1" applyFill="1" applyBorder="1" applyAlignment="1">
      <alignment horizontal="center" vertical="top"/>
    </xf>
    <xf numFmtId="9" fontId="32" fillId="6" borderId="49" xfId="0" applyNumberFormat="1" applyFont="1" applyFill="1" applyBorder="1" applyAlignment="1">
      <alignment horizontal="center" vertical="top"/>
    </xf>
    <xf numFmtId="9" fontId="32" fillId="6" borderId="5" xfId="0" applyNumberFormat="1" applyFont="1" applyFill="1" applyBorder="1" applyAlignment="1">
      <alignment horizontal="center" vertical="top"/>
    </xf>
    <xf numFmtId="9" fontId="32" fillId="6" borderId="58" xfId="0" applyNumberFormat="1" applyFont="1" applyFill="1" applyBorder="1" applyAlignment="1">
      <alignment horizontal="center" vertical="top"/>
    </xf>
    <xf numFmtId="9" fontId="32" fillId="6" borderId="22" xfId="0" applyNumberFormat="1" applyFont="1" applyFill="1" applyBorder="1" applyAlignment="1">
      <alignment horizontal="center" vertical="top"/>
    </xf>
    <xf numFmtId="9" fontId="32" fillId="0" borderId="58" xfId="0" applyNumberFormat="1" applyFont="1" applyBorder="1" applyAlignment="1">
      <alignment horizontal="center" vertical="top"/>
    </xf>
    <xf numFmtId="9" fontId="32" fillId="0" borderId="21" xfId="0" applyNumberFormat="1" applyFont="1" applyBorder="1" applyAlignment="1">
      <alignment horizontal="center" vertical="top"/>
    </xf>
    <xf numFmtId="9" fontId="32" fillId="6" borderId="33" xfId="0" applyNumberFormat="1" applyFont="1" applyFill="1" applyBorder="1" applyAlignment="1">
      <alignment horizontal="center" vertical="top"/>
    </xf>
    <xf numFmtId="9" fontId="32" fillId="6" borderId="60" xfId="0" applyNumberFormat="1" applyFont="1" applyFill="1" applyBorder="1" applyAlignment="1">
      <alignment horizontal="center" vertical="top"/>
    </xf>
    <xf numFmtId="9" fontId="32" fillId="6" borderId="25" xfId="0" applyNumberFormat="1" applyFont="1" applyFill="1" applyBorder="1" applyAlignment="1">
      <alignment horizontal="center" vertical="top"/>
    </xf>
    <xf numFmtId="9" fontId="32" fillId="6" borderId="34" xfId="0" applyNumberFormat="1" applyFont="1" applyFill="1" applyBorder="1" applyAlignment="1">
      <alignment horizontal="center" vertical="top"/>
    </xf>
    <xf numFmtId="9" fontId="32" fillId="6" borderId="56" xfId="0" applyNumberFormat="1" applyFont="1" applyFill="1" applyBorder="1" applyAlignment="1">
      <alignment horizontal="center" vertical="top"/>
    </xf>
    <xf numFmtId="9" fontId="32" fillId="6" borderId="41" xfId="0" applyNumberFormat="1" applyFont="1" applyFill="1" applyBorder="1" applyAlignment="1">
      <alignment horizontal="center" vertical="top"/>
    </xf>
    <xf numFmtId="9" fontId="32" fillId="6" borderId="43" xfId="0" applyNumberFormat="1" applyFont="1" applyFill="1" applyBorder="1" applyAlignment="1">
      <alignment horizontal="center" vertical="top"/>
    </xf>
    <xf numFmtId="9" fontId="32" fillId="6" borderId="67" xfId="0" applyNumberFormat="1" applyFont="1" applyFill="1" applyBorder="1" applyAlignment="1">
      <alignment horizontal="center" vertical="top"/>
    </xf>
    <xf numFmtId="9" fontId="32" fillId="6" borderId="65" xfId="0" applyNumberFormat="1" applyFont="1" applyFill="1" applyBorder="1" applyAlignment="1">
      <alignment horizontal="center" vertical="top"/>
    </xf>
    <xf numFmtId="9" fontId="32" fillId="0" borderId="103" xfId="0" applyNumberFormat="1" applyFont="1" applyBorder="1" applyAlignment="1">
      <alignment horizontal="center" vertical="top"/>
    </xf>
    <xf numFmtId="9" fontId="32" fillId="6" borderId="69" xfId="0" applyNumberFormat="1" applyFont="1" applyFill="1" applyBorder="1" applyAlignment="1">
      <alignment horizontal="center" vertical="top"/>
    </xf>
    <xf numFmtId="9" fontId="32" fillId="6" borderId="123" xfId="0" applyNumberFormat="1" applyFont="1" applyFill="1" applyBorder="1" applyAlignment="1">
      <alignment horizontal="center" vertical="top"/>
    </xf>
    <xf numFmtId="9" fontId="32" fillId="6" borderId="19" xfId="0" applyNumberFormat="1" applyFont="1" applyFill="1" applyBorder="1" applyAlignment="1">
      <alignment horizontal="center" vertical="top"/>
    </xf>
    <xf numFmtId="9" fontId="32" fillId="6" borderId="32" xfId="0" applyNumberFormat="1" applyFont="1" applyFill="1" applyBorder="1" applyAlignment="1">
      <alignment horizontal="center" vertical="top"/>
    </xf>
    <xf numFmtId="9" fontId="32" fillId="6" borderId="109" xfId="0" applyNumberFormat="1" applyFont="1" applyFill="1" applyBorder="1" applyAlignment="1">
      <alignment horizontal="center" vertical="top"/>
    </xf>
    <xf numFmtId="9" fontId="32" fillId="6" borderId="28" xfId="0" applyNumberFormat="1" applyFont="1" applyFill="1" applyBorder="1" applyAlignment="1">
      <alignment horizontal="center" vertical="top"/>
    </xf>
    <xf numFmtId="9" fontId="32" fillId="0" borderId="109" xfId="0" applyNumberFormat="1" applyFont="1" applyBorder="1" applyAlignment="1">
      <alignment horizontal="center" vertical="top"/>
    </xf>
    <xf numFmtId="9" fontId="32" fillId="0" borderId="26" xfId="0" applyNumberFormat="1" applyFont="1" applyBorder="1" applyAlignment="1">
      <alignment horizontal="center" vertical="top"/>
    </xf>
    <xf numFmtId="9" fontId="32" fillId="6" borderId="35" xfId="0" applyNumberFormat="1" applyFont="1" applyFill="1" applyBorder="1" applyAlignment="1">
      <alignment horizontal="center" vertical="top"/>
    </xf>
    <xf numFmtId="9" fontId="32" fillId="6" borderId="62" xfId="0" applyNumberFormat="1" applyFont="1" applyFill="1" applyBorder="1" applyAlignment="1">
      <alignment horizontal="center" vertical="top"/>
    </xf>
    <xf numFmtId="9" fontId="32" fillId="6" borderId="39" xfId="0" applyNumberFormat="1" applyFont="1" applyFill="1" applyBorder="1" applyAlignment="1">
      <alignment horizontal="center" vertical="top"/>
    </xf>
    <xf numFmtId="9" fontId="32" fillId="6" borderId="40" xfId="0" applyNumberFormat="1" applyFont="1" applyFill="1" applyBorder="1" applyAlignment="1">
      <alignment horizontal="center" vertical="top"/>
    </xf>
    <xf numFmtId="9" fontId="16" fillId="0" borderId="85" xfId="1" applyFont="1" applyBorder="1" applyAlignment="1">
      <alignment horizontal="center" vertical="top" wrapText="1"/>
    </xf>
    <xf numFmtId="9" fontId="16" fillId="0" borderId="86" xfId="1" applyFont="1" applyBorder="1" applyAlignment="1">
      <alignment horizontal="center" vertical="top" wrapText="1"/>
    </xf>
    <xf numFmtId="9" fontId="16" fillId="0" borderId="87" xfId="1" applyFont="1" applyBorder="1" applyAlignment="1">
      <alignment horizontal="center" vertical="top" wrapText="1"/>
    </xf>
    <xf numFmtId="9" fontId="16" fillId="0" borderId="88" xfId="1" applyFont="1" applyBorder="1" applyAlignment="1">
      <alignment horizontal="center" vertical="top" wrapText="1"/>
    </xf>
    <xf numFmtId="9" fontId="16" fillId="0" borderId="89" xfId="1" applyFont="1" applyBorder="1" applyAlignment="1">
      <alignment horizontal="center" vertical="top" wrapText="1"/>
    </xf>
    <xf numFmtId="9" fontId="16" fillId="0" borderId="90" xfId="1" applyFont="1" applyBorder="1" applyAlignment="1">
      <alignment horizontal="center" vertical="top" wrapText="1"/>
    </xf>
    <xf numFmtId="9" fontId="16" fillId="0" borderId="91" xfId="1" applyFont="1" applyBorder="1" applyAlignment="1">
      <alignment horizontal="center" vertical="top" wrapText="1"/>
    </xf>
    <xf numFmtId="9" fontId="16" fillId="0" borderId="92" xfId="1" applyFont="1" applyBorder="1" applyAlignment="1">
      <alignment horizontal="center" vertical="top" wrapText="1"/>
    </xf>
    <xf numFmtId="0" fontId="32" fillId="4" borderId="105" xfId="0" applyFont="1" applyFill="1" applyBorder="1" applyAlignment="1">
      <alignment horizontal="center" wrapText="1"/>
    </xf>
    <xf numFmtId="0" fontId="32" fillId="4" borderId="49" xfId="0" applyFont="1" applyFill="1" applyBorder="1" applyAlignment="1">
      <alignment horizontal="center" wrapText="1"/>
    </xf>
    <xf numFmtId="0" fontId="32" fillId="0" borderId="105" xfId="0" applyFont="1" applyBorder="1" applyAlignment="1">
      <alignment horizontal="center" wrapText="1"/>
    </xf>
    <xf numFmtId="0" fontId="32" fillId="0" borderId="0" xfId="0" applyFont="1" applyAlignment="1">
      <alignment horizontal="center" wrapText="1"/>
    </xf>
    <xf numFmtId="0" fontId="32" fillId="4" borderId="5" xfId="0" applyFont="1" applyFill="1" applyBorder="1" applyAlignment="1">
      <alignment horizontal="center" wrapText="1"/>
    </xf>
    <xf numFmtId="0" fontId="32" fillId="5" borderId="30" xfId="0" applyFont="1" applyFill="1" applyBorder="1" applyAlignment="1">
      <alignment horizontal="left" vertical="center"/>
    </xf>
    <xf numFmtId="9" fontId="16" fillId="6" borderId="109" xfId="0" applyNumberFormat="1" applyFont="1" applyFill="1" applyBorder="1" applyAlignment="1">
      <alignment horizontal="center" vertical="top"/>
    </xf>
    <xf numFmtId="9" fontId="16" fillId="6" borderId="67" xfId="0" applyNumberFormat="1" applyFont="1" applyFill="1" applyBorder="1" applyAlignment="1">
      <alignment horizontal="center" vertical="top"/>
    </xf>
    <xf numFmtId="9" fontId="32" fillId="6" borderId="121" xfId="0" applyNumberFormat="1" applyFont="1" applyFill="1" applyBorder="1" applyAlignment="1">
      <alignment horizontal="center" vertical="top"/>
    </xf>
    <xf numFmtId="9" fontId="32" fillId="6" borderId="8" xfId="0" applyNumberFormat="1" applyFont="1" applyFill="1" applyBorder="1" applyAlignment="1">
      <alignment horizontal="center" vertical="top"/>
    </xf>
    <xf numFmtId="0" fontId="5" fillId="0" borderId="0" xfId="2"/>
    <xf numFmtId="0" fontId="0" fillId="0" borderId="0" xfId="0" applyAlignment="1">
      <alignment vertical="center"/>
    </xf>
    <xf numFmtId="0" fontId="37" fillId="5" borderId="16" xfId="0" applyFont="1" applyFill="1" applyBorder="1" applyAlignment="1">
      <alignment vertical="center" wrapText="1"/>
    </xf>
    <xf numFmtId="0" fontId="37" fillId="5" borderId="29" xfId="0" applyFont="1" applyFill="1" applyBorder="1" applyAlignment="1">
      <alignment vertical="center" wrapText="1"/>
    </xf>
    <xf numFmtId="0" fontId="52" fillId="0" borderId="0" xfId="0" applyFont="1" applyAlignment="1">
      <alignment horizontal="left" vertical="top"/>
    </xf>
    <xf numFmtId="0" fontId="9" fillId="0" borderId="0" xfId="0" applyFont="1" applyAlignment="1">
      <alignment horizontal="left" vertical="top" indent="1"/>
    </xf>
    <xf numFmtId="0" fontId="9" fillId="0" borderId="0" xfId="0" applyFont="1" applyAlignment="1">
      <alignment horizontal="left" indent="3"/>
    </xf>
    <xf numFmtId="0" fontId="34" fillId="5" borderId="29" xfId="0" applyFont="1" applyFill="1" applyBorder="1" applyAlignment="1">
      <alignment horizontal="left" vertical="center" wrapText="1"/>
    </xf>
    <xf numFmtId="3" fontId="32" fillId="6" borderId="26" xfId="0" applyNumberFormat="1" applyFont="1" applyFill="1" applyBorder="1" applyAlignment="1">
      <alignment horizontal="center" vertical="top"/>
    </xf>
    <xf numFmtId="3" fontId="32" fillId="6" borderId="21" xfId="0" applyNumberFormat="1" applyFont="1" applyFill="1" applyBorder="1" applyAlignment="1">
      <alignment horizontal="center" vertical="top"/>
    </xf>
    <xf numFmtId="0" fontId="30" fillId="0" borderId="4" xfId="0" applyFont="1" applyBorder="1" applyAlignment="1">
      <alignment horizontal="center"/>
    </xf>
    <xf numFmtId="0" fontId="30" fillId="0" borderId="104" xfId="0" applyFont="1" applyBorder="1" applyAlignment="1">
      <alignment horizontal="center"/>
    </xf>
    <xf numFmtId="0" fontId="30" fillId="0" borderId="104" xfId="0" applyFont="1" applyBorder="1" applyAlignment="1">
      <alignment horizontal="left" wrapText="1"/>
    </xf>
    <xf numFmtId="0" fontId="32" fillId="4" borderId="80" xfId="0" applyFont="1" applyFill="1" applyBorder="1" applyAlignment="1">
      <alignment horizontal="center" wrapText="1"/>
    </xf>
    <xf numFmtId="0" fontId="36" fillId="4" borderId="82" xfId="0" applyFont="1" applyFill="1" applyBorder="1" applyAlignment="1">
      <alignment horizontal="center" wrapText="1"/>
    </xf>
    <xf numFmtId="0" fontId="32" fillId="0" borderId="80" xfId="0" applyFont="1" applyBorder="1" applyAlignment="1">
      <alignment horizontal="center" wrapText="1"/>
    </xf>
    <xf numFmtId="0" fontId="36" fillId="0" borderId="57" xfId="0" applyFont="1" applyBorder="1" applyAlignment="1">
      <alignment horizontal="center" wrapText="1"/>
    </xf>
    <xf numFmtId="0" fontId="36" fillId="0" borderId="132" xfId="0" applyFont="1" applyBorder="1" applyAlignment="1">
      <alignment horizontal="center" wrapText="1"/>
    </xf>
    <xf numFmtId="0" fontId="4" fillId="9" borderId="49" xfId="0" applyFont="1" applyFill="1" applyBorder="1" applyAlignment="1">
      <alignment wrapText="1"/>
    </xf>
    <xf numFmtId="0" fontId="4" fillId="9" borderId="104" xfId="0" applyFont="1" applyFill="1" applyBorder="1" applyAlignment="1">
      <alignment horizontal="center" wrapText="1"/>
    </xf>
    <xf numFmtId="165" fontId="0" fillId="5" borderId="31" xfId="4" applyNumberFormat="1" applyFont="1" applyFill="1" applyBorder="1"/>
    <xf numFmtId="0" fontId="4" fillId="9" borderId="84" xfId="0" applyFont="1" applyFill="1" applyBorder="1" applyAlignment="1">
      <alignment horizontal="center" wrapText="1"/>
    </xf>
    <xf numFmtId="0" fontId="32" fillId="0" borderId="41" xfId="0" applyFont="1" applyBorder="1" applyAlignment="1">
      <alignment vertical="top"/>
    </xf>
    <xf numFmtId="0" fontId="16" fillId="0" borderId="28" xfId="0" applyFont="1" applyBorder="1" applyAlignment="1">
      <alignment vertical="top"/>
    </xf>
    <xf numFmtId="0" fontId="30" fillId="0" borderId="45" xfId="0" applyFont="1" applyBorder="1" applyAlignment="1">
      <alignment vertical="top"/>
    </xf>
    <xf numFmtId="3" fontId="32" fillId="6" borderId="24" xfId="0" applyNumberFormat="1" applyFont="1" applyFill="1" applyBorder="1" applyAlignment="1">
      <alignment horizontal="center" vertical="top"/>
    </xf>
    <xf numFmtId="9" fontId="32" fillId="6" borderId="21" xfId="0" applyNumberFormat="1" applyFont="1" applyFill="1" applyBorder="1" applyAlignment="1">
      <alignment horizontal="center" vertical="top"/>
    </xf>
    <xf numFmtId="3" fontId="32" fillId="6" borderId="18" xfId="0" applyNumberFormat="1" applyFont="1" applyFill="1" applyBorder="1" applyAlignment="1">
      <alignment horizontal="center" vertical="top"/>
    </xf>
    <xf numFmtId="9" fontId="32" fillId="6" borderId="45" xfId="0" applyNumberFormat="1" applyFont="1" applyFill="1" applyBorder="1" applyAlignment="1">
      <alignment horizontal="center" vertical="top"/>
    </xf>
    <xf numFmtId="3" fontId="32" fillId="6" borderId="11" xfId="0" applyNumberFormat="1" applyFont="1" applyFill="1" applyBorder="1" applyAlignment="1">
      <alignment horizontal="center" vertical="top"/>
    </xf>
    <xf numFmtId="9" fontId="32" fillId="6" borderId="0" xfId="0" applyNumberFormat="1" applyFont="1" applyFill="1" applyAlignment="1">
      <alignment horizontal="center" vertical="top"/>
    </xf>
    <xf numFmtId="9" fontId="32" fillId="6" borderId="83" xfId="0" applyNumberFormat="1" applyFont="1" applyFill="1" applyBorder="1" applyAlignment="1">
      <alignment horizontal="center" vertical="top"/>
    </xf>
    <xf numFmtId="3" fontId="32" fillId="6" borderId="16" xfId="0" applyNumberFormat="1" applyFont="1" applyFill="1" applyBorder="1" applyAlignment="1">
      <alignment horizontal="center" vertical="top"/>
    </xf>
    <xf numFmtId="9" fontId="32" fillId="6" borderId="29" xfId="0" applyNumberFormat="1" applyFont="1" applyFill="1" applyBorder="1" applyAlignment="1">
      <alignment horizontal="center" vertical="top"/>
    </xf>
    <xf numFmtId="3" fontId="32" fillId="6" borderId="7" xfId="0" applyNumberFormat="1" applyFont="1" applyFill="1" applyBorder="1" applyAlignment="1">
      <alignment horizontal="center" vertical="top"/>
    </xf>
    <xf numFmtId="9" fontId="32" fillId="6" borderId="7" xfId="0" applyNumberFormat="1" applyFont="1" applyFill="1" applyBorder="1" applyAlignment="1">
      <alignment horizontal="center" vertical="top"/>
    </xf>
    <xf numFmtId="0" fontId="30" fillId="0" borderId="24" xfId="0" applyFont="1" applyBorder="1" applyAlignment="1">
      <alignment vertical="top"/>
    </xf>
    <xf numFmtId="0" fontId="9" fillId="0" borderId="105" xfId="0" applyFont="1" applyBorder="1"/>
    <xf numFmtId="0" fontId="30" fillId="0" borderId="38" xfId="0" applyFont="1" applyBorder="1" applyAlignment="1">
      <alignment vertical="top"/>
    </xf>
    <xf numFmtId="0" fontId="9" fillId="2" borderId="9" xfId="0" applyFont="1" applyFill="1" applyBorder="1"/>
    <xf numFmtId="0" fontId="32" fillId="0" borderId="26" xfId="0" applyFont="1" applyBorder="1" applyAlignment="1">
      <alignment vertical="top"/>
    </xf>
    <xf numFmtId="3" fontId="32" fillId="2" borderId="10" xfId="0" applyNumberFormat="1" applyFont="1" applyFill="1" applyBorder="1" applyAlignment="1">
      <alignment horizontal="center" vertical="top"/>
    </xf>
    <xf numFmtId="9" fontId="32" fillId="2" borderId="56" xfId="0" applyNumberFormat="1" applyFont="1" applyFill="1" applyBorder="1" applyAlignment="1">
      <alignment horizontal="center" vertical="top"/>
    </xf>
    <xf numFmtId="3" fontId="32" fillId="2" borderId="11" xfId="0" applyNumberFormat="1" applyFont="1" applyFill="1" applyBorder="1" applyAlignment="1">
      <alignment horizontal="center" vertical="top"/>
    </xf>
    <xf numFmtId="9" fontId="32" fillId="2" borderId="41" xfId="0" applyNumberFormat="1" applyFont="1" applyFill="1" applyBorder="1" applyAlignment="1">
      <alignment horizontal="center" vertical="top"/>
    </xf>
    <xf numFmtId="3" fontId="32" fillId="2" borderId="66" xfId="0" applyNumberFormat="1" applyFont="1" applyFill="1" applyBorder="1" applyAlignment="1">
      <alignment horizontal="center" vertical="top"/>
    </xf>
    <xf numFmtId="9" fontId="32" fillId="2" borderId="105" xfId="0" applyNumberFormat="1" applyFont="1" applyFill="1" applyBorder="1" applyAlignment="1">
      <alignment horizontal="center" vertical="top"/>
    </xf>
    <xf numFmtId="3" fontId="32" fillId="2" borderId="0" xfId="0" applyNumberFormat="1" applyFont="1" applyFill="1" applyAlignment="1">
      <alignment horizontal="center" vertical="top"/>
    </xf>
    <xf numFmtId="9" fontId="32" fillId="2" borderId="49" xfId="0" applyNumberFormat="1" applyFont="1" applyFill="1" applyBorder="1" applyAlignment="1">
      <alignment horizontal="center" vertical="top"/>
    </xf>
    <xf numFmtId="9" fontId="32" fillId="2" borderId="83" xfId="0" applyNumberFormat="1" applyFont="1" applyFill="1" applyBorder="1" applyAlignment="1">
      <alignment horizontal="center" vertical="top"/>
    </xf>
    <xf numFmtId="3" fontId="32" fillId="2" borderId="16" xfId="0" applyNumberFormat="1" applyFont="1" applyFill="1" applyBorder="1" applyAlignment="1">
      <alignment horizontal="center" vertical="top"/>
    </xf>
    <xf numFmtId="9" fontId="32" fillId="2" borderId="45" xfId="0" applyNumberFormat="1" applyFont="1" applyFill="1" applyBorder="1" applyAlignment="1">
      <alignment horizontal="center" vertical="top"/>
    </xf>
    <xf numFmtId="3" fontId="32" fillId="2" borderId="36" xfId="0" applyNumberFormat="1" applyFont="1" applyFill="1" applyBorder="1" applyAlignment="1">
      <alignment horizontal="center" vertical="top"/>
    </xf>
    <xf numFmtId="9" fontId="32" fillId="2" borderId="121" xfId="0" applyNumberFormat="1" applyFont="1" applyFill="1" applyBorder="1" applyAlignment="1">
      <alignment horizontal="center" vertical="top"/>
    </xf>
    <xf numFmtId="3" fontId="32" fillId="2" borderId="7" xfId="0" applyNumberFormat="1" applyFont="1" applyFill="1" applyBorder="1" applyAlignment="1">
      <alignment horizontal="center" vertical="top"/>
    </xf>
    <xf numFmtId="9" fontId="32" fillId="2" borderId="133" xfId="0" applyNumberFormat="1" applyFont="1" applyFill="1" applyBorder="1" applyAlignment="1">
      <alignment horizontal="center" vertical="top"/>
    </xf>
    <xf numFmtId="0" fontId="32" fillId="2" borderId="15" xfId="0" applyFont="1" applyFill="1" applyBorder="1" applyAlignment="1">
      <alignment horizontal="center" wrapText="1"/>
    </xf>
    <xf numFmtId="0" fontId="36" fillId="2" borderId="83" xfId="0" applyFont="1" applyFill="1" applyBorder="1" applyAlignment="1">
      <alignment horizontal="center" wrapText="1"/>
    </xf>
    <xf numFmtId="0" fontId="32" fillId="2" borderId="61" xfId="0" applyFont="1" applyFill="1" applyBorder="1" applyAlignment="1">
      <alignment horizontal="center" wrapText="1"/>
    </xf>
    <xf numFmtId="0" fontId="36" fillId="2" borderId="16" xfId="0" applyFont="1" applyFill="1" applyBorder="1" applyAlignment="1">
      <alignment horizontal="center" wrapText="1"/>
    </xf>
    <xf numFmtId="9" fontId="32" fillId="2" borderId="11" xfId="0" applyNumberFormat="1" applyFont="1" applyFill="1" applyBorder="1" applyAlignment="1">
      <alignment horizontal="center" vertical="top"/>
    </xf>
    <xf numFmtId="9" fontId="32" fillId="2" borderId="67" xfId="0" applyNumberFormat="1" applyFont="1" applyFill="1" applyBorder="1" applyAlignment="1">
      <alignment horizontal="center" vertical="top"/>
    </xf>
    <xf numFmtId="3" fontId="32" fillId="2" borderId="21" xfId="0" applyNumberFormat="1" applyFont="1" applyFill="1" applyBorder="1" applyAlignment="1">
      <alignment horizontal="center" vertical="top"/>
    </xf>
    <xf numFmtId="9" fontId="32" fillId="2" borderId="58" xfId="0" applyNumberFormat="1" applyFont="1" applyFill="1" applyBorder="1" applyAlignment="1">
      <alignment horizontal="center" vertical="top"/>
    </xf>
    <xf numFmtId="9" fontId="32" fillId="2" borderId="21" xfId="0" applyNumberFormat="1" applyFont="1" applyFill="1" applyBorder="1" applyAlignment="1">
      <alignment horizontal="center" vertical="top"/>
    </xf>
    <xf numFmtId="9" fontId="32" fillId="2" borderId="0" xfId="0" applyNumberFormat="1" applyFont="1" applyFill="1" applyAlignment="1">
      <alignment horizontal="center" vertical="top"/>
    </xf>
    <xf numFmtId="3" fontId="32" fillId="2" borderId="20" xfId="0" applyNumberFormat="1" applyFont="1" applyFill="1" applyBorder="1" applyAlignment="1">
      <alignment horizontal="center" vertical="top"/>
    </xf>
    <xf numFmtId="9" fontId="32" fillId="2" borderId="109" xfId="0" applyNumberFormat="1" applyFont="1" applyFill="1" applyBorder="1" applyAlignment="1">
      <alignment horizontal="center" vertical="top"/>
    </xf>
    <xf numFmtId="9" fontId="32" fillId="2" borderId="7" xfId="0" applyNumberFormat="1" applyFont="1" applyFill="1" applyBorder="1" applyAlignment="1">
      <alignment horizontal="center" vertical="top"/>
    </xf>
    <xf numFmtId="3" fontId="32" fillId="2" borderId="135" xfId="0" applyNumberFormat="1" applyFont="1" applyFill="1" applyBorder="1" applyAlignment="1">
      <alignment horizontal="center" vertical="top"/>
    </xf>
    <xf numFmtId="0" fontId="32" fillId="2" borderId="134" xfId="0" applyFont="1" applyFill="1" applyBorder="1" applyAlignment="1">
      <alignment horizontal="center" wrapText="1"/>
    </xf>
    <xf numFmtId="9" fontId="32" fillId="2" borderId="22" xfId="0" applyNumberFormat="1" applyFont="1" applyFill="1" applyBorder="1" applyAlignment="1">
      <alignment horizontal="center" vertical="top"/>
    </xf>
    <xf numFmtId="3" fontId="32" fillId="2" borderId="103" xfId="0" applyNumberFormat="1" applyFont="1" applyFill="1" applyBorder="1" applyAlignment="1">
      <alignment horizontal="center" vertical="top"/>
    </xf>
    <xf numFmtId="3" fontId="32" fillId="2" borderId="26" xfId="0" applyNumberFormat="1" applyFont="1" applyFill="1" applyBorder="1" applyAlignment="1">
      <alignment horizontal="center" vertical="top"/>
    </xf>
    <xf numFmtId="9" fontId="32" fillId="2" borderId="123" xfId="0" applyNumberFormat="1" applyFont="1" applyFill="1" applyBorder="1" applyAlignment="1">
      <alignment horizontal="center" vertical="top"/>
    </xf>
    <xf numFmtId="3" fontId="32" fillId="2" borderId="18" xfId="0" applyNumberFormat="1" applyFont="1" applyFill="1" applyBorder="1" applyAlignment="1">
      <alignment horizontal="center" vertical="top"/>
    </xf>
    <xf numFmtId="9" fontId="32" fillId="2" borderId="19" xfId="0" applyNumberFormat="1" applyFont="1" applyFill="1" applyBorder="1" applyAlignment="1">
      <alignment horizontal="center" vertical="top"/>
    </xf>
    <xf numFmtId="3" fontId="32" fillId="2" borderId="136" xfId="0" applyNumberFormat="1" applyFont="1" applyFill="1" applyBorder="1" applyAlignment="1">
      <alignment horizontal="center" vertical="top"/>
    </xf>
    <xf numFmtId="3" fontId="32" fillId="2" borderId="137" xfId="0" applyNumberFormat="1" applyFont="1" applyFill="1" applyBorder="1" applyAlignment="1">
      <alignment horizontal="center" vertical="top"/>
    </xf>
    <xf numFmtId="3" fontId="32" fillId="2" borderId="138" xfId="0" applyNumberFormat="1" applyFont="1" applyFill="1" applyBorder="1" applyAlignment="1">
      <alignment horizontal="center" vertical="top"/>
    </xf>
    <xf numFmtId="3" fontId="32" fillId="2" borderId="139" xfId="0" applyNumberFormat="1" applyFont="1" applyFill="1" applyBorder="1" applyAlignment="1">
      <alignment horizontal="center" vertical="top"/>
    </xf>
    <xf numFmtId="3" fontId="32" fillId="2" borderId="140" xfId="0" applyNumberFormat="1" applyFont="1" applyFill="1" applyBorder="1" applyAlignment="1">
      <alignment horizontal="center" vertical="top"/>
    </xf>
    <xf numFmtId="3" fontId="32" fillId="2" borderId="141" xfId="0" applyNumberFormat="1" applyFont="1" applyFill="1" applyBorder="1" applyAlignment="1">
      <alignment horizontal="center" vertical="top"/>
    </xf>
    <xf numFmtId="3" fontId="32" fillId="2" borderId="142" xfId="0" applyNumberFormat="1" applyFont="1" applyFill="1" applyBorder="1" applyAlignment="1">
      <alignment horizontal="center" vertical="top"/>
    </xf>
    <xf numFmtId="9" fontId="32" fillId="6" borderId="128" xfId="0" applyNumberFormat="1" applyFont="1" applyFill="1" applyBorder="1" applyAlignment="1">
      <alignment horizontal="center" vertical="top"/>
    </xf>
    <xf numFmtId="9" fontId="32" fillId="2" borderId="28" xfId="0" applyNumberFormat="1" applyFont="1" applyFill="1" applyBorder="1" applyAlignment="1">
      <alignment horizontal="center" vertical="top"/>
    </xf>
    <xf numFmtId="9" fontId="32" fillId="2" borderId="65" xfId="0" applyNumberFormat="1" applyFont="1" applyFill="1" applyBorder="1" applyAlignment="1">
      <alignment horizontal="center" vertical="top"/>
    </xf>
    <xf numFmtId="9" fontId="32" fillId="6" borderId="16" xfId="0" applyNumberFormat="1" applyFont="1" applyFill="1" applyBorder="1" applyAlignment="1">
      <alignment horizontal="center" vertical="top"/>
    </xf>
    <xf numFmtId="0" fontId="0" fillId="0" borderId="4" xfId="0" applyBorder="1"/>
    <xf numFmtId="9" fontId="32" fillId="17" borderId="56" xfId="0" applyNumberFormat="1" applyFont="1" applyFill="1" applyBorder="1" applyAlignment="1">
      <alignment horizontal="center" vertical="top"/>
    </xf>
    <xf numFmtId="9" fontId="32" fillId="6" borderId="11" xfId="0" applyNumberFormat="1" applyFont="1" applyFill="1" applyBorder="1" applyAlignment="1">
      <alignment horizontal="center" vertical="top"/>
    </xf>
    <xf numFmtId="3" fontId="32" fillId="17" borderId="0" xfId="0" applyNumberFormat="1" applyFont="1" applyFill="1" applyAlignment="1">
      <alignment horizontal="center" vertical="top"/>
    </xf>
    <xf numFmtId="9" fontId="32" fillId="17" borderId="0" xfId="0" applyNumberFormat="1" applyFont="1" applyFill="1" applyAlignment="1">
      <alignment horizontal="center" vertical="top"/>
    </xf>
    <xf numFmtId="3" fontId="32" fillId="17" borderId="7" xfId="0" applyNumberFormat="1" applyFont="1" applyFill="1" applyBorder="1" applyAlignment="1">
      <alignment horizontal="center" vertical="top"/>
    </xf>
    <xf numFmtId="9" fontId="32" fillId="17" borderId="7" xfId="0" applyNumberFormat="1" applyFont="1" applyFill="1" applyBorder="1" applyAlignment="1">
      <alignment horizontal="center" vertical="top"/>
    </xf>
    <xf numFmtId="3" fontId="32" fillId="17" borderId="16" xfId="0" applyNumberFormat="1" applyFont="1" applyFill="1" applyBorder="1" applyAlignment="1">
      <alignment horizontal="center" vertical="top"/>
    </xf>
    <xf numFmtId="9" fontId="32" fillId="17" borderId="16" xfId="0" applyNumberFormat="1" applyFont="1" applyFill="1" applyBorder="1" applyAlignment="1">
      <alignment horizontal="center" vertical="top"/>
    </xf>
    <xf numFmtId="0" fontId="32" fillId="0" borderId="21" xfId="0" applyFont="1" applyBorder="1" applyAlignment="1">
      <alignment vertical="top"/>
    </xf>
    <xf numFmtId="3" fontId="32" fillId="17" borderId="21" xfId="0" applyNumberFormat="1" applyFont="1" applyFill="1" applyBorder="1" applyAlignment="1">
      <alignment horizontal="center" vertical="top"/>
    </xf>
    <xf numFmtId="9" fontId="32" fillId="17" borderId="21" xfId="0" applyNumberFormat="1" applyFont="1" applyFill="1" applyBorder="1" applyAlignment="1">
      <alignment horizontal="center" vertical="top"/>
    </xf>
    <xf numFmtId="9" fontId="32" fillId="6" borderId="103" xfId="0" applyNumberFormat="1" applyFont="1" applyFill="1" applyBorder="1" applyAlignment="1">
      <alignment horizontal="center" vertical="top"/>
    </xf>
    <xf numFmtId="3" fontId="32" fillId="17" borderId="103" xfId="0" applyNumberFormat="1" applyFont="1" applyFill="1" applyBorder="1" applyAlignment="1">
      <alignment horizontal="center" vertical="top"/>
    </xf>
    <xf numFmtId="9" fontId="32" fillId="17" borderId="103" xfId="0" applyNumberFormat="1" applyFont="1" applyFill="1" applyBorder="1" applyAlignment="1">
      <alignment horizontal="center" vertical="top"/>
    </xf>
    <xf numFmtId="3" fontId="32" fillId="6" borderId="103" xfId="0" applyNumberFormat="1" applyFont="1" applyFill="1" applyBorder="1" applyAlignment="1">
      <alignment horizontal="center" vertical="top"/>
    </xf>
    <xf numFmtId="9" fontId="32" fillId="6" borderId="18" xfId="0" applyNumberFormat="1" applyFont="1" applyFill="1" applyBorder="1" applyAlignment="1">
      <alignment horizontal="center" vertical="top"/>
    </xf>
    <xf numFmtId="3" fontId="32" fillId="17" borderId="26" xfId="0" applyNumberFormat="1" applyFont="1" applyFill="1" applyBorder="1" applyAlignment="1">
      <alignment horizontal="center" vertical="top"/>
    </xf>
    <xf numFmtId="9" fontId="32" fillId="17" borderId="26" xfId="0" applyNumberFormat="1" applyFont="1" applyFill="1" applyBorder="1" applyAlignment="1">
      <alignment horizontal="center" vertical="top"/>
    </xf>
    <xf numFmtId="9" fontId="32" fillId="6" borderId="26" xfId="0" applyNumberFormat="1" applyFont="1" applyFill="1" applyBorder="1" applyAlignment="1">
      <alignment horizontal="center" vertical="top"/>
    </xf>
    <xf numFmtId="9" fontId="32" fillId="17" borderId="105" xfId="0" applyNumberFormat="1" applyFont="1" applyFill="1" applyBorder="1" applyAlignment="1">
      <alignment horizontal="center" vertical="top"/>
    </xf>
    <xf numFmtId="9" fontId="32" fillId="17" borderId="58" xfId="0" applyNumberFormat="1" applyFont="1" applyFill="1" applyBorder="1" applyAlignment="1">
      <alignment horizontal="center" vertical="top"/>
    </xf>
    <xf numFmtId="9" fontId="32" fillId="17" borderId="109" xfId="0" applyNumberFormat="1" applyFont="1" applyFill="1" applyBorder="1" applyAlignment="1">
      <alignment horizontal="center" vertical="top"/>
    </xf>
    <xf numFmtId="9" fontId="32" fillId="17" borderId="83" xfId="0" applyNumberFormat="1" applyFont="1" applyFill="1" applyBorder="1" applyAlignment="1">
      <alignment horizontal="center" vertical="top"/>
    </xf>
    <xf numFmtId="9" fontId="32" fillId="17" borderId="41" xfId="0" applyNumberFormat="1" applyFont="1" applyFill="1" applyBorder="1" applyAlignment="1">
      <alignment horizontal="center" vertical="top"/>
    </xf>
    <xf numFmtId="9" fontId="32" fillId="17" borderId="22" xfId="0" applyNumberFormat="1" applyFont="1" applyFill="1" applyBorder="1" applyAlignment="1">
      <alignment horizontal="center" vertical="top"/>
    </xf>
    <xf numFmtId="9" fontId="32" fillId="17" borderId="49" xfId="0" applyNumberFormat="1" applyFont="1" applyFill="1" applyBorder="1" applyAlignment="1">
      <alignment horizontal="center" vertical="top"/>
    </xf>
    <xf numFmtId="9" fontId="32" fillId="17" borderId="28" xfId="0" applyNumberFormat="1" applyFont="1" applyFill="1" applyBorder="1" applyAlignment="1">
      <alignment horizontal="center" vertical="top"/>
    </xf>
    <xf numFmtId="9" fontId="32" fillId="17" borderId="45" xfId="0" applyNumberFormat="1" applyFont="1" applyFill="1" applyBorder="1" applyAlignment="1">
      <alignment horizontal="center" vertical="top"/>
    </xf>
    <xf numFmtId="3" fontId="32" fillId="17" borderId="38" xfId="0" applyNumberFormat="1" applyFont="1" applyFill="1" applyBorder="1" applyAlignment="1">
      <alignment horizontal="center" vertical="top"/>
    </xf>
    <xf numFmtId="9" fontId="32" fillId="17" borderId="62" xfId="0" applyNumberFormat="1" applyFont="1" applyFill="1" applyBorder="1" applyAlignment="1">
      <alignment horizontal="center" vertical="top"/>
    </xf>
    <xf numFmtId="9" fontId="32" fillId="17" borderId="39" xfId="0" applyNumberFormat="1" applyFont="1" applyFill="1" applyBorder="1" applyAlignment="1">
      <alignment horizontal="center" vertical="top"/>
    </xf>
    <xf numFmtId="3" fontId="32" fillId="6" borderId="38" xfId="0" applyNumberFormat="1" applyFont="1" applyFill="1" applyBorder="1" applyAlignment="1">
      <alignment horizontal="center" vertical="top"/>
    </xf>
    <xf numFmtId="0" fontId="30" fillId="0" borderId="16" xfId="0" applyFont="1" applyBorder="1" applyAlignment="1">
      <alignment vertical="top"/>
    </xf>
    <xf numFmtId="0" fontId="32" fillId="0" borderId="18" xfId="0" applyFont="1" applyBorder="1" applyAlignment="1">
      <alignment vertical="top"/>
    </xf>
    <xf numFmtId="0" fontId="32" fillId="0" borderId="103" xfId="0" applyFont="1" applyBorder="1" applyAlignment="1">
      <alignment vertical="top"/>
    </xf>
    <xf numFmtId="3" fontId="32" fillId="17" borderId="102" xfId="0" applyNumberFormat="1" applyFont="1" applyFill="1" applyBorder="1" applyAlignment="1">
      <alignment horizontal="center" vertical="top"/>
    </xf>
    <xf numFmtId="3" fontId="32" fillId="17" borderId="15" xfId="0" applyNumberFormat="1" applyFont="1" applyFill="1" applyBorder="1" applyAlignment="1">
      <alignment horizontal="center" vertical="top"/>
    </xf>
    <xf numFmtId="3" fontId="32" fillId="17" borderId="66" xfId="0" applyNumberFormat="1" applyFont="1" applyFill="1" applyBorder="1" applyAlignment="1">
      <alignment horizontal="center" vertical="top"/>
    </xf>
    <xf numFmtId="3" fontId="32" fillId="17" borderId="10" xfId="0" applyNumberFormat="1" applyFont="1" applyFill="1" applyBorder="1" applyAlignment="1">
      <alignment horizontal="center" vertical="top"/>
    </xf>
    <xf numFmtId="9" fontId="32" fillId="17" borderId="11" xfId="0" applyNumberFormat="1" applyFont="1" applyFill="1" applyBorder="1" applyAlignment="1">
      <alignment horizontal="center" vertical="top"/>
    </xf>
    <xf numFmtId="3" fontId="32" fillId="17" borderId="11" xfId="0" applyNumberFormat="1" applyFont="1" applyFill="1" applyBorder="1" applyAlignment="1">
      <alignment horizontal="center" vertical="top"/>
    </xf>
    <xf numFmtId="3" fontId="32" fillId="17" borderId="27" xfId="0" applyNumberFormat="1" applyFont="1" applyFill="1" applyBorder="1" applyAlignment="1">
      <alignment horizontal="center" vertical="top"/>
    </xf>
    <xf numFmtId="3" fontId="32" fillId="17" borderId="36" xfId="0" applyNumberFormat="1" applyFont="1" applyFill="1" applyBorder="1" applyAlignment="1">
      <alignment horizontal="center" vertical="top"/>
    </xf>
    <xf numFmtId="3" fontId="32" fillId="17" borderId="20" xfId="0" applyNumberFormat="1" applyFont="1" applyFill="1" applyBorder="1" applyAlignment="1">
      <alignment horizontal="center" vertical="top"/>
    </xf>
    <xf numFmtId="9" fontId="32" fillId="17" borderId="121" xfId="0" applyNumberFormat="1" applyFont="1" applyFill="1" applyBorder="1" applyAlignment="1">
      <alignment horizontal="center" vertical="top"/>
    </xf>
    <xf numFmtId="9" fontId="32" fillId="17" borderId="60" xfId="0" applyNumberFormat="1" applyFont="1" applyFill="1" applyBorder="1" applyAlignment="1">
      <alignment horizontal="center" vertical="top"/>
    </xf>
    <xf numFmtId="3" fontId="32" fillId="6" borderId="130" xfId="0" applyNumberFormat="1" applyFont="1" applyFill="1" applyBorder="1" applyAlignment="1">
      <alignment horizontal="center" vertical="top"/>
    </xf>
    <xf numFmtId="3" fontId="32" fillId="17" borderId="68" xfId="0" applyNumberFormat="1" applyFont="1" applyFill="1" applyBorder="1" applyAlignment="1">
      <alignment horizontal="center" vertical="top"/>
    </xf>
    <xf numFmtId="3" fontId="32" fillId="17" borderId="59" xfId="0" applyNumberFormat="1" applyFont="1" applyFill="1" applyBorder="1" applyAlignment="1">
      <alignment horizontal="center" vertical="top"/>
    </xf>
    <xf numFmtId="3" fontId="32" fillId="17" borderId="111" xfId="0" applyNumberFormat="1" applyFont="1" applyFill="1" applyBorder="1" applyAlignment="1">
      <alignment horizontal="center" vertical="top"/>
    </xf>
    <xf numFmtId="9" fontId="36" fillId="0" borderId="7" xfId="0" applyNumberFormat="1" applyFont="1" applyBorder="1" applyAlignment="1">
      <alignment horizontal="center" vertical="top"/>
    </xf>
    <xf numFmtId="3" fontId="32" fillId="6" borderId="127" xfId="0" applyNumberFormat="1" applyFont="1" applyFill="1" applyBorder="1" applyAlignment="1">
      <alignment horizontal="center" vertical="top"/>
    </xf>
    <xf numFmtId="3" fontId="32" fillId="6" borderId="143" xfId="0" applyNumberFormat="1" applyFont="1" applyFill="1" applyBorder="1" applyAlignment="1">
      <alignment horizontal="center" vertical="top"/>
    </xf>
    <xf numFmtId="3" fontId="32" fillId="17" borderId="108" xfId="0" applyNumberFormat="1" applyFont="1" applyFill="1" applyBorder="1" applyAlignment="1">
      <alignment horizontal="center" vertical="top"/>
    </xf>
    <xf numFmtId="9" fontId="32" fillId="17" borderId="38" xfId="0" applyNumberFormat="1" applyFont="1" applyFill="1" applyBorder="1" applyAlignment="1">
      <alignment horizontal="center" vertical="top"/>
    </xf>
    <xf numFmtId="3" fontId="32" fillId="17" borderId="17" xfId="0" applyNumberFormat="1" applyFont="1" applyFill="1" applyBorder="1" applyAlignment="1">
      <alignment horizontal="center" vertical="top"/>
    </xf>
    <xf numFmtId="9" fontId="32" fillId="17" borderId="123" xfId="0" applyNumberFormat="1" applyFont="1" applyFill="1" applyBorder="1" applyAlignment="1">
      <alignment horizontal="center" vertical="top"/>
    </xf>
    <xf numFmtId="3" fontId="32" fillId="17" borderId="18" xfId="0" applyNumberFormat="1" applyFont="1" applyFill="1" applyBorder="1" applyAlignment="1">
      <alignment horizontal="center" vertical="top"/>
    </xf>
    <xf numFmtId="9" fontId="32" fillId="17" borderId="19" xfId="0" applyNumberFormat="1" applyFont="1" applyFill="1" applyBorder="1" applyAlignment="1">
      <alignment horizontal="center" vertical="top"/>
    </xf>
    <xf numFmtId="9" fontId="36" fillId="0" borderId="2" xfId="0" applyNumberFormat="1" applyFont="1" applyBorder="1" applyAlignment="1">
      <alignment horizontal="center" vertical="top"/>
    </xf>
    <xf numFmtId="3" fontId="32" fillId="17" borderId="110" xfId="0" applyNumberFormat="1" applyFont="1" applyFill="1" applyBorder="1" applyAlignment="1">
      <alignment horizontal="center" vertical="top"/>
    </xf>
    <xf numFmtId="9" fontId="32" fillId="6" borderId="24" xfId="0" applyNumberFormat="1" applyFont="1" applyFill="1" applyBorder="1" applyAlignment="1">
      <alignment horizontal="center" vertical="top"/>
    </xf>
    <xf numFmtId="3" fontId="32" fillId="17" borderId="23" xfId="0" applyNumberFormat="1" applyFont="1" applyFill="1" applyBorder="1" applyAlignment="1">
      <alignment horizontal="center" vertical="top"/>
    </xf>
    <xf numFmtId="3" fontId="32" fillId="17" borderId="122" xfId="0" applyNumberFormat="1" applyFont="1" applyFill="1" applyBorder="1" applyAlignment="1">
      <alignment horizontal="center" vertical="top"/>
    </xf>
    <xf numFmtId="9" fontId="32" fillId="17" borderId="24" xfId="0" applyNumberFormat="1" applyFont="1" applyFill="1" applyBorder="1" applyAlignment="1">
      <alignment horizontal="center" vertical="top"/>
    </xf>
    <xf numFmtId="3" fontId="32" fillId="18" borderId="66" xfId="0" applyNumberFormat="1" applyFont="1" applyFill="1" applyBorder="1" applyAlignment="1">
      <alignment horizontal="center" vertical="top"/>
    </xf>
    <xf numFmtId="3" fontId="32" fillId="18" borderId="15" xfId="0" applyNumberFormat="1" applyFont="1" applyFill="1" applyBorder="1" applyAlignment="1">
      <alignment horizontal="center" vertical="top"/>
    </xf>
    <xf numFmtId="3" fontId="32" fillId="17" borderId="61" xfId="0" applyNumberFormat="1" applyFont="1" applyFill="1" applyBorder="1" applyAlignment="1">
      <alignment horizontal="center" vertical="top"/>
    </xf>
    <xf numFmtId="9" fontId="32" fillId="17" borderId="18" xfId="0" applyNumberFormat="1" applyFont="1" applyFill="1" applyBorder="1" applyAlignment="1">
      <alignment horizontal="center" vertical="top"/>
    </xf>
    <xf numFmtId="3" fontId="32" fillId="17" borderId="114" xfId="0" applyNumberFormat="1" applyFont="1" applyFill="1" applyBorder="1" applyAlignment="1">
      <alignment horizontal="center" vertical="top"/>
    </xf>
    <xf numFmtId="3" fontId="32" fillId="18" borderId="17" xfId="0" applyNumberFormat="1" applyFont="1" applyFill="1" applyBorder="1" applyAlignment="1">
      <alignment horizontal="center" vertical="top"/>
    </xf>
    <xf numFmtId="3" fontId="32" fillId="18" borderId="20" xfId="0" applyNumberFormat="1" applyFont="1" applyFill="1" applyBorder="1" applyAlignment="1">
      <alignment horizontal="center" vertical="top"/>
    </xf>
    <xf numFmtId="9" fontId="32" fillId="17" borderId="65" xfId="0" applyNumberFormat="1" applyFont="1" applyFill="1" applyBorder="1" applyAlignment="1">
      <alignment horizontal="center" vertical="top"/>
    </xf>
    <xf numFmtId="3" fontId="32" fillId="18" borderId="102" xfId="0" applyNumberFormat="1" applyFont="1" applyFill="1" applyBorder="1" applyAlignment="1">
      <alignment horizontal="center" vertical="top"/>
    </xf>
    <xf numFmtId="3" fontId="32" fillId="18" borderId="27" xfId="0" applyNumberFormat="1" applyFont="1" applyFill="1" applyBorder="1" applyAlignment="1">
      <alignment horizontal="center" vertical="top"/>
    </xf>
    <xf numFmtId="9" fontId="32" fillId="6" borderId="38" xfId="0" applyNumberFormat="1" applyFont="1" applyFill="1" applyBorder="1" applyAlignment="1">
      <alignment horizontal="center" vertical="top"/>
    </xf>
    <xf numFmtId="3" fontId="32" fillId="17" borderId="37" xfId="0" applyNumberFormat="1" applyFont="1" applyFill="1" applyBorder="1" applyAlignment="1">
      <alignment horizontal="center" vertical="top"/>
    </xf>
    <xf numFmtId="3" fontId="32" fillId="18" borderId="37" xfId="0" applyNumberFormat="1" applyFont="1" applyFill="1" applyBorder="1" applyAlignment="1">
      <alignment horizontal="center" vertical="top"/>
    </xf>
    <xf numFmtId="9" fontId="32" fillId="17" borderId="67" xfId="0" applyNumberFormat="1" applyFont="1" applyFill="1" applyBorder="1" applyAlignment="1">
      <alignment horizontal="center" vertical="top"/>
    </xf>
    <xf numFmtId="9" fontId="32" fillId="2" borderId="26" xfId="0" applyNumberFormat="1" applyFont="1" applyFill="1" applyBorder="1" applyAlignment="1">
      <alignment horizontal="center" vertical="top"/>
    </xf>
    <xf numFmtId="9" fontId="32" fillId="2" borderId="103" xfId="0" applyNumberFormat="1" applyFont="1" applyFill="1" applyBorder="1" applyAlignment="1">
      <alignment horizontal="center" vertical="top"/>
    </xf>
    <xf numFmtId="9" fontId="32" fillId="6" borderId="133" xfId="0" applyNumberFormat="1" applyFont="1" applyFill="1" applyBorder="1" applyAlignment="1">
      <alignment horizontal="center" vertical="top"/>
    </xf>
    <xf numFmtId="9" fontId="32" fillId="6" borderId="75" xfId="0" applyNumberFormat="1" applyFont="1" applyFill="1" applyBorder="1" applyAlignment="1">
      <alignment horizontal="center" vertical="top"/>
    </xf>
    <xf numFmtId="9" fontId="16" fillId="0" borderId="22" xfId="1" applyFont="1" applyBorder="1" applyAlignment="1">
      <alignment horizontal="center" vertical="top" wrapText="1"/>
    </xf>
    <xf numFmtId="0" fontId="34" fillId="5" borderId="11" xfId="0" applyFont="1" applyFill="1" applyBorder="1" applyAlignment="1">
      <alignment vertical="center"/>
    </xf>
    <xf numFmtId="3" fontId="16" fillId="0" borderId="104" xfId="1" applyNumberFormat="1" applyFont="1" applyBorder="1" applyAlignment="1">
      <alignment horizontal="center" vertical="top" wrapText="1"/>
    </xf>
    <xf numFmtId="9" fontId="16" fillId="0" borderId="28" xfId="1" applyFont="1" applyBorder="1" applyAlignment="1">
      <alignment horizontal="center" vertical="top" wrapText="1"/>
    </xf>
    <xf numFmtId="9" fontId="16" fillId="0" borderId="25" xfId="1" applyFont="1" applyBorder="1" applyAlignment="1">
      <alignment horizontal="center" vertical="top" wrapText="1"/>
    </xf>
    <xf numFmtId="3" fontId="16" fillId="0" borderId="41" xfId="1" applyNumberFormat="1" applyFont="1" applyBorder="1" applyAlignment="1">
      <alignment horizontal="center" vertical="top" wrapText="1"/>
    </xf>
    <xf numFmtId="3" fontId="16" fillId="0" borderId="49" xfId="1" applyNumberFormat="1" applyFont="1" applyBorder="1" applyAlignment="1">
      <alignment horizontal="center" vertical="top" wrapText="1"/>
    </xf>
    <xf numFmtId="3" fontId="16" fillId="0" borderId="77" xfId="1" applyNumberFormat="1" applyFont="1" applyBorder="1" applyAlignment="1">
      <alignment horizontal="center" vertical="top" wrapText="1"/>
    </xf>
    <xf numFmtId="0" fontId="16" fillId="0" borderId="26" xfId="0" applyFont="1" applyBorder="1" applyAlignment="1">
      <alignment horizontal="right" vertical="top"/>
    </xf>
    <xf numFmtId="3" fontId="16" fillId="0" borderId="95" xfId="1" applyNumberFormat="1" applyFont="1" applyBorder="1" applyAlignment="1">
      <alignment horizontal="center" vertical="top" wrapText="1"/>
    </xf>
    <xf numFmtId="9" fontId="16" fillId="0" borderId="104" xfId="1" applyFont="1" applyBorder="1" applyAlignment="1">
      <alignment horizontal="center" vertical="top" wrapText="1"/>
    </xf>
    <xf numFmtId="9" fontId="16" fillId="0" borderId="77" xfId="1" applyFont="1" applyBorder="1" applyAlignment="1">
      <alignment horizontal="center" vertical="top" wrapText="1"/>
    </xf>
    <xf numFmtId="9" fontId="16" fillId="0" borderId="45" xfId="1" applyFont="1" applyBorder="1" applyAlignment="1">
      <alignment horizontal="center" vertical="top" wrapText="1"/>
    </xf>
    <xf numFmtId="0" fontId="16" fillId="0" borderId="16" xfId="0" applyFont="1" applyBorder="1" applyAlignment="1">
      <alignment horizontal="right" vertical="top"/>
    </xf>
    <xf numFmtId="9" fontId="16" fillId="0" borderId="95" xfId="1" applyFont="1" applyBorder="1" applyAlignment="1">
      <alignment horizontal="center" vertical="top" wrapText="1"/>
    </xf>
    <xf numFmtId="0" fontId="16" fillId="0" borderId="26" xfId="0" applyFont="1" applyBorder="1" applyAlignment="1">
      <alignment horizontal="right" vertical="top" wrapText="1"/>
    </xf>
    <xf numFmtId="9" fontId="16" fillId="0" borderId="117" xfId="1" applyFont="1" applyBorder="1" applyAlignment="1">
      <alignment horizontal="center" vertical="top" wrapText="1"/>
    </xf>
    <xf numFmtId="3" fontId="16" fillId="0" borderId="28" xfId="1" applyNumberFormat="1" applyFont="1" applyBorder="1" applyAlignment="1">
      <alignment horizontal="center" vertical="top" wrapText="1"/>
    </xf>
    <xf numFmtId="9" fontId="16" fillId="0" borderId="145" xfId="1" applyFont="1" applyBorder="1" applyAlignment="1">
      <alignment horizontal="center" vertical="top" wrapText="1"/>
    </xf>
    <xf numFmtId="9" fontId="16" fillId="0" borderId="74" xfId="1" applyFont="1" applyBorder="1" applyAlignment="1">
      <alignment horizontal="center" vertical="top" wrapText="1"/>
    </xf>
    <xf numFmtId="9" fontId="16" fillId="0" borderId="84" xfId="1" applyFont="1" applyBorder="1" applyAlignment="1">
      <alignment horizontal="center" vertical="top" wrapText="1"/>
    </xf>
    <xf numFmtId="9" fontId="16" fillId="0" borderId="49" xfId="1" applyFont="1" applyBorder="1" applyAlignment="1">
      <alignment horizontal="center" vertical="top" wrapText="1"/>
    </xf>
    <xf numFmtId="9" fontId="16" fillId="0" borderId="146" xfId="1" applyFont="1" applyBorder="1" applyAlignment="1">
      <alignment horizontal="center" vertical="top" wrapText="1"/>
    </xf>
    <xf numFmtId="3" fontId="16" fillId="0" borderId="145" xfId="1" applyNumberFormat="1" applyFont="1" applyBorder="1" applyAlignment="1">
      <alignment horizontal="center" vertical="top" wrapText="1"/>
    </xf>
    <xf numFmtId="9" fontId="16" fillId="0" borderId="133" xfId="1" applyFont="1" applyBorder="1" applyAlignment="1">
      <alignment horizontal="center" vertical="top" wrapText="1"/>
    </xf>
    <xf numFmtId="0" fontId="16" fillId="0" borderId="49" xfId="0" applyFont="1" applyBorder="1" applyAlignment="1">
      <alignment vertical="top"/>
    </xf>
    <xf numFmtId="0" fontId="16" fillId="0" borderId="128" xfId="0" applyFont="1" applyBorder="1" applyAlignment="1">
      <alignment vertical="top"/>
    </xf>
    <xf numFmtId="0" fontId="16" fillId="0" borderId="41" xfId="0" applyFont="1" applyBorder="1" applyAlignment="1">
      <alignment vertical="top"/>
    </xf>
    <xf numFmtId="3" fontId="32" fillId="17" borderId="24" xfId="0" applyNumberFormat="1" applyFont="1" applyFill="1" applyBorder="1" applyAlignment="1">
      <alignment horizontal="center" vertical="top"/>
    </xf>
    <xf numFmtId="9" fontId="32" fillId="17" borderId="25" xfId="0" applyNumberFormat="1" applyFont="1" applyFill="1" applyBorder="1" applyAlignment="1">
      <alignment horizontal="center" vertical="top"/>
    </xf>
    <xf numFmtId="3" fontId="16" fillId="0" borderId="45" xfId="1" applyNumberFormat="1" applyFont="1" applyBorder="1" applyAlignment="1">
      <alignment horizontal="center" vertical="top" wrapText="1"/>
    </xf>
    <xf numFmtId="3" fontId="16" fillId="0" borderId="22" xfId="1" applyNumberFormat="1" applyFont="1" applyBorder="1" applyAlignment="1">
      <alignment horizontal="center" vertical="top" wrapText="1"/>
    </xf>
    <xf numFmtId="9" fontId="32" fillId="0" borderId="41" xfId="0" applyNumberFormat="1" applyFont="1" applyBorder="1" applyAlignment="1">
      <alignment horizontal="center" vertical="top"/>
    </xf>
    <xf numFmtId="3" fontId="32" fillId="0" borderId="127" xfId="0" applyNumberFormat="1" applyFont="1" applyBorder="1" applyAlignment="1">
      <alignment horizontal="center" vertical="top"/>
    </xf>
    <xf numFmtId="9" fontId="32" fillId="0" borderId="128" xfId="0" applyNumberFormat="1" applyFont="1" applyBorder="1" applyAlignment="1">
      <alignment horizontal="center" vertical="top"/>
    </xf>
    <xf numFmtId="9" fontId="32" fillId="6" borderId="131" xfId="0" applyNumberFormat="1" applyFont="1" applyFill="1" applyBorder="1" applyAlignment="1">
      <alignment horizontal="center" vertical="top"/>
    </xf>
    <xf numFmtId="3" fontId="32" fillId="0" borderId="130" xfId="0" applyNumberFormat="1" applyFont="1" applyBorder="1" applyAlignment="1">
      <alignment horizontal="center" vertical="top"/>
    </xf>
    <xf numFmtId="9" fontId="32" fillId="0" borderId="131" xfId="0" applyNumberFormat="1" applyFont="1" applyBorder="1" applyAlignment="1">
      <alignment horizontal="center" vertical="top"/>
    </xf>
    <xf numFmtId="3" fontId="32" fillId="6" borderId="148" xfId="0" applyNumberFormat="1" applyFont="1" applyFill="1" applyBorder="1" applyAlignment="1">
      <alignment horizontal="center" vertical="top"/>
    </xf>
    <xf numFmtId="9" fontId="32" fillId="6" borderId="147" xfId="0" applyNumberFormat="1" applyFont="1" applyFill="1" applyBorder="1" applyAlignment="1">
      <alignment horizontal="center" vertical="top"/>
    </xf>
    <xf numFmtId="3" fontId="32" fillId="0" borderId="148" xfId="0" applyNumberFormat="1" applyFont="1" applyBorder="1" applyAlignment="1">
      <alignment horizontal="center" vertical="top"/>
    </xf>
    <xf numFmtId="9" fontId="32" fillId="0" borderId="147" xfId="0" applyNumberFormat="1" applyFont="1" applyBorder="1" applyAlignment="1">
      <alignment horizontal="center" vertical="top"/>
    </xf>
    <xf numFmtId="9" fontId="32" fillId="6" borderId="126" xfId="0" applyNumberFormat="1" applyFont="1" applyFill="1" applyBorder="1" applyAlignment="1">
      <alignment horizontal="center" vertical="top"/>
    </xf>
    <xf numFmtId="9" fontId="32" fillId="6" borderId="149" xfId="0" applyNumberFormat="1" applyFont="1" applyFill="1" applyBorder="1" applyAlignment="1">
      <alignment horizontal="center" vertical="top"/>
    </xf>
    <xf numFmtId="9" fontId="32" fillId="6" borderId="129" xfId="0" applyNumberFormat="1" applyFont="1" applyFill="1" applyBorder="1" applyAlignment="1">
      <alignment horizontal="center" vertical="top"/>
    </xf>
    <xf numFmtId="3" fontId="32" fillId="0" borderId="143" xfId="0" applyNumberFormat="1" applyFont="1" applyBorder="1" applyAlignment="1">
      <alignment horizontal="center" vertical="top"/>
    </xf>
    <xf numFmtId="9" fontId="32" fillId="0" borderId="129" xfId="0" applyNumberFormat="1" applyFont="1" applyBorder="1" applyAlignment="1">
      <alignment horizontal="center" vertical="top"/>
    </xf>
    <xf numFmtId="9" fontId="32" fillId="6" borderId="76" xfId="0" applyNumberFormat="1" applyFont="1" applyFill="1" applyBorder="1" applyAlignment="1">
      <alignment horizontal="center" vertical="top"/>
    </xf>
    <xf numFmtId="3" fontId="32" fillId="6" borderId="80" xfId="0" applyNumberFormat="1" applyFont="1" applyFill="1" applyBorder="1" applyAlignment="1">
      <alignment horizontal="center" vertical="top"/>
    </xf>
    <xf numFmtId="9" fontId="32" fillId="0" borderId="22" xfId="0" applyNumberFormat="1" applyFont="1" applyBorder="1" applyAlignment="1">
      <alignment horizontal="center" vertical="top"/>
    </xf>
    <xf numFmtId="3" fontId="32" fillId="0" borderId="80" xfId="0" applyNumberFormat="1" applyFont="1" applyBorder="1" applyAlignment="1">
      <alignment horizontal="center" vertical="top"/>
    </xf>
    <xf numFmtId="9" fontId="32" fillId="2" borderId="60" xfId="0" applyNumberFormat="1" applyFont="1" applyFill="1" applyBorder="1" applyAlignment="1">
      <alignment horizontal="center" vertical="top"/>
    </xf>
    <xf numFmtId="3" fontId="32" fillId="2" borderId="17" xfId="0" applyNumberFormat="1" applyFont="1" applyFill="1" applyBorder="1" applyAlignment="1">
      <alignment horizontal="center" vertical="top"/>
    </xf>
    <xf numFmtId="3" fontId="32" fillId="2" borderId="23" xfId="0" applyNumberFormat="1" applyFont="1" applyFill="1" applyBorder="1" applyAlignment="1">
      <alignment horizontal="center" vertical="top"/>
    </xf>
    <xf numFmtId="3" fontId="32" fillId="2" borderId="27" xfId="0" applyNumberFormat="1" applyFont="1" applyFill="1" applyBorder="1" applyAlignment="1">
      <alignment horizontal="center" vertical="top"/>
    </xf>
    <xf numFmtId="3" fontId="32" fillId="2" borderId="114" xfId="0" applyNumberFormat="1" applyFont="1" applyFill="1" applyBorder="1" applyAlignment="1">
      <alignment horizontal="center" vertical="top"/>
    </xf>
    <xf numFmtId="3" fontId="32" fillId="2" borderId="59" xfId="0" applyNumberFormat="1" applyFont="1" applyFill="1" applyBorder="1" applyAlignment="1">
      <alignment horizontal="center" vertical="top"/>
    </xf>
    <xf numFmtId="3" fontId="32" fillId="2" borderId="122" xfId="0" applyNumberFormat="1" applyFont="1" applyFill="1" applyBorder="1" applyAlignment="1">
      <alignment horizontal="center" vertical="top"/>
    </xf>
    <xf numFmtId="3" fontId="32" fillId="2" borderId="110" xfId="0" applyNumberFormat="1" applyFont="1" applyFill="1" applyBorder="1" applyAlignment="1">
      <alignment horizontal="center" vertical="top"/>
    </xf>
    <xf numFmtId="9" fontId="32" fillId="2" borderId="25" xfId="0" applyNumberFormat="1" applyFont="1" applyFill="1" applyBorder="1" applyAlignment="1">
      <alignment horizontal="center" vertical="top"/>
    </xf>
    <xf numFmtId="0" fontId="16" fillId="0" borderId="133" xfId="0" applyFont="1" applyBorder="1" applyAlignment="1">
      <alignment horizontal="right" vertical="top"/>
    </xf>
    <xf numFmtId="3" fontId="32" fillId="0" borderId="20" xfId="0" applyNumberFormat="1" applyFont="1" applyBorder="1" applyAlignment="1">
      <alignment horizontal="center" vertical="top"/>
    </xf>
    <xf numFmtId="3" fontId="32" fillId="0" borderId="26" xfId="0" applyNumberFormat="1" applyFont="1" applyBorder="1" applyAlignment="1">
      <alignment horizontal="center" vertical="top"/>
    </xf>
    <xf numFmtId="9" fontId="32" fillId="0" borderId="28" xfId="0" applyNumberFormat="1" applyFont="1" applyBorder="1" applyAlignment="1">
      <alignment horizontal="center" vertical="top"/>
    </xf>
    <xf numFmtId="3" fontId="32" fillId="0" borderId="17" xfId="0" applyNumberFormat="1" applyFont="1" applyBorder="1" applyAlignment="1">
      <alignment horizontal="center" vertical="top"/>
    </xf>
    <xf numFmtId="9" fontId="32" fillId="0" borderId="19" xfId="0" applyNumberFormat="1" applyFont="1" applyBorder="1" applyAlignment="1">
      <alignment horizontal="center" vertical="top"/>
    </xf>
    <xf numFmtId="9" fontId="16" fillId="6" borderId="35" xfId="0" applyNumberFormat="1" applyFont="1" applyFill="1" applyBorder="1" applyAlignment="1">
      <alignment horizontal="center" vertical="top"/>
    </xf>
    <xf numFmtId="0" fontId="16" fillId="5" borderId="30" xfId="0" applyFont="1" applyFill="1" applyBorder="1" applyAlignment="1">
      <alignment horizontal="left" vertical="center"/>
    </xf>
    <xf numFmtId="3" fontId="32" fillId="6" borderId="150" xfId="0" applyNumberFormat="1" applyFont="1" applyFill="1" applyBorder="1" applyAlignment="1">
      <alignment horizontal="center" vertical="top"/>
    </xf>
    <xf numFmtId="9" fontId="16" fillId="6" borderId="69" xfId="0" applyNumberFormat="1" applyFont="1" applyFill="1" applyBorder="1" applyAlignment="1">
      <alignment horizontal="center" vertical="top"/>
    </xf>
    <xf numFmtId="3" fontId="16" fillId="17" borderId="102" xfId="0" applyNumberFormat="1" applyFont="1" applyFill="1" applyBorder="1" applyAlignment="1">
      <alignment horizontal="center" vertical="top"/>
    </xf>
    <xf numFmtId="9" fontId="16" fillId="17" borderId="67" xfId="0" applyNumberFormat="1" applyFont="1" applyFill="1" applyBorder="1" applyAlignment="1">
      <alignment horizontal="center" vertical="top"/>
    </xf>
    <xf numFmtId="3" fontId="16" fillId="17" borderId="27" xfId="0" applyNumberFormat="1" applyFont="1" applyFill="1" applyBorder="1" applyAlignment="1">
      <alignment horizontal="center" vertical="top"/>
    </xf>
    <xf numFmtId="9" fontId="16" fillId="17" borderId="109" xfId="0" applyNumberFormat="1" applyFont="1" applyFill="1" applyBorder="1" applyAlignment="1">
      <alignment horizontal="center" vertical="top"/>
    </xf>
    <xf numFmtId="3" fontId="32" fillId="19" borderId="17" xfId="0" applyNumberFormat="1" applyFont="1" applyFill="1" applyBorder="1" applyAlignment="1">
      <alignment horizontal="center" vertical="top"/>
    </xf>
    <xf numFmtId="9" fontId="32" fillId="19" borderId="19" xfId="0" applyNumberFormat="1" applyFont="1" applyFill="1" applyBorder="1" applyAlignment="1">
      <alignment horizontal="center" vertical="top"/>
    </xf>
    <xf numFmtId="0" fontId="32" fillId="0" borderId="0" xfId="0" applyFont="1" applyAlignment="1">
      <alignment vertical="top"/>
    </xf>
    <xf numFmtId="9" fontId="32" fillId="19" borderId="32" xfId="0" applyNumberFormat="1" applyFont="1" applyFill="1" applyBorder="1" applyAlignment="1">
      <alignment horizontal="center" vertical="top"/>
    </xf>
    <xf numFmtId="3" fontId="32" fillId="17" borderId="150" xfId="0" applyNumberFormat="1" applyFont="1" applyFill="1" applyBorder="1" applyAlignment="1">
      <alignment horizontal="center" vertical="top"/>
    </xf>
    <xf numFmtId="9" fontId="32" fillId="17" borderId="133" xfId="0" applyNumberFormat="1" applyFont="1" applyFill="1" applyBorder="1" applyAlignment="1">
      <alignment horizontal="center" vertical="top"/>
    </xf>
    <xf numFmtId="3" fontId="32" fillId="19" borderId="27" xfId="0" applyNumberFormat="1" applyFont="1" applyFill="1" applyBorder="1" applyAlignment="1">
      <alignment horizontal="center" vertical="top"/>
    </xf>
    <xf numFmtId="9" fontId="32" fillId="19" borderId="28" xfId="0" applyNumberFormat="1" applyFont="1" applyFill="1" applyBorder="1" applyAlignment="1">
      <alignment horizontal="center" vertical="top"/>
    </xf>
    <xf numFmtId="9" fontId="32" fillId="19" borderId="35" xfId="0" applyNumberFormat="1" applyFont="1" applyFill="1" applyBorder="1" applyAlignment="1">
      <alignment horizontal="center" vertical="top"/>
    </xf>
    <xf numFmtId="3" fontId="32" fillId="19" borderId="20" xfId="0" applyNumberFormat="1" applyFont="1" applyFill="1" applyBorder="1" applyAlignment="1">
      <alignment horizontal="center" vertical="top"/>
    </xf>
    <xf numFmtId="9" fontId="32" fillId="19" borderId="22" xfId="0" applyNumberFormat="1" applyFont="1" applyFill="1" applyBorder="1" applyAlignment="1">
      <alignment horizontal="center" vertical="top"/>
    </xf>
    <xf numFmtId="9" fontId="32" fillId="19" borderId="33" xfId="0" applyNumberFormat="1" applyFont="1" applyFill="1" applyBorder="1" applyAlignment="1">
      <alignment horizontal="center" vertical="top"/>
    </xf>
    <xf numFmtId="9" fontId="32" fillId="18" borderId="19" xfId="0" applyNumberFormat="1" applyFont="1" applyFill="1" applyBorder="1" applyAlignment="1">
      <alignment horizontal="center" vertical="top"/>
    </xf>
    <xf numFmtId="9" fontId="32" fillId="18" borderId="22" xfId="0" applyNumberFormat="1" applyFont="1" applyFill="1" applyBorder="1" applyAlignment="1">
      <alignment horizontal="center" vertical="top"/>
    </xf>
    <xf numFmtId="9" fontId="32" fillId="18" borderId="28" xfId="0" applyNumberFormat="1" applyFont="1" applyFill="1" applyBorder="1" applyAlignment="1">
      <alignment horizontal="center" vertical="top"/>
    </xf>
    <xf numFmtId="9" fontId="32" fillId="18" borderId="32" xfId="0" applyNumberFormat="1" applyFont="1" applyFill="1" applyBorder="1" applyAlignment="1">
      <alignment horizontal="center" vertical="top"/>
    </xf>
    <xf numFmtId="9" fontId="32" fillId="18" borderId="33" xfId="0" applyNumberFormat="1" applyFont="1" applyFill="1" applyBorder="1" applyAlignment="1">
      <alignment horizontal="center" vertical="top"/>
    </xf>
    <xf numFmtId="9" fontId="32" fillId="18" borderId="35" xfId="0" applyNumberFormat="1" applyFont="1" applyFill="1" applyBorder="1" applyAlignment="1">
      <alignment horizontal="center" vertical="top"/>
    </xf>
    <xf numFmtId="3" fontId="32" fillId="19" borderId="26" xfId="0" applyNumberFormat="1" applyFont="1" applyFill="1" applyBorder="1" applyAlignment="1">
      <alignment horizontal="center" vertical="top"/>
    </xf>
    <xf numFmtId="3" fontId="32" fillId="19" borderId="18" xfId="0" applyNumberFormat="1" applyFont="1" applyFill="1" applyBorder="1" applyAlignment="1">
      <alignment horizontal="center" vertical="top"/>
    </xf>
    <xf numFmtId="3" fontId="32" fillId="19" borderId="21" xfId="0" applyNumberFormat="1" applyFont="1" applyFill="1" applyBorder="1" applyAlignment="1">
      <alignment horizontal="center" vertical="top"/>
    </xf>
    <xf numFmtId="9" fontId="16" fillId="0" borderId="19" xfId="1" applyFont="1" applyBorder="1" applyAlignment="1">
      <alignment horizontal="center" vertical="top" wrapText="1"/>
    </xf>
    <xf numFmtId="3" fontId="16" fillId="0" borderId="133" xfId="1" applyNumberFormat="1" applyFont="1" applyBorder="1" applyAlignment="1">
      <alignment horizontal="center" vertical="top" wrapText="1"/>
    </xf>
    <xf numFmtId="3" fontId="16" fillId="2" borderId="85" xfId="1" applyNumberFormat="1" applyFont="1" applyFill="1" applyBorder="1" applyAlignment="1">
      <alignment horizontal="center" vertical="top" wrapText="1"/>
    </xf>
    <xf numFmtId="9" fontId="16" fillId="2" borderId="85" xfId="1" applyFont="1" applyFill="1" applyBorder="1" applyAlignment="1">
      <alignment horizontal="center" vertical="top" wrapText="1"/>
    </xf>
    <xf numFmtId="3" fontId="16" fillId="2" borderId="87" xfId="1" applyNumberFormat="1" applyFont="1" applyFill="1" applyBorder="1" applyAlignment="1">
      <alignment horizontal="center" vertical="top" wrapText="1"/>
    </xf>
    <xf numFmtId="9" fontId="16" fillId="2" borderId="87" xfId="1" applyFont="1" applyFill="1" applyBorder="1" applyAlignment="1">
      <alignment horizontal="center" vertical="top" wrapText="1"/>
    </xf>
    <xf numFmtId="3" fontId="16" fillId="2" borderId="77" xfId="1" applyNumberFormat="1" applyFont="1" applyFill="1" applyBorder="1" applyAlignment="1">
      <alignment horizontal="center" vertical="top" wrapText="1"/>
    </xf>
    <xf numFmtId="9" fontId="16" fillId="2" borderId="77" xfId="1" applyFont="1" applyFill="1" applyBorder="1" applyAlignment="1">
      <alignment horizontal="center" vertical="top" wrapText="1"/>
    </xf>
    <xf numFmtId="9" fontId="16" fillId="0" borderId="152" xfId="1" applyFont="1" applyBorder="1" applyAlignment="1">
      <alignment horizontal="center" vertical="top" wrapText="1"/>
    </xf>
    <xf numFmtId="9" fontId="16" fillId="0" borderId="153" xfId="1" applyFont="1" applyBorder="1" applyAlignment="1">
      <alignment horizontal="center" vertical="top" wrapText="1"/>
    </xf>
    <xf numFmtId="9" fontId="32" fillId="6" borderId="151" xfId="0" applyNumberFormat="1" applyFont="1" applyFill="1" applyBorder="1" applyAlignment="1">
      <alignment horizontal="center" vertical="top"/>
    </xf>
    <xf numFmtId="9" fontId="32" fillId="6" borderId="154" xfId="0" applyNumberFormat="1" applyFont="1" applyFill="1" applyBorder="1" applyAlignment="1">
      <alignment horizontal="center" vertical="top"/>
    </xf>
    <xf numFmtId="9" fontId="32" fillId="6" borderId="155" xfId="0" applyNumberFormat="1" applyFont="1" applyFill="1" applyBorder="1" applyAlignment="1">
      <alignment horizontal="center" vertical="top"/>
    </xf>
    <xf numFmtId="9" fontId="32" fillId="0" borderId="154" xfId="0" applyNumberFormat="1" applyFont="1" applyBorder="1" applyAlignment="1">
      <alignment horizontal="center" vertical="top"/>
    </xf>
    <xf numFmtId="9" fontId="32" fillId="0" borderId="151" xfId="0" applyNumberFormat="1" applyFont="1" applyBorder="1" applyAlignment="1">
      <alignment horizontal="center" vertical="top"/>
    </xf>
    <xf numFmtId="9" fontId="32" fillId="0" borderId="156" xfId="0" applyNumberFormat="1" applyFont="1" applyBorder="1" applyAlignment="1">
      <alignment horizontal="center" vertical="top"/>
    </xf>
    <xf numFmtId="9" fontId="32" fillId="0" borderId="155" xfId="0" applyNumberFormat="1" applyFont="1" applyBorder="1" applyAlignment="1">
      <alignment horizontal="center" vertical="top"/>
    </xf>
    <xf numFmtId="9" fontId="32" fillId="6" borderId="156" xfId="0" applyNumberFormat="1" applyFont="1" applyFill="1" applyBorder="1" applyAlignment="1">
      <alignment horizontal="center" vertical="top"/>
    </xf>
    <xf numFmtId="9" fontId="32" fillId="6" borderId="158" xfId="0" applyNumberFormat="1" applyFont="1" applyFill="1" applyBorder="1" applyAlignment="1">
      <alignment horizontal="center" vertical="top"/>
    </xf>
    <xf numFmtId="9" fontId="32" fillId="6" borderId="159" xfId="0" applyNumberFormat="1" applyFont="1" applyFill="1" applyBorder="1" applyAlignment="1">
      <alignment horizontal="center" vertical="top"/>
    </xf>
    <xf numFmtId="9" fontId="32" fillId="2" borderId="159" xfId="0" applyNumberFormat="1" applyFont="1" applyFill="1" applyBorder="1" applyAlignment="1">
      <alignment horizontal="center" vertical="top"/>
    </xf>
    <xf numFmtId="9" fontId="32" fillId="2" borderId="151" xfId="0" applyNumberFormat="1" applyFont="1" applyFill="1" applyBorder="1" applyAlignment="1">
      <alignment horizontal="center" vertical="top"/>
    </xf>
    <xf numFmtId="9" fontId="32" fillId="2" borderId="156" xfId="0" applyNumberFormat="1" applyFont="1" applyFill="1" applyBorder="1" applyAlignment="1">
      <alignment horizontal="center" vertical="top"/>
    </xf>
    <xf numFmtId="9" fontId="32" fillId="2" borderId="154" xfId="0" applyNumberFormat="1" applyFont="1" applyFill="1" applyBorder="1" applyAlignment="1">
      <alignment horizontal="center" vertical="top"/>
    </xf>
    <xf numFmtId="9" fontId="32" fillId="2" borderId="158" xfId="0" applyNumberFormat="1" applyFont="1" applyFill="1" applyBorder="1" applyAlignment="1">
      <alignment horizontal="center" vertical="top"/>
    </xf>
    <xf numFmtId="0" fontId="16" fillId="0" borderId="156" xfId="0" applyFont="1" applyBorder="1" applyAlignment="1">
      <alignment horizontal="right" vertical="top"/>
    </xf>
    <xf numFmtId="3" fontId="16" fillId="0" borderId="156" xfId="1" applyNumberFormat="1" applyFont="1" applyBorder="1" applyAlignment="1">
      <alignment horizontal="center" vertical="top" wrapText="1"/>
    </xf>
    <xf numFmtId="0" fontId="16" fillId="0" borderId="151" xfId="0" applyFont="1" applyBorder="1" applyAlignment="1">
      <alignment horizontal="right" vertical="top"/>
    </xf>
    <xf numFmtId="3" fontId="16" fillId="0" borderId="163" xfId="1" applyNumberFormat="1" applyFont="1" applyBorder="1" applyAlignment="1">
      <alignment horizontal="center" vertical="top" wrapText="1"/>
    </xf>
    <xf numFmtId="9" fontId="32" fillId="17" borderId="164" xfId="0" applyNumberFormat="1" applyFont="1" applyFill="1" applyBorder="1" applyAlignment="1">
      <alignment horizontal="center" vertical="top"/>
    </xf>
    <xf numFmtId="9" fontId="32" fillId="17" borderId="165" xfId="0" applyNumberFormat="1" applyFont="1" applyFill="1" applyBorder="1" applyAlignment="1">
      <alignment horizontal="center" vertical="top"/>
    </xf>
    <xf numFmtId="9" fontId="32" fillId="0" borderId="158" xfId="0" applyNumberFormat="1" applyFont="1" applyBorder="1" applyAlignment="1">
      <alignment horizontal="center" vertical="top"/>
    </xf>
    <xf numFmtId="0" fontId="61" fillId="0" borderId="51" xfId="0" applyFont="1" applyBorder="1" applyAlignment="1">
      <alignment horizontal="right" vertical="top"/>
    </xf>
    <xf numFmtId="0" fontId="61" fillId="0" borderId="91" xfId="0" applyFont="1" applyBorder="1" applyAlignment="1">
      <alignment horizontal="center" vertical="top"/>
    </xf>
    <xf numFmtId="0" fontId="61" fillId="0" borderId="91" xfId="0" applyFont="1" applyBorder="1" applyAlignment="1">
      <alignment horizontal="left" vertical="top"/>
    </xf>
    <xf numFmtId="49" fontId="61" fillId="4" borderId="78" xfId="0" applyNumberFormat="1" applyFont="1" applyFill="1" applyBorder="1" applyAlignment="1">
      <alignment horizontal="center" vertical="top"/>
    </xf>
    <xf numFmtId="9" fontId="62" fillId="4" borderId="79" xfId="1" applyFont="1" applyFill="1" applyBorder="1" applyAlignment="1">
      <alignment horizontal="center" vertical="top"/>
    </xf>
    <xf numFmtId="49" fontId="61" fillId="0" borderId="78" xfId="0" applyNumberFormat="1" applyFont="1" applyBorder="1" applyAlignment="1">
      <alignment horizontal="center" vertical="top"/>
    </xf>
    <xf numFmtId="9" fontId="62" fillId="0" borderId="59" xfId="1" applyFont="1" applyBorder="1" applyAlignment="1">
      <alignment horizontal="center" vertical="top"/>
    </xf>
    <xf numFmtId="9" fontId="62" fillId="0" borderId="75" xfId="1" applyFont="1" applyBorder="1" applyAlignment="1">
      <alignment horizontal="center" vertical="top"/>
    </xf>
    <xf numFmtId="49" fontId="61" fillId="0" borderId="78" xfId="4" applyNumberFormat="1" applyFont="1" applyBorder="1" applyAlignment="1">
      <alignment horizontal="center" vertical="top"/>
    </xf>
    <xf numFmtId="0" fontId="61" fillId="0" borderId="101" xfId="0" applyFont="1" applyBorder="1" applyAlignment="1">
      <alignment horizontal="right" vertical="top"/>
    </xf>
    <xf numFmtId="0" fontId="61" fillId="0" borderId="104" xfId="0" applyFont="1" applyBorder="1" applyAlignment="1">
      <alignment horizontal="center" vertical="top"/>
    </xf>
    <xf numFmtId="0" fontId="61" fillId="0" borderId="104" xfId="0" applyFont="1" applyBorder="1" applyAlignment="1">
      <alignment horizontal="left" vertical="top"/>
    </xf>
    <xf numFmtId="49" fontId="61" fillId="4" borderId="124" xfId="0" applyNumberFormat="1" applyFont="1" applyFill="1" applyBorder="1" applyAlignment="1">
      <alignment horizontal="center" vertical="top"/>
    </xf>
    <xf numFmtId="9" fontId="62" fillId="4" borderId="125" xfId="1" applyFont="1" applyFill="1" applyBorder="1" applyAlignment="1">
      <alignment horizontal="center" vertical="top"/>
    </xf>
    <xf numFmtId="49" fontId="61" fillId="0" borderId="124" xfId="0" applyNumberFormat="1" applyFont="1" applyBorder="1" applyAlignment="1">
      <alignment horizontal="center" vertical="top"/>
    </xf>
    <xf numFmtId="9" fontId="62" fillId="0" borderId="111" xfId="1" applyFont="1" applyBorder="1" applyAlignment="1">
      <alignment horizontal="center" vertical="top"/>
    </xf>
    <xf numFmtId="9" fontId="62" fillId="0" borderId="126" xfId="1" applyFont="1" applyBorder="1" applyAlignment="1">
      <alignment horizontal="center" vertical="top"/>
    </xf>
    <xf numFmtId="0" fontId="61" fillId="0" borderId="87" xfId="0" applyFont="1" applyBorder="1" applyAlignment="1">
      <alignment horizontal="center" vertical="top"/>
    </xf>
    <xf numFmtId="0" fontId="61" fillId="0" borderId="87" xfId="0" applyFont="1" applyBorder="1" applyAlignment="1">
      <alignment horizontal="left" vertical="top"/>
    </xf>
    <xf numFmtId="49" fontId="61" fillId="4" borderId="58" xfId="0" applyNumberFormat="1" applyFont="1" applyFill="1" applyBorder="1" applyAlignment="1">
      <alignment horizontal="center" vertical="top"/>
    </xf>
    <xf numFmtId="9" fontId="62" fillId="4" borderId="58" xfId="1" applyFont="1" applyFill="1" applyBorder="1" applyAlignment="1">
      <alignment horizontal="center" vertical="top"/>
    </xf>
    <xf numFmtId="49" fontId="61" fillId="0" borderId="127" xfId="0" applyNumberFormat="1" applyFont="1" applyBorder="1" applyAlignment="1">
      <alignment horizontal="center" vertical="top"/>
    </xf>
    <xf numFmtId="9" fontId="62" fillId="0" borderId="128" xfId="1" applyFont="1" applyBorder="1" applyAlignment="1">
      <alignment horizontal="center" vertical="top"/>
    </xf>
    <xf numFmtId="49" fontId="61" fillId="4" borderId="127" xfId="0" applyNumberFormat="1" applyFont="1" applyFill="1" applyBorder="1" applyAlignment="1">
      <alignment horizontal="center" vertical="top"/>
    </xf>
    <xf numFmtId="9" fontId="62" fillId="4" borderId="128" xfId="1" applyFont="1" applyFill="1" applyBorder="1" applyAlignment="1">
      <alignment horizontal="center" vertical="top"/>
    </xf>
    <xf numFmtId="49" fontId="61" fillId="0" borderId="58" xfId="0" applyNumberFormat="1" applyFont="1" applyBorder="1" applyAlignment="1">
      <alignment horizontal="center" vertical="top"/>
    </xf>
    <xf numFmtId="9" fontId="62" fillId="4" borderId="59" xfId="1" applyFont="1" applyFill="1" applyBorder="1" applyAlignment="1">
      <alignment horizontal="center" vertical="top"/>
    </xf>
    <xf numFmtId="9" fontId="62" fillId="0" borderId="128" xfId="1" quotePrefix="1" applyFont="1" applyBorder="1" applyAlignment="1">
      <alignment horizontal="center" vertical="top"/>
    </xf>
    <xf numFmtId="9" fontId="62" fillId="0" borderId="128" xfId="1" applyFont="1" applyFill="1" applyBorder="1" applyAlignment="1">
      <alignment horizontal="center" vertical="top"/>
    </xf>
    <xf numFmtId="0" fontId="61" fillId="0" borderId="22" xfId="0" applyFont="1" applyBorder="1" applyAlignment="1">
      <alignment horizontal="left" vertical="top"/>
    </xf>
    <xf numFmtId="0" fontId="61" fillId="0" borderId="112" xfId="0" applyFont="1" applyBorder="1" applyAlignment="1">
      <alignment horizontal="center" vertical="top"/>
    </xf>
    <xf numFmtId="0" fontId="61" fillId="0" borderId="112" xfId="0" applyFont="1" applyBorder="1" applyAlignment="1">
      <alignment horizontal="left" vertical="top"/>
    </xf>
    <xf numFmtId="49" fontId="61" fillId="4" borderId="67" xfId="0" applyNumberFormat="1" applyFont="1" applyFill="1" applyBorder="1" applyAlignment="1">
      <alignment horizontal="center" vertical="top"/>
    </xf>
    <xf numFmtId="9" fontId="62" fillId="4" borderId="131" xfId="1" applyFont="1" applyFill="1" applyBorder="1" applyAlignment="1">
      <alignment horizontal="center" vertical="top"/>
    </xf>
    <xf numFmtId="49" fontId="61" fillId="0" borderId="67" xfId="0" applyNumberFormat="1" applyFont="1" applyBorder="1" applyAlignment="1">
      <alignment horizontal="center" vertical="top"/>
    </xf>
    <xf numFmtId="9" fontId="62" fillId="0" borderId="131" xfId="1" applyFont="1" applyBorder="1" applyAlignment="1">
      <alignment horizontal="center" vertical="top"/>
    </xf>
    <xf numFmtId="49" fontId="61" fillId="4" borderId="130" xfId="0" applyNumberFormat="1" applyFont="1" applyFill="1" applyBorder="1" applyAlignment="1">
      <alignment horizontal="center" vertical="top"/>
    </xf>
    <xf numFmtId="0" fontId="61" fillId="0" borderId="53" xfId="0" applyFont="1" applyBorder="1" applyAlignment="1">
      <alignment horizontal="right" vertical="top"/>
    </xf>
    <xf numFmtId="0" fontId="61" fillId="0" borderId="120" xfId="0" applyFont="1" applyBorder="1" applyAlignment="1">
      <alignment horizontal="center" vertical="top"/>
    </xf>
    <xf numFmtId="0" fontId="61" fillId="0" borderId="120" xfId="0" applyFont="1" applyBorder="1" applyAlignment="1">
      <alignment horizontal="left" vertical="top"/>
    </xf>
    <xf numFmtId="49" fontId="61" fillId="4" borderId="62" xfId="0" applyNumberFormat="1" applyFont="1" applyFill="1" applyBorder="1" applyAlignment="1">
      <alignment horizontal="center" vertical="top"/>
    </xf>
    <xf numFmtId="9" fontId="62" fillId="4" borderId="129" xfId="1" applyFont="1" applyFill="1" applyBorder="1" applyAlignment="1">
      <alignment horizontal="center" vertical="top"/>
    </xf>
    <xf numFmtId="49" fontId="61" fillId="0" borderId="62" xfId="0" applyNumberFormat="1" applyFont="1" applyBorder="1" applyAlignment="1">
      <alignment horizontal="center" vertical="top"/>
    </xf>
    <xf numFmtId="9" fontId="62" fillId="0" borderId="129" xfId="1" applyFont="1" applyBorder="1" applyAlignment="1">
      <alignment horizontal="center" vertical="top"/>
    </xf>
    <xf numFmtId="9" fontId="62" fillId="0" borderId="76" xfId="1" applyFont="1" applyBorder="1" applyAlignment="1">
      <alignment horizontal="center" vertical="top"/>
    </xf>
    <xf numFmtId="3" fontId="32" fillId="6" borderId="166" xfId="0" applyNumberFormat="1" applyFont="1" applyFill="1" applyBorder="1" applyAlignment="1">
      <alignment horizontal="center" vertical="top"/>
    </xf>
    <xf numFmtId="9" fontId="32" fillId="6" borderId="167" xfId="0" applyNumberFormat="1" applyFont="1" applyFill="1" applyBorder="1" applyAlignment="1">
      <alignment horizontal="center" vertical="top"/>
    </xf>
    <xf numFmtId="3" fontId="32" fillId="17" borderId="166" xfId="0" applyNumberFormat="1" applyFont="1" applyFill="1" applyBorder="1" applyAlignment="1">
      <alignment horizontal="center" vertical="top"/>
    </xf>
    <xf numFmtId="9" fontId="32" fillId="17" borderId="167" xfId="0" applyNumberFormat="1" applyFont="1" applyFill="1" applyBorder="1" applyAlignment="1">
      <alignment horizontal="center" vertical="top"/>
    </xf>
    <xf numFmtId="9" fontId="32" fillId="6" borderId="168" xfId="0" applyNumberFormat="1" applyFont="1" applyFill="1" applyBorder="1" applyAlignment="1">
      <alignment horizontal="center" vertical="top"/>
    </xf>
    <xf numFmtId="0" fontId="16" fillId="0" borderId="154" xfId="0" applyFont="1" applyBorder="1" applyAlignment="1">
      <alignment horizontal="right" vertical="top"/>
    </xf>
    <xf numFmtId="0" fontId="16" fillId="0" borderId="158" xfId="0" applyFont="1" applyBorder="1" applyAlignment="1">
      <alignment horizontal="right" vertical="top"/>
    </xf>
    <xf numFmtId="0" fontId="1" fillId="0" borderId="157" xfId="0" applyFont="1" applyBorder="1" applyAlignment="1">
      <alignment horizontal="right"/>
    </xf>
    <xf numFmtId="0" fontId="61" fillId="0" borderId="157" xfId="0" applyFont="1" applyBorder="1" applyAlignment="1">
      <alignment horizontal="right"/>
    </xf>
    <xf numFmtId="0" fontId="9" fillId="0" borderId="9" xfId="0" applyFont="1" applyBorder="1"/>
    <xf numFmtId="0" fontId="17" fillId="0" borderId="0" xfId="0" applyFont="1" applyAlignment="1">
      <alignment horizontal="center" vertical="center" wrapText="1"/>
    </xf>
    <xf numFmtId="0" fontId="10" fillId="0" borderId="0" xfId="0" applyFont="1" applyAlignment="1">
      <alignment horizontal="left" vertical="center" wrapText="1"/>
    </xf>
    <xf numFmtId="0" fontId="6" fillId="0" borderId="0" xfId="0" applyFont="1" applyAlignment="1">
      <alignment vertical="top" wrapText="1"/>
    </xf>
    <xf numFmtId="0" fontId="9" fillId="0" borderId="0" xfId="0" applyFont="1" applyAlignment="1">
      <alignment horizontal="left" vertical="top" wrapText="1"/>
    </xf>
    <xf numFmtId="0" fontId="21" fillId="0" borderId="0" xfId="0" applyFont="1" applyAlignment="1">
      <alignment vertical="center"/>
    </xf>
    <xf numFmtId="0" fontId="9" fillId="0" borderId="0" xfId="0" applyFont="1" applyAlignment="1">
      <alignment horizontal="left" vertical="top"/>
    </xf>
    <xf numFmtId="0" fontId="0" fillId="0" borderId="0" xfId="0" applyAlignment="1">
      <alignment horizontal="center"/>
    </xf>
    <xf numFmtId="0" fontId="4" fillId="5" borderId="1" xfId="0" applyFont="1" applyFill="1" applyBorder="1"/>
    <xf numFmtId="164" fontId="0" fillId="3" borderId="77" xfId="0" applyNumberFormat="1" applyFill="1" applyBorder="1"/>
    <xf numFmtId="3" fontId="0" fillId="0" borderId="0" xfId="0" applyNumberFormat="1" applyAlignment="1">
      <alignment horizontal="center"/>
    </xf>
    <xf numFmtId="9" fontId="0" fillId="0" borderId="0" xfId="1" applyFont="1" applyAlignment="1">
      <alignment horizontal="center"/>
    </xf>
    <xf numFmtId="3" fontId="0" fillId="0" borderId="64" xfId="0" applyNumberFormat="1" applyBorder="1" applyAlignment="1">
      <alignment horizontal="center"/>
    </xf>
    <xf numFmtId="9" fontId="0" fillId="0" borderId="64" xfId="1" applyFont="1" applyBorder="1" applyAlignment="1">
      <alignment horizontal="center"/>
    </xf>
    <xf numFmtId="0" fontId="0" fillId="5" borderId="113" xfId="0" applyFont="1" applyFill="1" applyBorder="1" applyAlignment="1">
      <alignment horizontal="center"/>
    </xf>
    <xf numFmtId="3" fontId="0" fillId="0" borderId="0" xfId="0" applyNumberFormat="1"/>
    <xf numFmtId="164" fontId="0" fillId="3" borderId="0" xfId="0" applyNumberFormat="1" applyFill="1" applyBorder="1"/>
    <xf numFmtId="0" fontId="4" fillId="0" borderId="99" xfId="0" applyFont="1" applyBorder="1" applyAlignment="1">
      <alignment horizontal="center"/>
    </xf>
    <xf numFmtId="164" fontId="0" fillId="3" borderId="95" xfId="0" applyNumberFormat="1" applyFill="1" applyBorder="1"/>
    <xf numFmtId="3" fontId="4" fillId="0" borderId="95" xfId="0" applyNumberFormat="1" applyFont="1" applyBorder="1" applyAlignment="1">
      <alignment horizontal="center"/>
    </xf>
    <xf numFmtId="9" fontId="4" fillId="0" borderId="95" xfId="1" applyFont="1" applyBorder="1" applyAlignment="1">
      <alignment horizontal="center"/>
    </xf>
    <xf numFmtId="3" fontId="0" fillId="0" borderId="64" xfId="0" applyNumberFormat="1" applyBorder="1"/>
    <xf numFmtId="3" fontId="0" fillId="0" borderId="95" xfId="0" applyNumberFormat="1" applyBorder="1"/>
    <xf numFmtId="9" fontId="0" fillId="0" borderId="95" xfId="1" applyFont="1" applyBorder="1" applyAlignment="1">
      <alignment horizontal="center"/>
    </xf>
    <xf numFmtId="3" fontId="0" fillId="0" borderId="77" xfId="0" applyNumberFormat="1" applyBorder="1"/>
    <xf numFmtId="9" fontId="0" fillId="0" borderId="77" xfId="1" applyFont="1" applyBorder="1" applyAlignment="1">
      <alignment horizontal="center"/>
    </xf>
    <xf numFmtId="0" fontId="4" fillId="5" borderId="170" xfId="0" applyFont="1" applyFill="1" applyBorder="1"/>
    <xf numFmtId="0" fontId="0" fillId="5" borderId="171" xfId="0" applyFont="1" applyFill="1" applyBorder="1" applyAlignment="1">
      <alignment horizontal="center"/>
    </xf>
    <xf numFmtId="0" fontId="0" fillId="5" borderId="172" xfId="0" applyFont="1" applyFill="1" applyBorder="1" applyAlignment="1">
      <alignment horizontal="center"/>
    </xf>
    <xf numFmtId="0" fontId="4" fillId="5" borderId="173" xfId="0" applyFont="1" applyFill="1" applyBorder="1"/>
    <xf numFmtId="0" fontId="0" fillId="5" borderId="173" xfId="0" applyFont="1" applyFill="1" applyBorder="1" applyAlignment="1">
      <alignment horizontal="center"/>
    </xf>
    <xf numFmtId="3" fontId="0" fillId="0" borderId="77" xfId="0" applyNumberFormat="1" applyBorder="1" applyAlignment="1">
      <alignment horizontal="center"/>
    </xf>
    <xf numFmtId="3" fontId="0" fillId="0" borderId="95" xfId="0" applyNumberFormat="1" applyBorder="1" applyAlignment="1">
      <alignment horizontal="center"/>
    </xf>
    <xf numFmtId="164" fontId="0" fillId="3" borderId="95" xfId="0" applyNumberFormat="1" applyFill="1" applyBorder="1" applyAlignment="1">
      <alignment horizontal="center"/>
    </xf>
    <xf numFmtId="9" fontId="0" fillId="0" borderId="0" xfId="1" applyFont="1" applyFill="1" applyBorder="1" applyAlignment="1">
      <alignment horizontal="center"/>
    </xf>
    <xf numFmtId="0" fontId="0" fillId="0" borderId="64" xfId="0" applyBorder="1" applyAlignment="1">
      <alignment wrapText="1"/>
    </xf>
    <xf numFmtId="0" fontId="4" fillId="0" borderId="64" xfId="0" applyFont="1" applyBorder="1" applyAlignment="1">
      <alignment horizontal="center"/>
    </xf>
    <xf numFmtId="9" fontId="0" fillId="3" borderId="64" xfId="1" applyFont="1" applyFill="1" applyBorder="1" applyAlignment="1">
      <alignment horizontal="center"/>
    </xf>
    <xf numFmtId="9" fontId="0" fillId="3" borderId="0" xfId="1" applyFont="1" applyFill="1" applyBorder="1" applyAlignment="1">
      <alignment horizontal="center"/>
    </xf>
    <xf numFmtId="9" fontId="0" fillId="3" borderId="0" xfId="1" applyFont="1" applyFill="1" applyBorder="1" applyAlignment="1">
      <alignment wrapText="1"/>
    </xf>
    <xf numFmtId="0" fontId="0" fillId="7" borderId="0" xfId="0" applyFill="1" applyBorder="1" applyAlignment="1"/>
    <xf numFmtId="0" fontId="0" fillId="0" borderId="64" xfId="1" applyNumberFormat="1" applyFont="1" applyBorder="1" applyAlignment="1">
      <alignment horizontal="center"/>
    </xf>
    <xf numFmtId="9" fontId="3" fillId="3" borderId="0" xfId="1" applyFont="1" applyFill="1" applyBorder="1"/>
    <xf numFmtId="0" fontId="0" fillId="0" borderId="0" xfId="1" applyNumberFormat="1" applyFont="1" applyBorder="1" applyAlignment="1">
      <alignment horizontal="center"/>
    </xf>
    <xf numFmtId="9" fontId="1" fillId="0" borderId="64" xfId="1" applyFont="1" applyBorder="1" applyAlignment="1">
      <alignment horizontal="center"/>
    </xf>
    <xf numFmtId="3" fontId="0" fillId="0" borderId="64" xfId="1" applyNumberFormat="1" applyFont="1" applyBorder="1" applyAlignment="1">
      <alignment horizontal="center"/>
    </xf>
    <xf numFmtId="3" fontId="53" fillId="0" borderId="64" xfId="0" applyNumberFormat="1" applyFont="1" applyBorder="1" applyAlignment="1">
      <alignment horizontal="center"/>
    </xf>
    <xf numFmtId="0" fontId="0" fillId="0" borderId="64" xfId="0" applyBorder="1" applyAlignment="1">
      <alignment horizontal="center"/>
    </xf>
    <xf numFmtId="0" fontId="17" fillId="0" borderId="0" xfId="0" applyFont="1" applyAlignment="1">
      <alignment horizontal="center" vertical="center" wrapText="1"/>
    </xf>
    <xf numFmtId="0" fontId="21" fillId="0" borderId="0" xfId="0" applyFont="1" applyAlignment="1">
      <alignment vertical="center"/>
    </xf>
    <xf numFmtId="0" fontId="9" fillId="0" borderId="0" xfId="0" applyFont="1" applyAlignment="1">
      <alignment horizontal="left" vertical="top" wrapText="1"/>
    </xf>
    <xf numFmtId="0" fontId="6" fillId="0" borderId="0" xfId="0" applyFont="1" applyAlignment="1">
      <alignment vertical="top" wrapText="1"/>
    </xf>
    <xf numFmtId="0" fontId="9" fillId="0" borderId="0" xfId="0" applyFont="1" applyAlignment="1">
      <alignment horizontal="left" vertical="top"/>
    </xf>
    <xf numFmtId="0" fontId="9" fillId="0" borderId="0" xfId="0" applyFont="1" applyAlignment="1">
      <alignment vertical="top" wrapText="1"/>
    </xf>
    <xf numFmtId="3" fontId="0" fillId="0" borderId="0" xfId="0" applyNumberForma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3" fontId="0" fillId="0" borderId="0" xfId="1" applyNumberFormat="1" applyFont="1" applyBorder="1" applyAlignment="1">
      <alignment horizontal="center"/>
    </xf>
    <xf numFmtId="9" fontId="3" fillId="3" borderId="77" xfId="1" applyFont="1" applyFill="1" applyBorder="1" applyAlignment="1">
      <alignment horizontal="center"/>
    </xf>
    <xf numFmtId="9" fontId="3" fillId="3" borderId="64" xfId="1" applyFont="1" applyFill="1" applyBorder="1" applyAlignment="1">
      <alignment horizontal="center"/>
    </xf>
    <xf numFmtId="0" fontId="0" fillId="7" borderId="169" xfId="0" applyFill="1" applyBorder="1" applyAlignment="1"/>
    <xf numFmtId="0" fontId="0" fillId="5" borderId="64" xfId="0" applyFont="1" applyFill="1" applyBorder="1" applyAlignment="1">
      <alignment horizontal="center"/>
    </xf>
    <xf numFmtId="0" fontId="0" fillId="7" borderId="64" xfId="1" applyNumberFormat="1" applyFont="1" applyFill="1" applyBorder="1"/>
    <xf numFmtId="0" fontId="0" fillId="0" borderId="64" xfId="1" applyNumberFormat="1" applyFont="1" applyBorder="1"/>
    <xf numFmtId="0" fontId="0" fillId="0" borderId="10" xfId="0" applyBorder="1" applyAlignment="1"/>
    <xf numFmtId="9" fontId="0" fillId="0" borderId="0" xfId="1" applyFont="1"/>
    <xf numFmtId="0" fontId="4" fillId="0" borderId="16" xfId="0" applyFont="1" applyBorder="1" applyAlignment="1">
      <alignment horizontal="center"/>
    </xf>
    <xf numFmtId="0" fontId="0" fillId="0" borderId="71" xfId="0" applyBorder="1" applyAlignment="1">
      <alignment horizontal="center"/>
    </xf>
    <xf numFmtId="9" fontId="3" fillId="3" borderId="117" xfId="1" applyFont="1" applyFill="1" applyBorder="1" applyAlignment="1">
      <alignment horizontal="center"/>
    </xf>
    <xf numFmtId="9" fontId="3" fillId="3" borderId="145" xfId="1" applyFont="1" applyFill="1" applyBorder="1" applyAlignment="1">
      <alignment horizontal="center"/>
    </xf>
    <xf numFmtId="9" fontId="3" fillId="3" borderId="146" xfId="1" applyFont="1" applyFill="1" applyBorder="1" applyAlignment="1">
      <alignment horizontal="center"/>
    </xf>
    <xf numFmtId="9" fontId="0" fillId="3" borderId="0" xfId="1" applyFont="1" applyFill="1" applyBorder="1"/>
    <xf numFmtId="0" fontId="0" fillId="0" borderId="94" xfId="0" applyBorder="1" applyAlignment="1">
      <alignment vertical="top" wrapText="1"/>
    </xf>
    <xf numFmtId="0" fontId="0" fillId="11" borderId="169" xfId="0" applyFill="1" applyBorder="1" applyAlignment="1"/>
    <xf numFmtId="165" fontId="0" fillId="0" borderId="74" xfId="4" applyNumberFormat="1" applyFont="1" applyFill="1" applyBorder="1"/>
    <xf numFmtId="165" fontId="0" fillId="0" borderId="0" xfId="4" applyNumberFormat="1" applyFont="1" applyFill="1" applyBorder="1"/>
    <xf numFmtId="9" fontId="0" fillId="0" borderId="0" xfId="1" applyFont="1" applyAlignment="1">
      <alignment horizontal="center" wrapText="1"/>
    </xf>
    <xf numFmtId="3" fontId="0" fillId="0" borderId="0" xfId="0" applyNumberFormat="1" applyAlignment="1">
      <alignment horizontal="center" wrapText="1"/>
    </xf>
    <xf numFmtId="0" fontId="27" fillId="0" borderId="0" xfId="0" applyFont="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center" vertical="center" wrapText="1"/>
    </xf>
    <xf numFmtId="0" fontId="9" fillId="2" borderId="0" xfId="0" applyFont="1" applyFill="1" applyAlignment="1">
      <alignment wrapText="1"/>
    </xf>
    <xf numFmtId="0" fontId="19" fillId="0" borderId="0" xfId="2" applyFont="1" applyAlignment="1">
      <alignment horizontal="right"/>
    </xf>
    <xf numFmtId="0" fontId="27" fillId="0" borderId="0" xfId="0" applyFont="1" applyAlignment="1">
      <alignment horizontal="center" vertical="center" wrapText="1"/>
    </xf>
    <xf numFmtId="0" fontId="9" fillId="2" borderId="0" xfId="0" applyFont="1" applyFill="1" applyAlignment="1">
      <alignment wrapText="1"/>
    </xf>
    <xf numFmtId="0" fontId="19" fillId="0" borderId="0" xfId="2" applyFont="1" applyAlignment="1">
      <alignment horizontal="right"/>
    </xf>
    <xf numFmtId="0" fontId="18" fillId="2" borderId="0" xfId="0" applyFont="1" applyFill="1" applyAlignment="1">
      <alignment horizontal="left"/>
    </xf>
    <xf numFmtId="0" fontId="55" fillId="0" borderId="39" xfId="0" applyFont="1" applyBorder="1" applyAlignment="1">
      <alignment vertical="top"/>
    </xf>
    <xf numFmtId="0" fontId="55" fillId="0" borderId="25" xfId="0" applyFont="1" applyBorder="1" applyAlignment="1">
      <alignment vertical="top"/>
    </xf>
    <xf numFmtId="0" fontId="59" fillId="0" borderId="51" xfId="0" applyFont="1" applyBorder="1" applyAlignment="1">
      <alignment vertical="top"/>
    </xf>
    <xf numFmtId="0" fontId="59" fillId="0" borderId="22" xfId="0" applyFont="1" applyBorder="1" applyAlignment="1">
      <alignment vertical="top"/>
    </xf>
    <xf numFmtId="0" fontId="59" fillId="0" borderId="19" xfId="0" applyFont="1" applyBorder="1" applyAlignment="1">
      <alignment vertical="top"/>
    </xf>
    <xf numFmtId="0" fontId="4" fillId="9" borderId="1" xfId="0" applyFont="1" applyFill="1" applyBorder="1" applyAlignment="1">
      <alignment horizontal="center" wrapText="1"/>
    </xf>
    <xf numFmtId="0" fontId="4" fillId="9" borderId="2" xfId="0" applyFont="1" applyFill="1" applyBorder="1" applyAlignment="1">
      <alignment horizontal="center" wrapText="1"/>
    </xf>
    <xf numFmtId="0" fontId="4" fillId="9" borderId="3" xfId="0" applyFont="1" applyFill="1" applyBorder="1" applyAlignment="1">
      <alignment horizontal="center" wrapText="1"/>
    </xf>
    <xf numFmtId="0" fontId="4" fillId="7" borderId="1" xfId="0" applyFont="1" applyFill="1" applyBorder="1" applyAlignment="1">
      <alignment horizontal="center"/>
    </xf>
    <xf numFmtId="0" fontId="4" fillId="7" borderId="2" xfId="0" applyFont="1" applyFill="1" applyBorder="1" applyAlignment="1">
      <alignment horizontal="center"/>
    </xf>
    <xf numFmtId="0" fontId="4" fillId="7" borderId="3" xfId="0" applyFont="1" applyFill="1" applyBorder="1" applyAlignment="1">
      <alignment horizontal="center"/>
    </xf>
    <xf numFmtId="0" fontId="4" fillId="16" borderId="1" xfId="0" applyFont="1" applyFill="1" applyBorder="1" applyAlignment="1">
      <alignment horizontal="center" wrapText="1"/>
    </xf>
    <xf numFmtId="0" fontId="4" fillId="16" borderId="2" xfId="0" applyFont="1" applyFill="1" applyBorder="1" applyAlignment="1">
      <alignment horizontal="center" wrapText="1"/>
    </xf>
    <xf numFmtId="0" fontId="4" fillId="16" borderId="3" xfId="0" applyFont="1" applyFill="1" applyBorder="1" applyAlignment="1">
      <alignment horizontal="center" wrapText="1"/>
    </xf>
    <xf numFmtId="0" fontId="4" fillId="7" borderId="1" xfId="0" applyFont="1" applyFill="1" applyBorder="1" applyAlignment="1">
      <alignment horizontal="center" wrapText="1"/>
    </xf>
    <xf numFmtId="0" fontId="4" fillId="7" borderId="2" xfId="0" applyFont="1" applyFill="1" applyBorder="1" applyAlignment="1">
      <alignment horizontal="center" wrapText="1"/>
    </xf>
    <xf numFmtId="0" fontId="4" fillId="7" borderId="3" xfId="0" applyFont="1" applyFill="1" applyBorder="1" applyAlignment="1">
      <alignment horizontal="center" wrapText="1"/>
    </xf>
    <xf numFmtId="0" fontId="4" fillId="11" borderId="118" xfId="0" applyFont="1" applyFill="1" applyBorder="1" applyAlignment="1">
      <alignment wrapText="1"/>
    </xf>
    <xf numFmtId="0" fontId="4" fillId="11" borderId="47" xfId="0" applyFont="1" applyFill="1" applyBorder="1" applyAlignment="1">
      <alignment wrapText="1"/>
    </xf>
    <xf numFmtId="0" fontId="4" fillId="11" borderId="63" xfId="0" applyFont="1" applyFill="1" applyBorder="1" applyAlignment="1">
      <alignment wrapText="1"/>
    </xf>
    <xf numFmtId="0" fontId="4" fillId="11" borderId="1" xfId="0" applyFont="1" applyFill="1" applyBorder="1" applyAlignment="1">
      <alignment horizontal="center"/>
    </xf>
    <xf numFmtId="0" fontId="4" fillId="11" borderId="2" xfId="0" applyFont="1" applyFill="1" applyBorder="1" applyAlignment="1">
      <alignment horizontal="center"/>
    </xf>
    <xf numFmtId="0" fontId="4" fillId="11" borderId="3" xfId="0" applyFont="1" applyFill="1" applyBorder="1" applyAlignment="1">
      <alignment horizontal="center"/>
    </xf>
    <xf numFmtId="0" fontId="4" fillId="7" borderId="9" xfId="0" applyFont="1" applyFill="1" applyBorder="1" applyAlignment="1">
      <alignment horizontal="center"/>
    </xf>
    <xf numFmtId="0" fontId="4" fillId="7" borderId="55" xfId="0" applyFont="1" applyFill="1" applyBorder="1" applyAlignment="1">
      <alignment horizontal="center"/>
    </xf>
    <xf numFmtId="0" fontId="4" fillId="7" borderId="118" xfId="0" applyFont="1" applyFill="1" applyBorder="1" applyAlignment="1">
      <alignment wrapText="1"/>
    </xf>
    <xf numFmtId="0" fontId="4" fillId="7" borderId="63" xfId="0" applyFont="1" applyFill="1" applyBorder="1" applyAlignment="1">
      <alignment wrapText="1"/>
    </xf>
    <xf numFmtId="0" fontId="4" fillId="7" borderId="16" xfId="0" applyFont="1" applyFill="1" applyBorder="1" applyAlignment="1">
      <alignment wrapText="1"/>
    </xf>
    <xf numFmtId="0" fontId="4" fillId="7" borderId="29" xfId="0" applyFont="1" applyFill="1" applyBorder="1" applyAlignment="1">
      <alignment wrapText="1"/>
    </xf>
    <xf numFmtId="0" fontId="4" fillId="7" borderId="47" xfId="0" applyFont="1" applyFill="1" applyBorder="1" applyAlignment="1">
      <alignment wrapText="1"/>
    </xf>
    <xf numFmtId="0" fontId="4" fillId="11" borderId="54" xfId="0" applyFont="1" applyFill="1" applyBorder="1" applyAlignment="1">
      <alignment horizontal="center"/>
    </xf>
    <xf numFmtId="0" fontId="4" fillId="11" borderId="9" xfId="0" applyFont="1" applyFill="1" applyBorder="1" applyAlignment="1">
      <alignment horizontal="center"/>
    </xf>
    <xf numFmtId="0" fontId="4" fillId="11" borderId="55" xfId="0" applyFont="1" applyFill="1" applyBorder="1" applyAlignment="1">
      <alignment horizontal="center"/>
    </xf>
    <xf numFmtId="0" fontId="4" fillId="7" borderId="4" xfId="0" applyFont="1" applyFill="1" applyBorder="1" applyAlignment="1">
      <alignment horizontal="center"/>
    </xf>
    <xf numFmtId="0" fontId="4" fillId="7" borderId="0" xfId="0" applyFont="1" applyFill="1" applyBorder="1" applyAlignment="1">
      <alignment horizontal="center"/>
    </xf>
    <xf numFmtId="0" fontId="4" fillId="16" borderId="54" xfId="0" applyFont="1" applyFill="1" applyBorder="1" applyAlignment="1">
      <alignment horizontal="center" wrapText="1"/>
    </xf>
    <xf numFmtId="0" fontId="4" fillId="16" borderId="9" xfId="0" applyFont="1" applyFill="1" applyBorder="1" applyAlignment="1">
      <alignment horizontal="center" wrapText="1"/>
    </xf>
    <xf numFmtId="0" fontId="4" fillId="16" borderId="55" xfId="0" applyFont="1" applyFill="1" applyBorder="1" applyAlignment="1">
      <alignment horizontal="center" wrapText="1"/>
    </xf>
    <xf numFmtId="0" fontId="4" fillId="9" borderId="4" xfId="0" applyFont="1" applyFill="1" applyBorder="1" applyAlignment="1">
      <alignment horizontal="center" wrapText="1"/>
    </xf>
    <xf numFmtId="0" fontId="4" fillId="9" borderId="0" xfId="0" applyFont="1" applyFill="1" applyBorder="1" applyAlignment="1">
      <alignment horizontal="center" wrapText="1"/>
    </xf>
    <xf numFmtId="0" fontId="4" fillId="16" borderId="6" xfId="0" applyFont="1" applyFill="1" applyBorder="1" applyAlignment="1">
      <alignment horizontal="center" wrapText="1"/>
    </xf>
    <xf numFmtId="0" fontId="4" fillId="16" borderId="7" xfId="0" applyFont="1" applyFill="1" applyBorder="1" applyAlignment="1">
      <alignment horizontal="center" wrapText="1"/>
    </xf>
    <xf numFmtId="0" fontId="4" fillId="7" borderId="6" xfId="0" applyFont="1" applyFill="1" applyBorder="1" applyAlignment="1">
      <alignment horizontal="center"/>
    </xf>
    <xf numFmtId="0" fontId="4" fillId="7" borderId="7" xfId="0" applyFont="1" applyFill="1" applyBorder="1" applyAlignment="1">
      <alignment horizontal="center"/>
    </xf>
    <xf numFmtId="0" fontId="4" fillId="7" borderId="5" xfId="0" applyFont="1" applyFill="1" applyBorder="1" applyAlignment="1">
      <alignment horizontal="center"/>
    </xf>
    <xf numFmtId="0" fontId="9" fillId="2" borderId="0" xfId="0" applyFont="1" applyFill="1" applyAlignment="1">
      <alignment horizontal="left" vertical="top" wrapText="1"/>
    </xf>
    <xf numFmtId="0" fontId="58" fillId="2" borderId="15" xfId="2" applyFont="1" applyFill="1" applyBorder="1" applyAlignment="1">
      <alignment vertical="top" wrapText="1"/>
    </xf>
    <xf numFmtId="0" fontId="58" fillId="2" borderId="16" xfId="2" applyFont="1" applyFill="1" applyBorder="1" applyAlignment="1">
      <alignment vertical="top" wrapText="1"/>
    </xf>
    <xf numFmtId="0" fontId="58" fillId="2" borderId="45" xfId="2" applyFont="1" applyFill="1" applyBorder="1" applyAlignment="1">
      <alignment vertical="top" wrapText="1"/>
    </xf>
    <xf numFmtId="0" fontId="58" fillId="2" borderId="66" xfId="2" applyFont="1" applyFill="1" applyBorder="1" applyAlignment="1">
      <alignment vertical="top" wrapText="1"/>
    </xf>
    <xf numFmtId="0" fontId="58" fillId="2" borderId="0" xfId="2" applyFont="1" applyFill="1" applyBorder="1" applyAlignment="1">
      <alignment vertical="top" wrapText="1"/>
    </xf>
    <xf numFmtId="0" fontId="58" fillId="2" borderId="49" xfId="2" applyFont="1" applyFill="1" applyBorder="1" applyAlignment="1">
      <alignment vertical="top" wrapText="1"/>
    </xf>
    <xf numFmtId="0" fontId="18" fillId="2" borderId="0" xfId="0" applyFont="1" applyFill="1" applyAlignment="1">
      <alignment wrapText="1"/>
    </xf>
    <xf numFmtId="0" fontId="9" fillId="2" borderId="0" xfId="0" applyFont="1" applyFill="1" applyAlignment="1">
      <alignment wrapText="1"/>
    </xf>
    <xf numFmtId="0" fontId="15" fillId="2" borderId="10" xfId="2" applyFont="1" applyFill="1" applyBorder="1" applyAlignment="1">
      <alignment wrapText="1"/>
    </xf>
    <xf numFmtId="0" fontId="15" fillId="2" borderId="11" xfId="2" applyFont="1" applyFill="1" applyBorder="1" applyAlignment="1">
      <alignment wrapText="1"/>
    </xf>
    <xf numFmtId="0" fontId="15" fillId="2" borderId="41" xfId="2" applyFont="1" applyFill="1" applyBorder="1" applyAlignment="1">
      <alignment wrapText="1"/>
    </xf>
    <xf numFmtId="0" fontId="9" fillId="2" borderId="15" xfId="0" applyFont="1" applyFill="1" applyBorder="1" applyAlignment="1">
      <alignment vertical="top" wrapText="1"/>
    </xf>
    <xf numFmtId="0" fontId="9" fillId="2" borderId="16" xfId="0" applyFont="1" applyFill="1" applyBorder="1" applyAlignment="1">
      <alignment vertical="top" wrapText="1"/>
    </xf>
    <xf numFmtId="0" fontId="9" fillId="2" borderId="45" xfId="0" applyFont="1" applyFill="1" applyBorder="1" applyAlignment="1">
      <alignment vertical="top" wrapText="1"/>
    </xf>
    <xf numFmtId="0" fontId="12" fillId="2" borderId="15" xfId="0" applyFont="1" applyFill="1" applyBorder="1" applyAlignment="1">
      <alignment vertical="top" wrapText="1"/>
    </xf>
    <xf numFmtId="0" fontId="12" fillId="2" borderId="16" xfId="0" applyFont="1" applyFill="1" applyBorder="1" applyAlignment="1">
      <alignment vertical="top" wrapText="1"/>
    </xf>
    <xf numFmtId="0" fontId="12" fillId="2" borderId="45" xfId="0" applyFont="1" applyFill="1" applyBorder="1" applyAlignment="1">
      <alignment vertical="top" wrapText="1"/>
    </xf>
    <xf numFmtId="0" fontId="27" fillId="0" borderId="0" xfId="0" applyFont="1" applyAlignment="1">
      <alignment horizontal="center" vertical="center" wrapText="1"/>
    </xf>
    <xf numFmtId="0" fontId="0" fillId="2" borderId="0" xfId="0" applyFill="1" applyAlignment="1"/>
    <xf numFmtId="0" fontId="12" fillId="2" borderId="0" xfId="0" applyFont="1" applyFill="1" applyAlignment="1">
      <alignment horizontal="left" vertical="top" wrapText="1"/>
    </xf>
    <xf numFmtId="0" fontId="34" fillId="2" borderId="0" xfId="0" applyFont="1" applyFill="1" applyAlignment="1">
      <alignment horizontal="right"/>
    </xf>
    <xf numFmtId="0" fontId="0" fillId="0" borderId="0" xfId="0" quotePrefix="1" applyAlignment="1"/>
    <xf numFmtId="0" fontId="0" fillId="0" borderId="0" xfId="0" applyAlignment="1"/>
    <xf numFmtId="0" fontId="9" fillId="0" borderId="15" xfId="0" applyFont="1" applyBorder="1" applyAlignment="1">
      <alignment vertical="top" wrapText="1"/>
    </xf>
    <xf numFmtId="0" fontId="9" fillId="0" borderId="16" xfId="0" applyFont="1" applyBorder="1" applyAlignment="1">
      <alignment vertical="top" wrapText="1"/>
    </xf>
    <xf numFmtId="0" fontId="9" fillId="0" borderId="45" xfId="0" applyFont="1" applyBorder="1" applyAlignment="1">
      <alignment vertical="top" wrapText="1"/>
    </xf>
    <xf numFmtId="0" fontId="9" fillId="2" borderId="10" xfId="0" applyFont="1" applyFill="1" applyBorder="1" applyAlignment="1">
      <alignment wrapText="1"/>
    </xf>
    <xf numFmtId="0" fontId="9" fillId="2" borderId="11" xfId="0" applyFont="1" applyFill="1" applyBorder="1" applyAlignment="1">
      <alignment wrapText="1"/>
    </xf>
    <xf numFmtId="0" fontId="9" fillId="2" borderId="41" xfId="0" applyFont="1" applyFill="1" applyBorder="1" applyAlignment="1">
      <alignment wrapText="1"/>
    </xf>
    <xf numFmtId="0" fontId="58" fillId="2" borderId="10" xfId="2" applyFont="1" applyFill="1" applyBorder="1" applyAlignment="1">
      <alignment wrapText="1"/>
    </xf>
    <xf numFmtId="0" fontId="58" fillId="2" borderId="11" xfId="2" applyFont="1" applyFill="1" applyBorder="1" applyAlignment="1">
      <alignment wrapText="1"/>
    </xf>
    <xf numFmtId="0" fontId="58" fillId="2" borderId="41" xfId="2" applyFont="1" applyFill="1" applyBorder="1" applyAlignment="1">
      <alignment wrapText="1"/>
    </xf>
    <xf numFmtId="0" fontId="19" fillId="0" borderId="0" xfId="2" applyFont="1" applyAlignment="1">
      <alignment horizontal="left"/>
    </xf>
    <xf numFmtId="0" fontId="18" fillId="0" borderId="0" xfId="0" applyFont="1" applyAlignment="1"/>
    <xf numFmtId="0" fontId="6" fillId="0" borderId="0" xfId="0" applyFont="1" applyAlignment="1">
      <alignment horizontal="center" vertical="top"/>
    </xf>
    <xf numFmtId="0" fontId="17" fillId="0" borderId="0" xfId="0" applyFont="1" applyAlignment="1">
      <alignment horizontal="center" vertical="center" wrapText="1"/>
    </xf>
    <xf numFmtId="0" fontId="20" fillId="0" borderId="0" xfId="0" applyFont="1" applyAlignment="1"/>
    <xf numFmtId="0" fontId="12" fillId="0" borderId="0" xfId="0" applyFont="1" applyAlignment="1">
      <alignment horizontal="left" vertical="top" wrapText="1"/>
    </xf>
    <xf numFmtId="0" fontId="10" fillId="0" borderId="0" xfId="0" applyFont="1" applyAlignment="1">
      <alignment horizontal="left" vertical="center" wrapText="1"/>
    </xf>
    <xf numFmtId="0" fontId="9" fillId="0" borderId="0" xfId="0" applyFont="1" applyAlignment="1">
      <alignment horizontal="left" vertical="top" wrapText="1" indent="1"/>
    </xf>
    <xf numFmtId="0" fontId="6" fillId="0" borderId="0" xfId="0" applyFont="1" applyAlignment="1">
      <alignment vertical="top" wrapText="1"/>
    </xf>
    <xf numFmtId="0" fontId="9" fillId="0" borderId="0" xfId="0" applyFont="1" applyAlignment="1">
      <alignment horizontal="left" vertical="top" wrapText="1"/>
    </xf>
    <xf numFmtId="0" fontId="43" fillId="10" borderId="0" xfId="0" applyFont="1" applyFill="1" applyAlignment="1">
      <alignment horizontal="center"/>
    </xf>
    <xf numFmtId="0" fontId="21" fillId="0" borderId="0" xfId="0" applyFont="1" applyAlignment="1">
      <alignment vertical="center"/>
    </xf>
    <xf numFmtId="0" fontId="12" fillId="0" borderId="0" xfId="0" applyFont="1" applyAlignment="1">
      <alignment horizontal="left" vertical="top"/>
    </xf>
    <xf numFmtId="0" fontId="25" fillId="0" borderId="0" xfId="0" applyFont="1" applyAlignment="1">
      <alignment horizontal="center"/>
    </xf>
    <xf numFmtId="0" fontId="9" fillId="0" borderId="0" xfId="0" applyFont="1" applyAlignment="1">
      <alignment horizontal="left" vertical="top"/>
    </xf>
    <xf numFmtId="0" fontId="18" fillId="0" borderId="0" xfId="0" applyFont="1" applyAlignment="1">
      <alignment horizontal="left"/>
    </xf>
    <xf numFmtId="0" fontId="30" fillId="4" borderId="57" xfId="0" applyFont="1" applyFill="1" applyBorder="1" applyAlignment="1">
      <alignment horizontal="center" wrapText="1"/>
    </xf>
    <xf numFmtId="0" fontId="30" fillId="4" borderId="56" xfId="0" applyFont="1" applyFill="1" applyBorder="1" applyAlignment="1">
      <alignment horizontal="center" wrapText="1"/>
    </xf>
    <xf numFmtId="0" fontId="32" fillId="0" borderId="51" xfId="0" applyFont="1" applyBorder="1" applyAlignment="1">
      <alignment vertical="top" wrapText="1"/>
    </xf>
    <xf numFmtId="0" fontId="32" fillId="0" borderId="21" xfId="0" applyFont="1" applyBorder="1" applyAlignment="1">
      <alignment vertical="top" wrapText="1"/>
    </xf>
    <xf numFmtId="0" fontId="30" fillId="0" borderId="53" xfId="0" applyFont="1" applyBorder="1" applyAlignment="1">
      <alignment vertical="top"/>
    </xf>
    <xf numFmtId="0" fontId="30" fillId="0" borderId="38" xfId="0" applyFont="1" applyBorder="1" applyAlignment="1">
      <alignment vertical="top"/>
    </xf>
    <xf numFmtId="0" fontId="32" fillId="0" borderId="22" xfId="0" applyFont="1" applyBorder="1" applyAlignment="1">
      <alignment vertical="top" wrapText="1"/>
    </xf>
    <xf numFmtId="0" fontId="30" fillId="0" borderId="52" xfId="0" applyFont="1" applyBorder="1" applyAlignment="1">
      <alignment vertical="top"/>
    </xf>
    <xf numFmtId="0" fontId="30" fillId="0" borderId="24" xfId="0" applyFont="1" applyBorder="1" applyAlignment="1">
      <alignment vertical="top"/>
    </xf>
    <xf numFmtId="0" fontId="30" fillId="5" borderId="44" xfId="0" applyFont="1" applyFill="1" applyBorder="1" applyAlignment="1">
      <alignment vertical="center" wrapText="1"/>
    </xf>
    <xf numFmtId="0" fontId="30" fillId="5" borderId="13" xfId="0" applyFont="1" applyFill="1" applyBorder="1" applyAlignment="1">
      <alignment vertical="center" wrapText="1"/>
    </xf>
    <xf numFmtId="0" fontId="32" fillId="0" borderId="107" xfId="0" applyFont="1" applyBorder="1" applyAlignment="1">
      <alignment vertical="top" wrapText="1"/>
    </xf>
    <xf numFmtId="0" fontId="32" fillId="0" borderId="26" xfId="0" applyFont="1" applyBorder="1" applyAlignment="1">
      <alignment vertical="top" wrapText="1"/>
    </xf>
    <xf numFmtId="0" fontId="30" fillId="5" borderId="31" xfId="0" applyFont="1" applyFill="1" applyBorder="1" applyAlignment="1">
      <alignment vertical="center" wrapText="1"/>
    </xf>
    <xf numFmtId="0" fontId="32" fillId="0" borderId="50" xfId="0" applyFont="1" applyBorder="1" applyAlignment="1">
      <alignment vertical="top"/>
    </xf>
    <xf numFmtId="0" fontId="32" fillId="0" borderId="19" xfId="0" applyFont="1" applyBorder="1" applyAlignment="1">
      <alignment vertical="top"/>
    </xf>
    <xf numFmtId="0" fontId="32" fillId="0" borderId="51" xfId="0" applyFont="1" applyBorder="1" applyAlignment="1">
      <alignment vertical="top"/>
    </xf>
    <xf numFmtId="0" fontId="32" fillId="0" borderId="22" xfId="0" applyFont="1" applyBorder="1" applyAlignment="1">
      <alignment vertical="top"/>
    </xf>
    <xf numFmtId="0" fontId="32" fillId="0" borderId="59" xfId="0" applyFont="1" applyBorder="1" applyAlignment="1">
      <alignment vertical="top"/>
    </xf>
    <xf numFmtId="0" fontId="32" fillId="0" borderId="107" xfId="0" applyFont="1" applyBorder="1" applyAlignment="1">
      <alignment vertical="top"/>
    </xf>
    <xf numFmtId="0" fontId="32" fillId="0" borderId="26" xfId="0" applyFont="1" applyBorder="1" applyAlignment="1">
      <alignment vertical="top"/>
    </xf>
    <xf numFmtId="0" fontId="29" fillId="13" borderId="1" xfId="0" applyFont="1" applyFill="1" applyBorder="1" applyAlignment="1">
      <alignment horizontal="center" wrapText="1"/>
    </xf>
    <xf numFmtId="0" fontId="29" fillId="13" borderId="2" xfId="0" applyFont="1" applyFill="1" applyBorder="1" applyAlignment="1">
      <alignment horizontal="center" wrapText="1"/>
    </xf>
    <xf numFmtId="0" fontId="29" fillId="13" borderId="3" xfId="0" applyFont="1" applyFill="1" applyBorder="1" applyAlignment="1">
      <alignment horizontal="center" wrapText="1"/>
    </xf>
    <xf numFmtId="0" fontId="32" fillId="0" borderId="4" xfId="0" applyFont="1" applyBorder="1" applyAlignment="1">
      <alignment horizontal="center" vertical="top"/>
    </xf>
    <xf numFmtId="0" fontId="32" fillId="0" borderId="49" xfId="0" applyFont="1" applyBorder="1" applyAlignment="1">
      <alignment horizontal="center" vertical="top"/>
    </xf>
    <xf numFmtId="0" fontId="32" fillId="0" borderId="30" xfId="0" applyFont="1" applyBorder="1" applyAlignment="1">
      <alignment horizontal="center" vertical="top"/>
    </xf>
    <xf numFmtId="0" fontId="32" fillId="0" borderId="45" xfId="0" applyFont="1" applyBorder="1" applyAlignment="1">
      <alignment horizontal="center" vertical="top"/>
    </xf>
    <xf numFmtId="0" fontId="30" fillId="4" borderId="15" xfId="0" applyFont="1" applyFill="1" applyBorder="1" applyAlignment="1">
      <alignment horizontal="center" wrapText="1"/>
    </xf>
    <xf numFmtId="0" fontId="30" fillId="4" borderId="16" xfId="0" applyFont="1" applyFill="1" applyBorder="1" applyAlignment="1">
      <alignment horizontal="center" wrapText="1"/>
    </xf>
    <xf numFmtId="0" fontId="30" fillId="4" borderId="45" xfId="0" applyFont="1" applyFill="1" applyBorder="1" applyAlignment="1">
      <alignment horizontal="center" wrapText="1"/>
    </xf>
    <xf numFmtId="0" fontId="30" fillId="0" borderId="15" xfId="0" applyFont="1" applyBorder="1" applyAlignment="1">
      <alignment horizontal="center" wrapText="1"/>
    </xf>
    <xf numFmtId="0" fontId="30" fillId="0" borderId="16" xfId="0" applyFont="1" applyBorder="1" applyAlignment="1">
      <alignment horizontal="center" wrapText="1"/>
    </xf>
    <xf numFmtId="0" fontId="30" fillId="4" borderId="29" xfId="0" applyFont="1" applyFill="1" applyBorder="1" applyAlignment="1">
      <alignment horizontal="center" wrapText="1"/>
    </xf>
    <xf numFmtId="0" fontId="30" fillId="4" borderId="80" xfId="0" applyFont="1" applyFill="1" applyBorder="1" applyAlignment="1">
      <alignment horizontal="center" wrapText="1"/>
    </xf>
    <xf numFmtId="0" fontId="30" fillId="4" borderId="81" xfId="0" applyFont="1" applyFill="1" applyBorder="1" applyAlignment="1">
      <alignment horizontal="center" wrapText="1"/>
    </xf>
    <xf numFmtId="0" fontId="30" fillId="4" borderId="82" xfId="0" applyFont="1" applyFill="1" applyBorder="1" applyAlignment="1">
      <alignment horizontal="center" wrapText="1"/>
    </xf>
    <xf numFmtId="0" fontId="30" fillId="0" borderId="80" xfId="0" applyFont="1" applyBorder="1" applyAlignment="1">
      <alignment horizontal="center" wrapText="1"/>
    </xf>
    <xf numFmtId="0" fontId="30" fillId="0" borderId="81" xfId="0" applyFont="1" applyBorder="1" applyAlignment="1">
      <alignment horizontal="center" wrapText="1"/>
    </xf>
    <xf numFmtId="0" fontId="30" fillId="4" borderId="43" xfId="0" applyFont="1" applyFill="1" applyBorder="1" applyAlignment="1">
      <alignment horizontal="center" wrapText="1"/>
    </xf>
    <xf numFmtId="0" fontId="30" fillId="0" borderId="57" xfId="0" applyFont="1" applyBorder="1" applyAlignment="1">
      <alignment horizontal="center" wrapText="1"/>
    </xf>
    <xf numFmtId="0" fontId="30" fillId="4" borderId="10" xfId="0" applyFont="1" applyFill="1" applyBorder="1" applyAlignment="1">
      <alignment horizontal="center" wrapText="1"/>
    </xf>
    <xf numFmtId="0" fontId="32" fillId="0" borderId="42" xfId="0" applyFont="1" applyBorder="1" applyAlignment="1">
      <alignment horizontal="left" vertical="top" wrapText="1"/>
    </xf>
    <xf numFmtId="0" fontId="32" fillId="0" borderId="4" xfId="0" applyFont="1" applyBorder="1" applyAlignment="1">
      <alignment horizontal="left" vertical="top" wrapText="1"/>
    </xf>
    <xf numFmtId="0" fontId="32" fillId="0" borderId="6" xfId="0" applyFont="1" applyBorder="1" applyAlignment="1">
      <alignment horizontal="left" vertical="top" wrapText="1"/>
    </xf>
    <xf numFmtId="0" fontId="16" fillId="4" borderId="13" xfId="0" applyFont="1" applyFill="1" applyBorder="1" applyAlignment="1">
      <alignment horizontal="center" wrapText="1"/>
    </xf>
    <xf numFmtId="0" fontId="16" fillId="4" borderId="14" xfId="0" applyFont="1" applyFill="1" applyBorder="1" applyAlignment="1">
      <alignment horizontal="center" wrapText="1"/>
    </xf>
    <xf numFmtId="0" fontId="16" fillId="0" borderId="42" xfId="0" applyFont="1" applyBorder="1" applyAlignment="1">
      <alignment horizontal="center" vertical="center"/>
    </xf>
    <xf numFmtId="0" fontId="16" fillId="0" borderId="4" xfId="0" applyFont="1" applyBorder="1" applyAlignment="1">
      <alignment horizontal="center" vertical="center"/>
    </xf>
    <xf numFmtId="0" fontId="16" fillId="0" borderId="30" xfId="0" applyFont="1" applyBorder="1" applyAlignment="1">
      <alignment horizontal="center" vertical="center"/>
    </xf>
    <xf numFmtId="0" fontId="32" fillId="0" borderId="30" xfId="0" applyFont="1" applyBorder="1" applyAlignment="1">
      <alignment horizontal="left" vertical="top" wrapText="1"/>
    </xf>
    <xf numFmtId="0" fontId="6" fillId="2" borderId="0" xfId="0" applyFont="1" applyFill="1" applyAlignment="1">
      <alignment vertical="top" wrapText="1"/>
    </xf>
    <xf numFmtId="0" fontId="6" fillId="2" borderId="9" xfId="0" applyFont="1" applyFill="1" applyBorder="1" applyAlignment="1">
      <alignment vertical="top" wrapText="1"/>
    </xf>
    <xf numFmtId="0" fontId="30" fillId="5" borderId="12" xfId="0" applyFont="1" applyFill="1" applyBorder="1" applyAlignment="1">
      <alignment vertical="center" wrapText="1"/>
    </xf>
    <xf numFmtId="0" fontId="30" fillId="5" borderId="11" xfId="0" applyFont="1" applyFill="1" applyBorder="1" applyAlignment="1">
      <alignment vertical="center" wrapText="1"/>
    </xf>
    <xf numFmtId="0" fontId="32" fillId="0" borderId="66" xfId="0" applyFont="1" applyBorder="1" applyAlignment="1">
      <alignment horizontal="left" vertical="top" wrapText="1"/>
    </xf>
    <xf numFmtId="0" fontId="32" fillId="0" borderId="15" xfId="0" applyFont="1" applyBorder="1" applyAlignment="1">
      <alignment horizontal="left" vertical="top" wrapText="1"/>
    </xf>
    <xf numFmtId="0" fontId="9" fillId="0" borderId="0" xfId="0" applyFont="1" applyAlignment="1">
      <alignment horizontal="left" vertical="top" indent="4"/>
    </xf>
    <xf numFmtId="0" fontId="25" fillId="0" borderId="0" xfId="0" applyFont="1" applyAlignment="1">
      <alignment horizontal="left" vertical="top" indent="2"/>
    </xf>
    <xf numFmtId="0" fontId="16" fillId="0" borderId="101" xfId="0" applyFont="1" applyBorder="1" applyAlignment="1">
      <alignment horizontal="right" vertical="top"/>
    </xf>
    <xf numFmtId="0" fontId="16" fillId="0" borderId="65" xfId="0" applyFont="1" applyBorder="1" applyAlignment="1">
      <alignment horizontal="right" vertical="top"/>
    </xf>
    <xf numFmtId="0" fontId="18" fillId="2" borderId="0" xfId="0" applyFont="1" applyFill="1" applyAlignment="1"/>
    <xf numFmtId="0" fontId="9" fillId="2" borderId="0" xfId="0" applyFont="1" applyFill="1" applyAlignment="1"/>
    <xf numFmtId="0" fontId="44" fillId="0" borderId="0" xfId="0" applyFont="1" applyAlignment="1">
      <alignment horizontal="left" vertical="top" indent="2"/>
    </xf>
    <xf numFmtId="0" fontId="9" fillId="2" borderId="2" xfId="0" applyFont="1" applyFill="1" applyBorder="1" applyAlignment="1"/>
    <xf numFmtId="0" fontId="16" fillId="0" borderId="42" xfId="0" applyFont="1" applyBorder="1" applyAlignment="1">
      <alignment horizontal="right" vertical="top"/>
    </xf>
    <xf numFmtId="0" fontId="16" fillId="0" borderId="41" xfId="0" applyFont="1" applyBorder="1" applyAlignment="1">
      <alignment horizontal="right" vertical="top"/>
    </xf>
    <xf numFmtId="0" fontId="30" fillId="0" borderId="46" xfId="0" applyFont="1" applyBorder="1" applyAlignment="1">
      <alignment horizontal="center" wrapText="1"/>
    </xf>
    <xf numFmtId="0" fontId="30" fillId="0" borderId="48" xfId="0" applyFont="1" applyBorder="1" applyAlignment="1">
      <alignment horizontal="center" wrapText="1"/>
    </xf>
    <xf numFmtId="0" fontId="30" fillId="4" borderId="46" xfId="0" applyFont="1" applyFill="1" applyBorder="1" applyAlignment="1">
      <alignment horizontal="center" wrapText="1"/>
    </xf>
    <xf numFmtId="0" fontId="30" fillId="4" borderId="63" xfId="0" applyFont="1" applyFill="1" applyBorder="1" applyAlignment="1">
      <alignment horizontal="center" wrapText="1"/>
    </xf>
    <xf numFmtId="0" fontId="30" fillId="4" borderId="47" xfId="0" applyFont="1" applyFill="1" applyBorder="1" applyAlignment="1">
      <alignment horizontal="center" wrapText="1"/>
    </xf>
    <xf numFmtId="0" fontId="30" fillId="4" borderId="48" xfId="0" applyFont="1" applyFill="1" applyBorder="1" applyAlignment="1">
      <alignment horizontal="center" wrapText="1"/>
    </xf>
    <xf numFmtId="0" fontId="16" fillId="0" borderId="50" xfId="0" applyFont="1" applyBorder="1" applyAlignment="1">
      <alignment horizontal="right" vertical="top"/>
    </xf>
    <xf numFmtId="0" fontId="16" fillId="0" borderId="19" xfId="0" applyFont="1" applyBorder="1" applyAlignment="1">
      <alignment horizontal="right" vertical="top"/>
    </xf>
    <xf numFmtId="0" fontId="16" fillId="0" borderId="51" xfId="0" applyFont="1" applyBorder="1" applyAlignment="1">
      <alignment horizontal="right" vertical="top"/>
    </xf>
    <xf numFmtId="0" fontId="16" fillId="0" borderId="22" xfId="0" applyFont="1" applyBorder="1" applyAlignment="1">
      <alignment horizontal="right" vertical="top"/>
    </xf>
    <xf numFmtId="0" fontId="28" fillId="0" borderId="0" xfId="0" applyFont="1" applyAlignment="1">
      <alignment horizontal="left" vertical="top" indent="2"/>
    </xf>
    <xf numFmtId="0" fontId="38" fillId="14" borderId="1" xfId="0" applyFont="1" applyFill="1" applyBorder="1" applyAlignment="1">
      <alignment horizontal="center" wrapText="1"/>
    </xf>
    <xf numFmtId="0" fontId="38" fillId="14" borderId="2" xfId="0" applyFont="1" applyFill="1" applyBorder="1" applyAlignment="1">
      <alignment horizontal="center" wrapText="1"/>
    </xf>
    <xf numFmtId="0" fontId="38" fillId="14" borderId="3" xfId="0" applyFont="1" applyFill="1" applyBorder="1" applyAlignment="1">
      <alignment horizontal="center" wrapText="1"/>
    </xf>
    <xf numFmtId="0" fontId="32" fillId="2" borderId="42" xfId="0" applyFont="1" applyFill="1" applyBorder="1" applyAlignment="1">
      <alignment horizontal="left" vertical="top" wrapText="1"/>
    </xf>
    <xf numFmtId="0" fontId="32" fillId="2" borderId="4" xfId="0" applyFont="1" applyFill="1" applyBorder="1" applyAlignment="1">
      <alignment horizontal="left" vertical="top" wrapText="1"/>
    </xf>
    <xf numFmtId="0" fontId="32" fillId="2" borderId="30" xfId="0" applyFont="1" applyFill="1" applyBorder="1" applyAlignment="1">
      <alignment horizontal="left" vertical="top" wrapText="1"/>
    </xf>
    <xf numFmtId="0" fontId="32" fillId="2" borderId="6" xfId="0" applyFont="1" applyFill="1" applyBorder="1" applyAlignment="1">
      <alignment horizontal="left" vertical="top" wrapText="1"/>
    </xf>
    <xf numFmtId="0" fontId="30" fillId="5" borderId="44" xfId="0" applyFont="1" applyFill="1" applyBorder="1" applyAlignment="1">
      <alignment horizontal="left" vertical="center" wrapText="1"/>
    </xf>
    <xf numFmtId="0" fontId="30" fillId="5" borderId="13" xfId="0" applyFont="1" applyFill="1" applyBorder="1" applyAlignment="1">
      <alignment horizontal="left" vertical="center" wrapText="1"/>
    </xf>
    <xf numFmtId="0" fontId="30" fillId="5" borderId="31" xfId="0" applyFont="1" applyFill="1" applyBorder="1" applyAlignment="1">
      <alignment horizontal="left" vertical="center" wrapText="1"/>
    </xf>
    <xf numFmtId="0" fontId="16" fillId="2" borderId="42"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0" xfId="0" applyFont="1" applyAlignment="1">
      <alignment horizontal="left" vertical="top" indent="1"/>
    </xf>
    <xf numFmtId="0" fontId="38" fillId="12" borderId="1" xfId="0" applyFont="1" applyFill="1" applyBorder="1" applyAlignment="1">
      <alignment horizontal="center" wrapText="1"/>
    </xf>
    <xf numFmtId="0" fontId="38" fillId="12" borderId="2" xfId="0" applyFont="1" applyFill="1" applyBorder="1" applyAlignment="1">
      <alignment horizontal="center" wrapText="1"/>
    </xf>
    <xf numFmtId="0" fontId="38" fillId="12" borderId="3" xfId="0" applyFont="1" applyFill="1" applyBorder="1" applyAlignment="1">
      <alignment horizontal="center" wrapText="1"/>
    </xf>
    <xf numFmtId="0" fontId="32" fillId="0" borderId="54" xfId="0" applyFont="1" applyBorder="1" applyAlignment="1">
      <alignment horizontal="center" vertical="top"/>
    </xf>
    <xf numFmtId="0" fontId="32" fillId="0" borderId="116" xfId="0" applyFont="1" applyBorder="1" applyAlignment="1">
      <alignment horizontal="center" vertical="top"/>
    </xf>
    <xf numFmtId="0" fontId="30" fillId="2" borderId="12" xfId="0" applyFont="1" applyFill="1" applyBorder="1" applyAlignment="1">
      <alignment horizontal="left" vertical="center" wrapText="1"/>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30" fillId="0" borderId="47" xfId="0" applyFont="1" applyBorder="1" applyAlignment="1">
      <alignment horizontal="center" wrapText="1"/>
    </xf>
    <xf numFmtId="0" fontId="30" fillId="5" borderId="144" xfId="0" applyFont="1" applyFill="1" applyBorder="1" applyAlignment="1">
      <alignment horizontal="left" vertical="center" wrapText="1"/>
    </xf>
    <xf numFmtId="0" fontId="30" fillId="5" borderId="42" xfId="0" applyFont="1" applyFill="1" applyBorder="1" applyAlignment="1">
      <alignment vertical="center" wrapText="1"/>
    </xf>
    <xf numFmtId="0" fontId="30" fillId="5" borderId="43" xfId="0" applyFont="1" applyFill="1" applyBorder="1" applyAlignment="1">
      <alignment vertical="center" wrapText="1"/>
    </xf>
    <xf numFmtId="0" fontId="36" fillId="5" borderId="30" xfId="0" applyFont="1" applyFill="1" applyBorder="1" applyAlignment="1">
      <alignment vertical="center" wrapText="1"/>
    </xf>
    <xf numFmtId="0" fontId="36" fillId="5" borderId="16" xfId="0" applyFont="1" applyFill="1" applyBorder="1" applyAlignment="1">
      <alignment vertical="center" wrapText="1"/>
    </xf>
    <xf numFmtId="0" fontId="36" fillId="5" borderId="29" xfId="0" applyFont="1" applyFill="1" applyBorder="1" applyAlignment="1">
      <alignment vertical="center" wrapText="1"/>
    </xf>
    <xf numFmtId="0" fontId="30" fillId="0" borderId="101" xfId="0" applyFont="1" applyBorder="1" applyAlignment="1">
      <alignment vertical="top"/>
    </xf>
    <xf numFmtId="0" fontId="30" fillId="0" borderId="65" xfId="0" applyFont="1" applyBorder="1" applyAlignment="1">
      <alignment vertical="top"/>
    </xf>
    <xf numFmtId="0" fontId="32" fillId="0" borderId="28" xfId="0" applyFont="1" applyBorder="1" applyAlignment="1">
      <alignment vertical="top"/>
    </xf>
    <xf numFmtId="0" fontId="32" fillId="0" borderId="18" xfId="0" applyFont="1" applyBorder="1" applyAlignment="1">
      <alignment vertical="top"/>
    </xf>
    <xf numFmtId="0" fontId="30" fillId="0" borderId="103" xfId="0" applyFont="1" applyBorder="1" applyAlignment="1">
      <alignment vertical="top"/>
    </xf>
    <xf numFmtId="0" fontId="36" fillId="5" borderId="30" xfId="0" applyFont="1" applyFill="1" applyBorder="1" applyAlignment="1">
      <alignment horizontal="left" vertical="center" wrapText="1"/>
    </xf>
    <xf numFmtId="0" fontId="36" fillId="5" borderId="16" xfId="0" applyFont="1" applyFill="1" applyBorder="1" applyAlignment="1">
      <alignment horizontal="left" vertical="center" wrapText="1"/>
    </xf>
    <xf numFmtId="0" fontId="36" fillId="5" borderId="155" xfId="0" applyFont="1" applyFill="1" applyBorder="1" applyAlignment="1">
      <alignment horizontal="left" vertical="center" wrapText="1"/>
    </xf>
    <xf numFmtId="0" fontId="30" fillId="5" borderId="42" xfId="0" applyFont="1" applyFill="1" applyBorder="1" applyAlignment="1">
      <alignment horizontal="left" vertical="center" wrapText="1"/>
    </xf>
    <xf numFmtId="0" fontId="30" fillId="5" borderId="11"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5" xfId="0" applyFont="1" applyFill="1" applyBorder="1" applyAlignment="1">
      <alignment horizontal="left" vertical="center" wrapText="1"/>
    </xf>
    <xf numFmtId="0" fontId="30" fillId="5" borderId="43" xfId="0" applyFont="1" applyFill="1" applyBorder="1" applyAlignment="1">
      <alignment horizontal="left" vertical="center" wrapText="1"/>
    </xf>
    <xf numFmtId="0" fontId="36" fillId="5" borderId="0" xfId="0" applyFont="1" applyFill="1" applyAlignment="1">
      <alignment horizontal="left" vertical="center" wrapText="1"/>
    </xf>
    <xf numFmtId="0" fontId="36" fillId="5" borderId="5" xfId="0" applyFont="1" applyFill="1" applyBorder="1" applyAlignment="1">
      <alignment horizontal="left" vertical="center" wrapText="1"/>
    </xf>
    <xf numFmtId="0" fontId="30" fillId="0" borderId="39" xfId="0" applyFont="1" applyBorder="1" applyAlignment="1">
      <alignment vertical="top"/>
    </xf>
    <xf numFmtId="0" fontId="29" fillId="8" borderId="1" xfId="0" applyFont="1" applyFill="1" applyBorder="1" applyAlignment="1">
      <alignment horizontal="center" wrapText="1"/>
    </xf>
    <xf numFmtId="0" fontId="29" fillId="8" borderId="2" xfId="0" applyFont="1" applyFill="1" applyBorder="1" applyAlignment="1">
      <alignment horizontal="center" wrapText="1"/>
    </xf>
    <xf numFmtId="0" fontId="29" fillId="8" borderId="3" xfId="0" applyFont="1" applyFill="1" applyBorder="1" applyAlignment="1">
      <alignment horizontal="center" wrapText="1"/>
    </xf>
    <xf numFmtId="0" fontId="6" fillId="0" borderId="4" xfId="0" applyFont="1" applyBorder="1" applyAlignment="1">
      <alignment horizontal="center"/>
    </xf>
    <xf numFmtId="0" fontId="6" fillId="0" borderId="0" xfId="0" applyFont="1" applyAlignment="1">
      <alignment horizontal="center"/>
    </xf>
    <xf numFmtId="0" fontId="6" fillId="0" borderId="30" xfId="0" applyFont="1" applyBorder="1" applyAlignment="1">
      <alignment horizontal="center"/>
    </xf>
    <xf numFmtId="0" fontId="6" fillId="0" borderId="16" xfId="0" applyFont="1" applyBorder="1" applyAlignment="1">
      <alignment horizontal="center"/>
    </xf>
    <xf numFmtId="0" fontId="28" fillId="0" borderId="0" xfId="0" applyFont="1" applyAlignment="1">
      <alignment horizontal="left" vertical="top" wrapText="1" indent="2"/>
    </xf>
    <xf numFmtId="0" fontId="7" fillId="2" borderId="9" xfId="0" applyFont="1" applyFill="1" applyBorder="1" applyAlignment="1">
      <alignment horizontal="left" vertical="top" wrapText="1"/>
    </xf>
    <xf numFmtId="0" fontId="29" fillId="10" borderId="1" xfId="0" applyFont="1" applyFill="1" applyBorder="1" applyAlignment="1">
      <alignment horizontal="center" wrapText="1"/>
    </xf>
    <xf numFmtId="0" fontId="29" fillId="10" borderId="2" xfId="0" applyFont="1" applyFill="1" applyBorder="1" applyAlignment="1">
      <alignment horizontal="center" wrapText="1"/>
    </xf>
    <xf numFmtId="0" fontId="29" fillId="10" borderId="3" xfId="0" applyFont="1" applyFill="1" applyBorder="1" applyAlignment="1">
      <alignment horizontal="center" wrapText="1"/>
    </xf>
    <xf numFmtId="0" fontId="34" fillId="5" borderId="12"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31" xfId="0" applyFont="1" applyFill="1" applyBorder="1" applyAlignment="1">
      <alignment horizontal="left" vertical="center" wrapText="1"/>
    </xf>
    <xf numFmtId="0" fontId="9" fillId="2" borderId="0" xfId="0" applyFont="1" applyFill="1" applyAlignment="1">
      <alignment horizontal="left" vertical="top"/>
    </xf>
    <xf numFmtId="0" fontId="28" fillId="2" borderId="0" xfId="0" applyFont="1" applyFill="1" applyAlignment="1">
      <alignment horizontal="left" vertical="top" indent="2"/>
    </xf>
    <xf numFmtId="0" fontId="25" fillId="2" borderId="0" xfId="0" applyFont="1" applyFill="1" applyAlignment="1">
      <alignment horizontal="left" vertical="top" wrapText="1" indent="2"/>
    </xf>
    <xf numFmtId="0" fontId="16" fillId="0" borderId="28" xfId="0" applyFont="1" applyBorder="1" applyAlignment="1">
      <alignment horizontal="right" vertical="top"/>
    </xf>
    <xf numFmtId="0" fontId="16" fillId="0" borderId="156" xfId="0" applyFont="1" applyBorder="1" applyAlignment="1">
      <alignment horizontal="right" vertical="top"/>
    </xf>
    <xf numFmtId="0" fontId="19" fillId="0" borderId="0" xfId="2" applyFont="1" applyAlignment="1">
      <alignment horizontal="right"/>
    </xf>
    <xf numFmtId="0" fontId="18" fillId="2" borderId="0" xfId="0" applyFont="1" applyFill="1" applyAlignment="1">
      <alignment horizontal="left" vertical="top"/>
    </xf>
    <xf numFmtId="0" fontId="9" fillId="2" borderId="0" xfId="0" applyFont="1" applyFill="1" applyAlignment="1">
      <alignment horizontal="left" vertical="top" indent="3"/>
    </xf>
    <xf numFmtId="0" fontId="9" fillId="2" borderId="0" xfId="0" applyFont="1" applyFill="1" applyAlignment="1">
      <alignment horizontal="left" vertical="top" indent="4"/>
    </xf>
    <xf numFmtId="0" fontId="9" fillId="2" borderId="0" xfId="0" applyFont="1" applyFill="1" applyAlignment="1">
      <alignment horizontal="left" vertical="top" wrapText="1" indent="4"/>
    </xf>
    <xf numFmtId="0" fontId="16" fillId="2" borderId="6" xfId="0" applyFont="1" applyFill="1" applyBorder="1" applyAlignment="1">
      <alignment horizontal="center" vertical="center"/>
    </xf>
    <xf numFmtId="0" fontId="7" fillId="2" borderId="0" xfId="0" applyFont="1" applyFill="1" applyAlignment="1">
      <alignment vertical="top" wrapText="1"/>
    </xf>
    <xf numFmtId="0" fontId="18" fillId="2" borderId="0" xfId="0" applyFont="1" applyFill="1" applyAlignment="1">
      <alignment horizontal="left"/>
    </xf>
    <xf numFmtId="0" fontId="25" fillId="2" borderId="0" xfId="0" applyFont="1" applyFill="1" applyAlignment="1">
      <alignment horizontal="left" vertical="top" indent="2"/>
    </xf>
    <xf numFmtId="0" fontId="34" fillId="5" borderId="44" xfId="0" applyFont="1" applyFill="1" applyBorder="1" applyAlignment="1">
      <alignment horizontal="left" vertical="center" wrapText="1"/>
    </xf>
    <xf numFmtId="0" fontId="34" fillId="5" borderId="11" xfId="0" applyFont="1" applyFill="1" applyBorder="1" applyAlignment="1">
      <alignment horizontal="left" vertical="center" wrapText="1"/>
    </xf>
    <xf numFmtId="0" fontId="34" fillId="5" borderId="43" xfId="0" applyFont="1" applyFill="1" applyBorder="1" applyAlignment="1">
      <alignment horizontal="left" vertical="center" wrapText="1"/>
    </xf>
    <xf numFmtId="0" fontId="16" fillId="0" borderId="6" xfId="0" applyFont="1" applyBorder="1" applyAlignment="1">
      <alignment horizontal="center" vertical="center"/>
    </xf>
    <xf numFmtId="0" fontId="16" fillId="0" borderId="51" xfId="0" applyFont="1" applyBorder="1" applyAlignment="1">
      <alignment horizontal="left" vertical="top"/>
    </xf>
    <xf numFmtId="0" fontId="16" fillId="0" borderId="22" xfId="0" applyFont="1" applyBorder="1" applyAlignment="1">
      <alignment horizontal="left" vertical="top"/>
    </xf>
    <xf numFmtId="0" fontId="16" fillId="0" borderId="50" xfId="0" applyFont="1" applyBorder="1" applyAlignment="1">
      <alignment horizontal="left" vertical="top" wrapText="1"/>
    </xf>
    <xf numFmtId="0" fontId="16" fillId="0" borderId="19" xfId="0" applyFont="1" applyBorder="1" applyAlignment="1">
      <alignment horizontal="left" vertical="top" wrapText="1"/>
    </xf>
    <xf numFmtId="0" fontId="59" fillId="0" borderId="51" xfId="0" applyFont="1" applyBorder="1" applyAlignment="1">
      <alignment vertical="top"/>
    </xf>
    <xf numFmtId="0" fontId="59" fillId="0" borderId="22" xfId="0" applyFont="1" applyBorder="1" applyAlignment="1">
      <alignment vertical="top"/>
    </xf>
    <xf numFmtId="0" fontId="55" fillId="0" borderId="52" xfId="0" applyFont="1" applyBorder="1" applyAlignment="1">
      <alignment vertical="top"/>
    </xf>
    <xf numFmtId="0" fontId="55" fillId="0" borderId="25" xfId="0" applyFont="1" applyBorder="1" applyAlignment="1">
      <alignment vertical="top"/>
    </xf>
    <xf numFmtId="0" fontId="32" fillId="0" borderId="50" xfId="0" applyFont="1" applyBorder="1" applyAlignment="1">
      <alignment vertical="top" wrapText="1"/>
    </xf>
    <xf numFmtId="0" fontId="32" fillId="0" borderId="19" xfId="0" applyFont="1" applyBorder="1" applyAlignment="1">
      <alignment vertical="top" wrapText="1"/>
    </xf>
    <xf numFmtId="0" fontId="32" fillId="0" borderId="58" xfId="0" applyFont="1" applyBorder="1" applyAlignment="1">
      <alignment vertical="top"/>
    </xf>
    <xf numFmtId="0" fontId="30" fillId="0" borderId="25" xfId="0" applyFont="1" applyBorder="1" applyAlignment="1">
      <alignment vertical="top"/>
    </xf>
    <xf numFmtId="0" fontId="16" fillId="0" borderId="50" xfId="0" applyFont="1" applyBorder="1" applyAlignment="1">
      <alignment horizontal="left" vertical="top"/>
    </xf>
    <xf numFmtId="0" fontId="16" fillId="0" borderId="19" xfId="0" applyFont="1" applyBorder="1" applyAlignment="1">
      <alignment horizontal="left" vertical="top"/>
    </xf>
    <xf numFmtId="0" fontId="34" fillId="5" borderId="44" xfId="0" applyFont="1" applyFill="1" applyBorder="1" applyAlignment="1"/>
    <xf numFmtId="0" fontId="34" fillId="5" borderId="13" xfId="0" applyFont="1" applyFill="1" applyBorder="1" applyAlignment="1"/>
    <xf numFmtId="0" fontId="34" fillId="5" borderId="31" xfId="0" applyFont="1" applyFill="1" applyBorder="1" applyAlignment="1"/>
    <xf numFmtId="0" fontId="32" fillId="5" borderId="30" xfId="0" applyFont="1" applyFill="1" applyBorder="1" applyAlignment="1">
      <alignment horizontal="left" vertical="center" wrapText="1"/>
    </xf>
    <xf numFmtId="0" fontId="32" fillId="5" borderId="16" xfId="0" applyFont="1" applyFill="1" applyBorder="1" applyAlignment="1">
      <alignment horizontal="left" vertical="center" wrapText="1"/>
    </xf>
    <xf numFmtId="0" fontId="32" fillId="5" borderId="29" xfId="0" applyFont="1" applyFill="1" applyBorder="1" applyAlignment="1">
      <alignment horizontal="left" vertical="center" wrapText="1"/>
    </xf>
    <xf numFmtId="0" fontId="30" fillId="0" borderId="10" xfId="0" applyFont="1" applyBorder="1" applyAlignment="1">
      <alignment horizontal="center" wrapText="1"/>
    </xf>
    <xf numFmtId="0" fontId="30" fillId="0" borderId="56" xfId="0" applyFont="1" applyBorder="1" applyAlignment="1">
      <alignment horizontal="center" wrapText="1"/>
    </xf>
    <xf numFmtId="0" fontId="30" fillId="4" borderId="41" xfId="0" applyFont="1" applyFill="1" applyBorder="1" applyAlignment="1">
      <alignment horizontal="center" wrapText="1"/>
    </xf>
    <xf numFmtId="0" fontId="56" fillId="0" borderId="0" xfId="0" applyFont="1" applyAlignment="1">
      <alignment horizontal="left" vertical="top" wrapText="1"/>
    </xf>
    <xf numFmtId="0" fontId="53" fillId="0" borderId="0" xfId="0" applyFont="1" applyAlignment="1">
      <alignment horizontal="left" vertical="top" wrapText="1"/>
    </xf>
    <xf numFmtId="0" fontId="5" fillId="0" borderId="0" xfId="2" applyAlignment="1"/>
    <xf numFmtId="0" fontId="30" fillId="0" borderId="41" xfId="0" applyFont="1" applyBorder="1" applyAlignment="1">
      <alignment horizontal="center" wrapText="1"/>
    </xf>
    <xf numFmtId="0" fontId="16" fillId="0" borderId="50" xfId="0" applyFont="1" applyBorder="1" applyAlignment="1">
      <alignment vertical="top"/>
    </xf>
    <xf numFmtId="0" fontId="16" fillId="0" borderId="19" xfId="0" applyFont="1" applyBorder="1" applyAlignment="1">
      <alignment vertical="top"/>
    </xf>
    <xf numFmtId="0" fontId="16" fillId="0" borderId="51" xfId="0" applyFont="1" applyBorder="1" applyAlignment="1">
      <alignment vertical="top"/>
    </xf>
    <xf numFmtId="0" fontId="16" fillId="0" borderId="22" xfId="0" applyFont="1" applyBorder="1" applyAlignment="1">
      <alignment vertical="top"/>
    </xf>
    <xf numFmtId="0" fontId="34" fillId="5" borderId="42" xfId="0" applyFont="1" applyFill="1" applyBorder="1" applyAlignment="1">
      <alignment horizontal="left" vertical="center" wrapText="1"/>
    </xf>
    <xf numFmtId="0" fontId="16" fillId="5" borderId="30" xfId="0" applyFont="1" applyFill="1" applyBorder="1" applyAlignment="1">
      <alignment horizontal="left" vertical="center"/>
    </xf>
    <xf numFmtId="0" fontId="16" fillId="5" borderId="16" xfId="0" applyFont="1" applyFill="1" applyBorder="1" applyAlignment="1">
      <alignment horizontal="left" vertical="center"/>
    </xf>
    <xf numFmtId="0" fontId="16" fillId="5" borderId="29" xfId="0" applyFont="1" applyFill="1" applyBorder="1" applyAlignment="1">
      <alignment horizontal="left" vertical="center"/>
    </xf>
    <xf numFmtId="0" fontId="59" fillId="0" borderId="50" xfId="0" applyFont="1" applyBorder="1" applyAlignment="1">
      <alignment vertical="top"/>
    </xf>
    <xf numFmtId="0" fontId="59" fillId="0" borderId="19" xfId="0" applyFont="1" applyBorder="1" applyAlignment="1">
      <alignment vertical="top"/>
    </xf>
    <xf numFmtId="0" fontId="32" fillId="0" borderId="51" xfId="0" applyFont="1" applyBorder="1" applyAlignment="1">
      <alignment horizontal="left" vertical="top"/>
    </xf>
    <xf numFmtId="0" fontId="32" fillId="0" borderId="22" xfId="0" applyFont="1" applyBorder="1" applyAlignment="1">
      <alignment horizontal="left" vertical="top"/>
    </xf>
    <xf numFmtId="0" fontId="30" fillId="5" borderId="4" xfId="0" applyFont="1" applyFill="1" applyBorder="1" applyAlignment="1">
      <alignment horizontal="left" vertical="center" wrapText="1"/>
    </xf>
    <xf numFmtId="0" fontId="32" fillId="0" borderId="30" xfId="0" applyFont="1" applyBorder="1" applyAlignment="1">
      <alignment vertical="top"/>
    </xf>
    <xf numFmtId="0" fontId="32" fillId="0" borderId="45" xfId="0" applyFont="1" applyBorder="1" applyAlignment="1">
      <alignment vertical="top"/>
    </xf>
    <xf numFmtId="0" fontId="32" fillId="0" borderId="42" xfId="0" applyFont="1" applyBorder="1" applyAlignment="1">
      <alignment vertical="top"/>
    </xf>
    <xf numFmtId="0" fontId="32" fillId="0" borderId="41" xfId="0" applyFont="1" applyBorder="1" applyAlignment="1">
      <alignment vertical="top"/>
    </xf>
    <xf numFmtId="0" fontId="29" fillId="10" borderId="9" xfId="0" applyFont="1" applyFill="1" applyBorder="1" applyAlignment="1">
      <alignment horizontal="center" wrapText="1"/>
    </xf>
    <xf numFmtId="0" fontId="29" fillId="10" borderId="55" xfId="0" applyFont="1" applyFill="1" applyBorder="1" applyAlignment="1">
      <alignment horizontal="center" wrapText="1"/>
    </xf>
    <xf numFmtId="0" fontId="30" fillId="5" borderId="16" xfId="0" applyFont="1" applyFill="1" applyBorder="1" applyAlignment="1">
      <alignment horizontal="left" vertical="center" wrapText="1"/>
    </xf>
    <xf numFmtId="0" fontId="30" fillId="5" borderId="29" xfId="0" applyFont="1" applyFill="1" applyBorder="1" applyAlignment="1">
      <alignment horizontal="left" vertical="center" wrapText="1"/>
    </xf>
    <xf numFmtId="0" fontId="30" fillId="5" borderId="44" xfId="0" applyFont="1" applyFill="1" applyBorder="1" applyAlignment="1">
      <alignment horizontal="left" vertical="top" wrapText="1"/>
    </xf>
    <xf numFmtId="0" fontId="30" fillId="5" borderId="13" xfId="0" applyFont="1" applyFill="1" applyBorder="1" applyAlignment="1">
      <alignment horizontal="left" vertical="top" wrapText="1"/>
    </xf>
    <xf numFmtId="0" fontId="30" fillId="5" borderId="31" xfId="0" applyFont="1" applyFill="1" applyBorder="1" applyAlignment="1">
      <alignment horizontal="left" vertical="top" wrapText="1"/>
    </xf>
    <xf numFmtId="0" fontId="32" fillId="5" borderId="30" xfId="0" applyFont="1" applyFill="1" applyBorder="1" applyAlignment="1">
      <alignment horizontal="left" vertical="top" wrapText="1"/>
    </xf>
    <xf numFmtId="0" fontId="32" fillId="5" borderId="16" xfId="0" applyFont="1" applyFill="1" applyBorder="1" applyAlignment="1">
      <alignment horizontal="left" vertical="top" wrapText="1"/>
    </xf>
    <xf numFmtId="0" fontId="32" fillId="5" borderId="29"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5" borderId="11" xfId="0" applyFont="1" applyFill="1" applyBorder="1" applyAlignment="1">
      <alignment horizontal="left" vertical="top" wrapText="1"/>
    </xf>
    <xf numFmtId="0" fontId="30" fillId="5" borderId="43" xfId="0" applyFont="1" applyFill="1" applyBorder="1" applyAlignment="1">
      <alignment horizontal="left" vertical="top" wrapText="1"/>
    </xf>
    <xf numFmtId="0" fontId="34" fillId="5" borderId="42" xfId="0" applyFont="1" applyFill="1" applyBorder="1" applyAlignment="1">
      <alignment horizontal="left" vertical="top" wrapText="1"/>
    </xf>
    <xf numFmtId="0" fontId="34" fillId="5" borderId="11" xfId="0" applyFont="1" applyFill="1" applyBorder="1" applyAlignment="1">
      <alignment horizontal="left" vertical="top" wrapText="1"/>
    </xf>
    <xf numFmtId="0" fontId="34" fillId="5" borderId="43" xfId="0" applyFont="1" applyFill="1" applyBorder="1" applyAlignment="1">
      <alignment horizontal="left" vertical="top" wrapText="1"/>
    </xf>
    <xf numFmtId="0" fontId="16" fillId="5" borderId="30" xfId="0" applyFont="1" applyFill="1" applyBorder="1" applyAlignment="1">
      <alignment horizontal="left" vertical="top"/>
    </xf>
    <xf numFmtId="0" fontId="16" fillId="5" borderId="16" xfId="0" applyFont="1" applyFill="1" applyBorder="1" applyAlignment="1">
      <alignment horizontal="left" vertical="top"/>
    </xf>
    <xf numFmtId="0" fontId="16" fillId="5" borderId="29" xfId="0" applyFont="1" applyFill="1" applyBorder="1" applyAlignment="1">
      <alignment horizontal="left" vertical="top"/>
    </xf>
    <xf numFmtId="0" fontId="34" fillId="5" borderId="44" xfId="0" applyFont="1" applyFill="1" applyBorder="1" applyAlignment="1">
      <alignment horizontal="left" vertical="top" wrapText="1"/>
    </xf>
    <xf numFmtId="0" fontId="34" fillId="5" borderId="13" xfId="0" applyFont="1" applyFill="1" applyBorder="1" applyAlignment="1">
      <alignment horizontal="left" vertical="top" wrapText="1"/>
    </xf>
    <xf numFmtId="0" fontId="34" fillId="5" borderId="31" xfId="0" applyFont="1" applyFill="1" applyBorder="1" applyAlignment="1">
      <alignment horizontal="left" vertical="top" wrapText="1"/>
    </xf>
    <xf numFmtId="0" fontId="55" fillId="0" borderId="53" xfId="0" applyFont="1" applyBorder="1" applyAlignment="1">
      <alignment vertical="top"/>
    </xf>
    <xf numFmtId="0" fontId="55" fillId="0" borderId="39" xfId="0" applyFont="1" applyBorder="1" applyAlignment="1">
      <alignment vertical="top"/>
    </xf>
    <xf numFmtId="0" fontId="9" fillId="0" borderId="0" xfId="0" applyFont="1" applyAlignment="1">
      <alignment horizontal="left" wrapText="1" indent="3"/>
    </xf>
    <xf numFmtId="0" fontId="9" fillId="2" borderId="0" xfId="0" applyFont="1" applyFill="1" applyAlignment="1">
      <alignment horizontal="left" wrapText="1"/>
    </xf>
    <xf numFmtId="0" fontId="9" fillId="0" borderId="0" xfId="0" applyFont="1" applyAlignment="1">
      <alignment horizontal="left" indent="3"/>
    </xf>
    <xf numFmtId="0" fontId="9" fillId="0" borderId="0" xfId="0" applyFont="1" applyAlignment="1"/>
    <xf numFmtId="0" fontId="29" fillId="10" borderId="54" xfId="0" applyFont="1" applyFill="1" applyBorder="1" applyAlignment="1">
      <alignment horizontal="center" wrapText="1"/>
    </xf>
    <xf numFmtId="0" fontId="30" fillId="0" borderId="63" xfId="0" applyFont="1" applyBorder="1" applyAlignment="1">
      <alignment horizontal="center" wrapText="1"/>
    </xf>
    <xf numFmtId="0" fontId="40" fillId="0" borderId="160" xfId="0" applyFont="1" applyBorder="1" applyAlignment="1">
      <alignment horizontal="left"/>
    </xf>
    <xf numFmtId="0" fontId="40" fillId="0" borderId="161" xfId="0" applyFont="1" applyBorder="1" applyAlignment="1">
      <alignment horizontal="left"/>
    </xf>
    <xf numFmtId="0" fontId="40" fillId="0" borderId="162" xfId="0" applyFont="1" applyBorder="1" applyAlignment="1">
      <alignment horizontal="left"/>
    </xf>
    <xf numFmtId="0" fontId="9" fillId="2" borderId="0" xfId="0" applyFont="1" applyFill="1" applyAlignment="1">
      <alignment horizontal="left" vertical="top" wrapText="1" indent="1"/>
    </xf>
    <xf numFmtId="0" fontId="52" fillId="0" borderId="0" xfId="0" applyFont="1" applyAlignment="1">
      <alignment horizontal="left" vertical="top"/>
    </xf>
    <xf numFmtId="0" fontId="44" fillId="0" borderId="0" xfId="0" applyFont="1" applyAlignment="1">
      <alignment horizontal="left" vertical="top"/>
    </xf>
    <xf numFmtId="0" fontId="5" fillId="0" borderId="0" xfId="2" applyAlignment="1">
      <alignment vertical="top"/>
    </xf>
    <xf numFmtId="0" fontId="9" fillId="2" borderId="0" xfId="0" applyFont="1" applyFill="1" applyAlignment="1">
      <alignment vertical="top" wrapText="1"/>
    </xf>
    <xf numFmtId="0" fontId="9" fillId="2" borderId="0" xfId="0" applyFont="1" applyFill="1" applyAlignment="1">
      <alignment horizontal="left" vertical="top" indent="1"/>
    </xf>
    <xf numFmtId="0" fontId="9" fillId="0" borderId="0" xfId="0" applyFont="1" applyAlignment="1">
      <alignment vertical="top" wrapText="1"/>
    </xf>
    <xf numFmtId="0" fontId="28" fillId="0" borderId="0" xfId="0" applyFont="1" applyAlignment="1">
      <alignment horizontal="left" vertical="top" wrapText="1"/>
    </xf>
    <xf numFmtId="0" fontId="28" fillId="0" borderId="0" xfId="0" applyFont="1" applyAlignment="1">
      <alignment vertical="top" wrapText="1"/>
    </xf>
    <xf numFmtId="0" fontId="12" fillId="2" borderId="0" xfId="0" applyFont="1" applyFill="1" applyAlignment="1">
      <alignment vertical="top" wrapText="1"/>
    </xf>
    <xf numFmtId="0" fontId="28" fillId="0" borderId="0" xfId="0" applyFont="1" applyAlignment="1">
      <alignment horizontal="left" vertical="top"/>
    </xf>
    <xf numFmtId="0" fontId="40" fillId="2" borderId="0" xfId="0" applyFont="1" applyFill="1" applyAlignment="1">
      <alignment horizontal="left" vertical="top" wrapText="1"/>
    </xf>
    <xf numFmtId="0" fontId="52" fillId="2" borderId="0" xfId="0" applyFont="1" applyFill="1" applyAlignment="1">
      <alignment horizontal="left" vertical="top"/>
    </xf>
    <xf numFmtId="0" fontId="17" fillId="0" borderId="0" xfId="5" applyFont="1" applyAlignment="1">
      <alignment horizontal="center" vertical="center" wrapText="1"/>
    </xf>
    <xf numFmtId="0" fontId="16" fillId="0" borderId="0" xfId="0" applyFont="1" applyAlignment="1">
      <alignment horizontal="left" vertical="top" wrapText="1"/>
    </xf>
    <xf numFmtId="0" fontId="12" fillId="0" borderId="0" xfId="0" quotePrefix="1" applyFont="1" applyAlignment="1">
      <alignment horizontal="left" vertical="top" wrapText="1"/>
    </xf>
    <xf numFmtId="0" fontId="66" fillId="0" borderId="0" xfId="0" applyFont="1"/>
    <xf numFmtId="0" fontId="66" fillId="20" borderId="7" xfId="0" applyFont="1" applyFill="1" applyBorder="1"/>
    <xf numFmtId="0" fontId="67" fillId="0" borderId="0" xfId="0" applyFont="1"/>
    <xf numFmtId="0" fontId="67" fillId="0" borderId="4" xfId="0" applyFont="1" applyBorder="1"/>
    <xf numFmtId="0" fontId="55" fillId="6" borderId="10" xfId="0" applyFont="1" applyFill="1" applyBorder="1" applyAlignment="1">
      <alignment horizontal="center" wrapText="1"/>
    </xf>
    <xf numFmtId="0" fontId="55" fillId="6" borderId="11" xfId="0" applyFont="1" applyFill="1" applyBorder="1" applyAlignment="1">
      <alignment horizontal="center" wrapText="1"/>
    </xf>
    <xf numFmtId="0" fontId="55" fillId="0" borderId="10" xfId="0" applyFont="1" applyBorder="1" applyAlignment="1">
      <alignment horizontal="center" wrapText="1"/>
    </xf>
    <xf numFmtId="0" fontId="55" fillId="0" borderId="41" xfId="0" applyFont="1" applyBorder="1" applyAlignment="1">
      <alignment horizontal="center" wrapText="1"/>
    </xf>
    <xf numFmtId="0" fontId="55" fillId="6" borderId="43" xfId="0" applyFont="1" applyFill="1" applyBorder="1" applyAlignment="1">
      <alignment horizontal="center" wrapText="1"/>
    </xf>
    <xf numFmtId="0" fontId="67" fillId="0" borderId="30" xfId="0" applyFont="1" applyBorder="1"/>
    <xf numFmtId="0" fontId="67" fillId="0" borderId="16" xfId="0" applyFont="1" applyBorder="1"/>
    <xf numFmtId="0" fontId="59" fillId="6" borderId="15" xfId="0" applyFont="1" applyFill="1" applyBorder="1" applyAlignment="1">
      <alignment horizontal="center" wrapText="1"/>
    </xf>
    <xf numFmtId="0" fontId="59" fillId="6" borderId="16" xfId="0" applyFont="1" applyFill="1" applyBorder="1" applyAlignment="1">
      <alignment horizontal="center" wrapText="1"/>
    </xf>
    <xf numFmtId="0" fontId="68" fillId="6" borderId="16" xfId="0" applyFont="1" applyFill="1" applyBorder="1" applyAlignment="1">
      <alignment horizontal="center" wrapText="1"/>
    </xf>
    <xf numFmtId="0" fontId="68" fillId="6" borderId="45" xfId="0" applyFont="1" applyFill="1" applyBorder="1" applyAlignment="1">
      <alignment horizontal="center" wrapText="1"/>
    </xf>
    <xf numFmtId="0" fontId="59" fillId="0" borderId="15" xfId="0" applyFont="1" applyBorder="1" applyAlignment="1">
      <alignment horizontal="center" wrapText="1"/>
    </xf>
    <xf numFmtId="0" fontId="59" fillId="0" borderId="45" xfId="0" applyFont="1" applyBorder="1" applyAlignment="1">
      <alignment horizontal="center" wrapText="1"/>
    </xf>
    <xf numFmtId="0" fontId="59" fillId="6" borderId="29" xfId="0" applyFont="1" applyFill="1" applyBorder="1" applyAlignment="1">
      <alignment horizontal="center" wrapText="1"/>
    </xf>
    <xf numFmtId="0" fontId="71" fillId="22" borderId="30" xfId="0" applyFont="1" applyFill="1" applyBorder="1" applyAlignment="1">
      <alignment vertical="center"/>
    </xf>
    <xf numFmtId="0" fontId="71" fillId="22" borderId="16" xfId="0" applyFont="1" applyFill="1" applyBorder="1" applyAlignment="1">
      <alignment vertical="center"/>
    </xf>
    <xf numFmtId="0" fontId="71" fillId="22" borderId="16" xfId="0" applyFont="1" applyFill="1" applyBorder="1" applyAlignment="1">
      <alignment vertical="center" wrapText="1"/>
    </xf>
    <xf numFmtId="0" fontId="71" fillId="22" borderId="13" xfId="0" applyFont="1" applyFill="1" applyBorder="1" applyAlignment="1">
      <alignment vertical="center" wrapText="1"/>
    </xf>
    <xf numFmtId="0" fontId="71" fillId="22" borderId="29" xfId="0" applyFont="1" applyFill="1" applyBorder="1" applyAlignment="1">
      <alignment vertical="center" wrapText="1"/>
    </xf>
    <xf numFmtId="0" fontId="68" fillId="6" borderId="102" xfId="0" applyFont="1" applyFill="1" applyBorder="1" applyAlignment="1">
      <alignment horizontal="center" vertical="top"/>
    </xf>
    <xf numFmtId="0" fontId="68" fillId="6" borderId="103" xfId="0" applyFont="1" applyFill="1" applyBorder="1" applyAlignment="1">
      <alignment horizontal="center" vertical="top"/>
    </xf>
    <xf numFmtId="0" fontId="72" fillId="6" borderId="103" xfId="0" applyFont="1" applyFill="1" applyBorder="1" applyAlignment="1">
      <alignment horizontal="center" vertical="top"/>
    </xf>
    <xf numFmtId="3" fontId="68" fillId="0" borderId="102" xfId="0" applyNumberFormat="1" applyFont="1" applyBorder="1" applyAlignment="1">
      <alignment horizontal="center" vertical="top"/>
    </xf>
    <xf numFmtId="0" fontId="68" fillId="0" borderId="65" xfId="0" applyFont="1" applyBorder="1" applyAlignment="1">
      <alignment horizontal="center" vertical="top"/>
    </xf>
    <xf numFmtId="3" fontId="68" fillId="6" borderId="102" xfId="0" applyNumberFormat="1" applyFont="1" applyFill="1" applyBorder="1" applyAlignment="1">
      <alignment horizontal="center" vertical="top"/>
    </xf>
    <xf numFmtId="0" fontId="68" fillId="6" borderId="69" xfId="0" applyFont="1" applyFill="1" applyBorder="1" applyAlignment="1">
      <alignment horizontal="center" vertical="top"/>
    </xf>
    <xf numFmtId="0" fontId="71" fillId="22" borderId="44" xfId="0" applyFont="1" applyFill="1" applyBorder="1" applyAlignment="1">
      <alignment vertical="center"/>
    </xf>
    <xf numFmtId="0" fontId="71" fillId="22" borderId="13" xfId="0" applyFont="1" applyFill="1" applyBorder="1" applyAlignment="1">
      <alignment vertical="center"/>
    </xf>
    <xf numFmtId="0" fontId="72" fillId="22" borderId="13" xfId="0" applyFont="1" applyFill="1" applyBorder="1" applyAlignment="1">
      <alignment vertical="center" wrapText="1"/>
    </xf>
    <xf numFmtId="0" fontId="71" fillId="22" borderId="31" xfId="0" applyFont="1" applyFill="1" applyBorder="1" applyAlignment="1">
      <alignment vertical="center" wrapText="1"/>
    </xf>
    <xf numFmtId="0" fontId="68" fillId="6" borderId="20" xfId="0" applyFont="1" applyFill="1" applyBorder="1" applyAlignment="1">
      <alignment horizontal="center" vertical="top"/>
    </xf>
    <xf numFmtId="0" fontId="68" fillId="6" borderId="21" xfId="0" applyFont="1" applyFill="1" applyBorder="1" applyAlignment="1">
      <alignment horizontal="center" vertical="top"/>
    </xf>
    <xf numFmtId="0" fontId="72" fillId="6" borderId="21" xfId="0" applyFont="1" applyFill="1" applyBorder="1" applyAlignment="1">
      <alignment horizontal="center" vertical="top"/>
    </xf>
    <xf numFmtId="3" fontId="68" fillId="0" borderId="20" xfId="0" applyNumberFormat="1" applyFont="1" applyBorder="1" applyAlignment="1">
      <alignment horizontal="center" vertical="top"/>
    </xf>
    <xf numFmtId="0" fontId="68" fillId="0" borderId="22" xfId="0" applyFont="1" applyBorder="1" applyAlignment="1">
      <alignment horizontal="center" vertical="top"/>
    </xf>
    <xf numFmtId="3" fontId="68" fillId="6" borderId="20" xfId="0" applyNumberFormat="1" applyFont="1" applyFill="1" applyBorder="1" applyAlignment="1">
      <alignment horizontal="center" vertical="top"/>
    </xf>
    <xf numFmtId="0" fontId="68" fillId="6" borderId="33" xfId="0" applyFont="1" applyFill="1" applyBorder="1" applyAlignment="1">
      <alignment horizontal="center" vertical="top"/>
    </xf>
    <xf numFmtId="0" fontId="68" fillId="0" borderId="20" xfId="0" applyFont="1" applyBorder="1" applyAlignment="1">
      <alignment horizontal="center" vertical="top"/>
    </xf>
    <xf numFmtId="0" fontId="68" fillId="0" borderId="19" xfId="0" applyFont="1" applyBorder="1" applyAlignment="1">
      <alignment horizontal="right" vertical="top" wrapText="1"/>
    </xf>
    <xf numFmtId="0" fontId="68" fillId="6" borderId="17" xfId="0" applyFont="1" applyFill="1" applyBorder="1" applyAlignment="1">
      <alignment horizontal="center" vertical="top"/>
    </xf>
    <xf numFmtId="0" fontId="68" fillId="6" borderId="18" xfId="0" applyFont="1" applyFill="1" applyBorder="1" applyAlignment="1">
      <alignment horizontal="center" vertical="top"/>
    </xf>
    <xf numFmtId="0" fontId="72" fillId="6" borderId="18" xfId="0" applyFont="1" applyFill="1" applyBorder="1" applyAlignment="1">
      <alignment horizontal="center" vertical="top"/>
    </xf>
    <xf numFmtId="3" fontId="68" fillId="0" borderId="17" xfId="0" applyNumberFormat="1" applyFont="1" applyBorder="1" applyAlignment="1">
      <alignment horizontal="center" vertical="top"/>
    </xf>
    <xf numFmtId="0" fontId="68" fillId="0" borderId="19" xfId="0" applyFont="1" applyBorder="1" applyAlignment="1">
      <alignment horizontal="center" vertical="top"/>
    </xf>
    <xf numFmtId="3" fontId="68" fillId="6" borderId="17" xfId="0" applyNumberFormat="1" applyFont="1" applyFill="1" applyBorder="1" applyAlignment="1">
      <alignment horizontal="center" vertical="top"/>
    </xf>
    <xf numFmtId="0" fontId="68" fillId="6" borderId="32" xfId="0" applyFont="1" applyFill="1" applyBorder="1" applyAlignment="1">
      <alignment horizontal="center" vertical="top"/>
    </xf>
    <xf numFmtId="0" fontId="68" fillId="0" borderId="28" xfId="0" applyFont="1" applyBorder="1" applyAlignment="1">
      <alignment horizontal="right" vertical="top"/>
    </xf>
    <xf numFmtId="0" fontId="68" fillId="6" borderId="27" xfId="0" applyFont="1" applyFill="1" applyBorder="1" applyAlignment="1">
      <alignment horizontal="center" vertical="top"/>
    </xf>
    <xf numFmtId="0" fontId="68" fillId="6" borderId="26" xfId="0" applyFont="1" applyFill="1" applyBorder="1" applyAlignment="1">
      <alignment horizontal="center" vertical="top"/>
    </xf>
    <xf numFmtId="0" fontId="72" fillId="6" borderId="26" xfId="0" applyFont="1" applyFill="1" applyBorder="1" applyAlignment="1">
      <alignment horizontal="center" vertical="top"/>
    </xf>
    <xf numFmtId="3" fontId="68" fillId="0" borderId="27" xfId="0" applyNumberFormat="1" applyFont="1" applyBorder="1" applyAlignment="1">
      <alignment horizontal="center" vertical="top"/>
    </xf>
    <xf numFmtId="0" fontId="68" fillId="0" borderId="28" xfId="0" applyFont="1" applyBorder="1" applyAlignment="1">
      <alignment horizontal="center" vertical="top"/>
    </xf>
    <xf numFmtId="3" fontId="68" fillId="6" borderId="27" xfId="0" applyNumberFormat="1" applyFont="1" applyFill="1" applyBorder="1" applyAlignment="1">
      <alignment horizontal="center" vertical="top"/>
    </xf>
    <xf numFmtId="0" fontId="68" fillId="6" borderId="35" xfId="0" applyFont="1" applyFill="1" applyBorder="1" applyAlignment="1">
      <alignment horizontal="center" vertical="top"/>
    </xf>
    <xf numFmtId="0" fontId="68" fillId="0" borderId="27" xfId="0" applyFont="1" applyBorder="1" applyAlignment="1">
      <alignment horizontal="center" vertical="top"/>
    </xf>
    <xf numFmtId="0" fontId="68" fillId="0" borderId="45" xfId="0" applyFont="1" applyBorder="1" applyAlignment="1">
      <alignment horizontal="right" vertical="top"/>
    </xf>
    <xf numFmtId="0" fontId="68" fillId="6" borderId="15" xfId="0" applyFont="1" applyFill="1" applyBorder="1" applyAlignment="1">
      <alignment horizontal="center" vertical="top"/>
    </xf>
    <xf numFmtId="0" fontId="68" fillId="6" borderId="16" xfId="0" applyFont="1" applyFill="1" applyBorder="1" applyAlignment="1">
      <alignment horizontal="center" vertical="top"/>
    </xf>
    <xf numFmtId="0" fontId="72" fillId="6" borderId="16" xfId="0" applyFont="1" applyFill="1" applyBorder="1" applyAlignment="1">
      <alignment horizontal="center" vertical="top"/>
    </xf>
    <xf numFmtId="0" fontId="68" fillId="0" borderId="15" xfId="0" applyFont="1" applyBorder="1" applyAlignment="1">
      <alignment horizontal="center" vertical="top"/>
    </xf>
    <xf numFmtId="0" fontId="68" fillId="0" borderId="45" xfId="0" applyFont="1" applyBorder="1" applyAlignment="1">
      <alignment horizontal="center" vertical="top"/>
    </xf>
    <xf numFmtId="3" fontId="68" fillId="6" borderId="15" xfId="0" applyNumberFormat="1" applyFont="1" applyFill="1" applyBorder="1" applyAlignment="1">
      <alignment horizontal="center" vertical="top"/>
    </xf>
    <xf numFmtId="0" fontId="68" fillId="6" borderId="29" xfId="0" applyFont="1" applyFill="1" applyBorder="1" applyAlignment="1">
      <alignment horizontal="center" vertical="top"/>
    </xf>
    <xf numFmtId="0" fontId="72" fillId="22" borderId="16" xfId="0" applyFont="1" applyFill="1" applyBorder="1" applyAlignment="1">
      <alignment vertical="center" wrapText="1"/>
    </xf>
    <xf numFmtId="0" fontId="68" fillId="0" borderId="19" xfId="0" applyFont="1" applyBorder="1" applyAlignment="1">
      <alignment horizontal="right" vertical="top"/>
    </xf>
    <xf numFmtId="0" fontId="68" fillId="0" borderId="22" xfId="0" applyFont="1" applyBorder="1" applyAlignment="1">
      <alignment horizontal="right" vertical="top"/>
    </xf>
    <xf numFmtId="0" fontId="68" fillId="0" borderId="25" xfId="0" applyFont="1" applyBorder="1" applyAlignment="1">
      <alignment horizontal="right" vertical="top"/>
    </xf>
    <xf numFmtId="0" fontId="68" fillId="6" borderId="23" xfId="0" applyFont="1" applyFill="1" applyBorder="1" applyAlignment="1">
      <alignment horizontal="center" vertical="top"/>
    </xf>
    <xf numFmtId="0" fontId="68" fillId="6" borderId="24" xfId="0" applyFont="1" applyFill="1" applyBorder="1" applyAlignment="1">
      <alignment horizontal="center" vertical="top"/>
    </xf>
    <xf numFmtId="0" fontId="72" fillId="6" borderId="24" xfId="0" applyFont="1" applyFill="1" applyBorder="1" applyAlignment="1">
      <alignment horizontal="center" vertical="top"/>
    </xf>
    <xf numFmtId="0" fontId="68" fillId="0" borderId="23" xfId="0" applyFont="1" applyBorder="1" applyAlignment="1">
      <alignment horizontal="center" vertical="top"/>
    </xf>
    <xf numFmtId="0" fontId="68" fillId="0" borderId="25" xfId="0" applyFont="1" applyBorder="1" applyAlignment="1">
      <alignment horizontal="center" vertical="top"/>
    </xf>
    <xf numFmtId="3" fontId="68" fillId="6" borderId="23" xfId="0" applyNumberFormat="1" applyFont="1" applyFill="1" applyBorder="1" applyAlignment="1">
      <alignment horizontal="center" vertical="top"/>
    </xf>
    <xf numFmtId="0" fontId="68" fillId="6" borderId="34" xfId="0" applyFont="1" applyFill="1" applyBorder="1" applyAlignment="1">
      <alignment horizontal="center" vertical="top"/>
    </xf>
    <xf numFmtId="3" fontId="68" fillId="0" borderId="23" xfId="0" applyNumberFormat="1" applyFont="1" applyBorder="1" applyAlignment="1">
      <alignment horizontal="center" vertical="top"/>
    </xf>
    <xf numFmtId="0" fontId="68" fillId="0" borderId="17" xfId="0" applyFont="1" applyBorder="1" applyAlignment="1">
      <alignment horizontal="center" vertical="top"/>
    </xf>
    <xf numFmtId="0" fontId="68" fillId="0" borderId="65" xfId="0" applyFont="1" applyBorder="1" applyAlignment="1">
      <alignment horizontal="right" vertical="top"/>
    </xf>
    <xf numFmtId="0" fontId="68" fillId="6" borderId="66" xfId="0" applyFont="1" applyFill="1" applyBorder="1" applyAlignment="1">
      <alignment horizontal="center" vertical="top"/>
    </xf>
    <xf numFmtId="0" fontId="68" fillId="6" borderId="0" xfId="0" applyFont="1" applyFill="1" applyAlignment="1">
      <alignment horizontal="center" vertical="top"/>
    </xf>
    <xf numFmtId="0" fontId="72" fillId="6" borderId="0" xfId="0" applyFont="1" applyFill="1" applyAlignment="1">
      <alignment horizontal="center" vertical="top"/>
    </xf>
    <xf numFmtId="0" fontId="68" fillId="0" borderId="66" xfId="0" applyFont="1" applyBorder="1" applyAlignment="1">
      <alignment horizontal="center" vertical="top"/>
    </xf>
    <xf numFmtId="3" fontId="68" fillId="6" borderId="66" xfId="0" applyNumberFormat="1" applyFont="1" applyFill="1" applyBorder="1" applyAlignment="1">
      <alignment horizontal="center" vertical="top"/>
    </xf>
    <xf numFmtId="0" fontId="64" fillId="20" borderId="0" xfId="0" applyFont="1" applyFill="1"/>
    <xf numFmtId="0" fontId="66" fillId="20" borderId="0" xfId="0" applyFont="1" applyFill="1"/>
    <xf numFmtId="0" fontId="59" fillId="0" borderId="0" xfId="0" applyFont="1" applyAlignment="1">
      <alignment horizontal="center" vertical="top"/>
    </xf>
    <xf numFmtId="0" fontId="77" fillId="6" borderId="83" xfId="0" applyFont="1" applyFill="1" applyBorder="1" applyAlignment="1">
      <alignment horizontal="center" wrapText="1"/>
    </xf>
    <xf numFmtId="0" fontId="59" fillId="6" borderId="61" xfId="0" applyFont="1" applyFill="1" applyBorder="1" applyAlignment="1">
      <alignment horizontal="center" wrapText="1"/>
    </xf>
    <xf numFmtId="0" fontId="77" fillId="6" borderId="45" xfId="0" applyFont="1" applyFill="1" applyBorder="1" applyAlignment="1">
      <alignment horizontal="center" wrapText="1"/>
    </xf>
    <xf numFmtId="0" fontId="59" fillId="20" borderId="174" xfId="0" applyFont="1" applyFill="1" applyBorder="1" applyAlignment="1">
      <alignment horizontal="center" wrapText="1"/>
    </xf>
    <xf numFmtId="0" fontId="77" fillId="20" borderId="83" xfId="0" applyFont="1" applyFill="1" applyBorder="1" applyAlignment="1">
      <alignment horizontal="center" wrapText="1"/>
    </xf>
    <xf numFmtId="0" fontId="59" fillId="20" borderId="61" xfId="0" applyFont="1" applyFill="1" applyBorder="1" applyAlignment="1">
      <alignment horizontal="center" wrapText="1"/>
    </xf>
    <xf numFmtId="0" fontId="77" fillId="20" borderId="16" xfId="0" applyFont="1" applyFill="1" applyBorder="1" applyAlignment="1">
      <alignment horizontal="center" wrapText="1"/>
    </xf>
    <xf numFmtId="0" fontId="77" fillId="6" borderId="29" xfId="0" applyFont="1" applyFill="1" applyBorder="1" applyAlignment="1">
      <alignment horizontal="center" wrapText="1"/>
    </xf>
    <xf numFmtId="0" fontId="59" fillId="0" borderId="28" xfId="0" applyFont="1" applyBorder="1" applyAlignment="1">
      <alignment vertical="top"/>
    </xf>
    <xf numFmtId="0" fontId="59" fillId="6" borderId="26" xfId="0" applyFont="1" applyFill="1" applyBorder="1" applyAlignment="1">
      <alignment horizontal="center" vertical="top"/>
    </xf>
    <xf numFmtId="9" fontId="59" fillId="6" borderId="109" xfId="0" applyNumberFormat="1" applyFont="1" applyFill="1" applyBorder="1" applyAlignment="1">
      <alignment horizontal="center" vertical="top"/>
    </xf>
    <xf numFmtId="0" fontId="59" fillId="6" borderId="110" xfId="0" applyFont="1" applyFill="1" applyBorder="1" applyAlignment="1">
      <alignment horizontal="center" vertical="top"/>
    </xf>
    <xf numFmtId="0" fontId="59" fillId="6" borderId="109" xfId="0" applyFont="1" applyFill="1" applyBorder="1" applyAlignment="1">
      <alignment horizontal="center" vertical="top"/>
    </xf>
    <xf numFmtId="9" fontId="59" fillId="6" borderId="19" xfId="0" applyNumberFormat="1" applyFont="1" applyFill="1" applyBorder="1" applyAlignment="1">
      <alignment horizontal="center" vertical="top"/>
    </xf>
    <xf numFmtId="3" fontId="59" fillId="20" borderId="175" xfId="0" applyNumberFormat="1" applyFont="1" applyFill="1" applyBorder="1" applyAlignment="1">
      <alignment horizontal="center" vertical="top"/>
    </xf>
    <xf numFmtId="9" fontId="59" fillId="20" borderId="56" xfId="0" applyNumberFormat="1" applyFont="1" applyFill="1" applyBorder="1" applyAlignment="1">
      <alignment horizontal="center" vertical="top"/>
    </xf>
    <xf numFmtId="0" fontId="59" fillId="20" borderId="11" xfId="0" applyFont="1" applyFill="1" applyBorder="1" applyAlignment="1">
      <alignment horizontal="center" vertical="top"/>
    </xf>
    <xf numFmtId="3" fontId="59" fillId="20" borderId="11" xfId="0" applyNumberFormat="1" applyFont="1" applyFill="1" applyBorder="1" applyAlignment="1">
      <alignment horizontal="center" vertical="top"/>
    </xf>
    <xf numFmtId="9" fontId="59" fillId="20" borderId="41" xfId="0" applyNumberFormat="1" applyFont="1" applyFill="1" applyBorder="1" applyAlignment="1">
      <alignment horizontal="center" vertical="top"/>
    </xf>
    <xf numFmtId="3" fontId="59" fillId="6" borderId="26" xfId="0" applyNumberFormat="1" applyFont="1" applyFill="1" applyBorder="1" applyAlignment="1">
      <alignment horizontal="center" vertical="top"/>
    </xf>
    <xf numFmtId="3" fontId="59" fillId="6" borderId="110" xfId="0" applyNumberFormat="1" applyFont="1" applyFill="1" applyBorder="1" applyAlignment="1">
      <alignment horizontal="center" vertical="top"/>
    </xf>
    <xf numFmtId="9" fontId="59" fillId="6" borderId="32" xfId="0" applyNumberFormat="1" applyFont="1" applyFill="1" applyBorder="1" applyAlignment="1">
      <alignment horizontal="center" vertical="top"/>
    </xf>
    <xf numFmtId="0" fontId="59" fillId="6" borderId="21" xfId="0" applyFont="1" applyFill="1" applyBorder="1" applyAlignment="1">
      <alignment horizontal="center" vertical="top"/>
    </xf>
    <xf numFmtId="9" fontId="59" fillId="6" borderId="58" xfId="0" applyNumberFormat="1" applyFont="1" applyFill="1" applyBorder="1" applyAlignment="1">
      <alignment horizontal="center" vertical="top"/>
    </xf>
    <xf numFmtId="0" fontId="59" fillId="6" borderId="59" xfId="0" applyFont="1" applyFill="1" applyBorder="1" applyAlignment="1">
      <alignment horizontal="center" vertical="top"/>
    </xf>
    <xf numFmtId="0" fontId="59" fillId="6" borderId="58" xfId="0" applyFont="1" applyFill="1" applyBorder="1" applyAlignment="1">
      <alignment horizontal="center" vertical="top"/>
    </xf>
    <xf numFmtId="9" fontId="59" fillId="6" borderId="22" xfId="0" applyNumberFormat="1" applyFont="1" applyFill="1" applyBorder="1" applyAlignment="1">
      <alignment horizontal="center" vertical="top"/>
    </xf>
    <xf numFmtId="3" fontId="59" fillId="20" borderId="176" xfId="0" applyNumberFormat="1" applyFont="1" applyFill="1" applyBorder="1" applyAlignment="1">
      <alignment horizontal="center" vertical="top"/>
    </xf>
    <xf numFmtId="9" fontId="59" fillId="20" borderId="58" xfId="0" applyNumberFormat="1" applyFont="1" applyFill="1" applyBorder="1" applyAlignment="1">
      <alignment horizontal="center" vertical="top"/>
    </xf>
    <xf numFmtId="0" fontId="59" fillId="20" borderId="21" xfId="0" applyFont="1" applyFill="1" applyBorder="1" applyAlignment="1">
      <alignment horizontal="center" vertical="top"/>
    </xf>
    <xf numFmtId="3" fontId="59" fillId="20" borderId="21" xfId="0" applyNumberFormat="1" applyFont="1" applyFill="1" applyBorder="1" applyAlignment="1">
      <alignment horizontal="center" vertical="top"/>
    </xf>
    <xf numFmtId="9" fontId="59" fillId="20" borderId="22" xfId="0" applyNumberFormat="1" applyFont="1" applyFill="1" applyBorder="1" applyAlignment="1">
      <alignment horizontal="center" vertical="top"/>
    </xf>
    <xf numFmtId="3" fontId="59" fillId="6" borderId="21" xfId="0" applyNumberFormat="1" applyFont="1" applyFill="1" applyBorder="1" applyAlignment="1">
      <alignment horizontal="center" vertical="top"/>
    </xf>
    <xf numFmtId="3" fontId="59" fillId="6" borderId="59" xfId="0" applyNumberFormat="1" applyFont="1" applyFill="1" applyBorder="1" applyAlignment="1">
      <alignment horizontal="center" vertical="top"/>
    </xf>
    <xf numFmtId="9" fontId="59" fillId="6" borderId="33" xfId="0" applyNumberFormat="1" applyFont="1" applyFill="1" applyBorder="1" applyAlignment="1">
      <alignment horizontal="center" vertical="top"/>
    </xf>
    <xf numFmtId="3" fontId="59" fillId="20" borderId="177" xfId="0" applyNumberFormat="1" applyFont="1" applyFill="1" applyBorder="1" applyAlignment="1">
      <alignment horizontal="center" vertical="top"/>
    </xf>
    <xf numFmtId="9" fontId="59" fillId="20" borderId="105" xfId="0" applyNumberFormat="1" applyFont="1" applyFill="1" applyBorder="1" applyAlignment="1">
      <alignment horizontal="center" vertical="top"/>
    </xf>
    <xf numFmtId="0" fontId="59" fillId="20" borderId="0" xfId="0" applyFont="1" applyFill="1" applyAlignment="1">
      <alignment horizontal="center" vertical="top"/>
    </xf>
    <xf numFmtId="9" fontId="59" fillId="20" borderId="49" xfId="0" applyNumberFormat="1" applyFont="1" applyFill="1" applyBorder="1" applyAlignment="1">
      <alignment horizontal="center" vertical="top"/>
    </xf>
    <xf numFmtId="0" fontId="59" fillId="20" borderId="176" xfId="0" applyFont="1" applyFill="1" applyBorder="1" applyAlignment="1">
      <alignment horizontal="center" vertical="top"/>
    </xf>
    <xf numFmtId="0" fontId="59" fillId="6" borderId="24" xfId="0" applyFont="1" applyFill="1" applyBorder="1" applyAlignment="1">
      <alignment horizontal="center" vertical="top"/>
    </xf>
    <xf numFmtId="9" fontId="59" fillId="6" borderId="60" xfId="0" applyNumberFormat="1" applyFont="1" applyFill="1" applyBorder="1" applyAlignment="1">
      <alignment horizontal="center" vertical="top"/>
    </xf>
    <xf numFmtId="0" fontId="59" fillId="6" borderId="122" xfId="0" applyFont="1" applyFill="1" applyBorder="1" applyAlignment="1">
      <alignment horizontal="center" vertical="top"/>
    </xf>
    <xf numFmtId="0" fontId="59" fillId="6" borderId="60" xfId="0" applyFont="1" applyFill="1" applyBorder="1" applyAlignment="1">
      <alignment horizontal="center" vertical="top"/>
    </xf>
    <xf numFmtId="9" fontId="59" fillId="6" borderId="25" xfId="0" applyNumberFormat="1" applyFont="1" applyFill="1" applyBorder="1" applyAlignment="1">
      <alignment horizontal="center" vertical="top"/>
    </xf>
    <xf numFmtId="3" fontId="59" fillId="20" borderId="178" xfId="0" applyNumberFormat="1" applyFont="1" applyFill="1" applyBorder="1" applyAlignment="1">
      <alignment horizontal="center" vertical="top"/>
    </xf>
    <xf numFmtId="9" fontId="59" fillId="20" borderId="83" xfId="0" applyNumberFormat="1" applyFont="1" applyFill="1" applyBorder="1" applyAlignment="1">
      <alignment horizontal="center" vertical="top"/>
    </xf>
    <xf numFmtId="0" fontId="59" fillId="20" borderId="16" xfId="0" applyFont="1" applyFill="1" applyBorder="1" applyAlignment="1">
      <alignment horizontal="center" vertical="top"/>
    </xf>
    <xf numFmtId="3" fontId="59" fillId="20" borderId="16" xfId="0" applyNumberFormat="1" applyFont="1" applyFill="1" applyBorder="1" applyAlignment="1">
      <alignment horizontal="center" vertical="top"/>
    </xf>
    <xf numFmtId="9" fontId="59" fillId="20" borderId="45" xfId="0" applyNumberFormat="1" applyFont="1" applyFill="1" applyBorder="1" applyAlignment="1">
      <alignment horizontal="center" vertical="top"/>
    </xf>
    <xf numFmtId="3" fontId="59" fillId="6" borderId="24" xfId="0" applyNumberFormat="1" applyFont="1" applyFill="1" applyBorder="1" applyAlignment="1">
      <alignment horizontal="center" vertical="top"/>
    </xf>
    <xf numFmtId="3" fontId="59" fillId="6" borderId="122" xfId="0" applyNumberFormat="1" applyFont="1" applyFill="1" applyBorder="1" applyAlignment="1">
      <alignment horizontal="center" vertical="top"/>
    </xf>
    <xf numFmtId="9" fontId="59" fillId="6" borderId="34" xfId="0" applyNumberFormat="1" applyFont="1" applyFill="1" applyBorder="1" applyAlignment="1">
      <alignment horizontal="center" vertical="top"/>
    </xf>
    <xf numFmtId="0" fontId="59" fillId="6" borderId="17" xfId="0" applyFont="1" applyFill="1" applyBorder="1" applyAlignment="1">
      <alignment horizontal="center" vertical="top"/>
    </xf>
    <xf numFmtId="0" fontId="59" fillId="6" borderId="18" xfId="0" applyFont="1" applyFill="1" applyBorder="1" applyAlignment="1">
      <alignment horizontal="center" vertical="top"/>
    </xf>
    <xf numFmtId="0" fontId="59" fillId="6" borderId="123" xfId="0" applyFont="1" applyFill="1" applyBorder="1" applyAlignment="1">
      <alignment horizontal="center" vertical="top"/>
    </xf>
    <xf numFmtId="9" fontId="59" fillId="6" borderId="123" xfId="0" applyNumberFormat="1" applyFont="1" applyFill="1" applyBorder="1" applyAlignment="1">
      <alignment horizontal="center" vertical="top"/>
    </xf>
    <xf numFmtId="3" fontId="59" fillId="20" borderId="0" xfId="0" applyNumberFormat="1" applyFont="1" applyFill="1" applyAlignment="1">
      <alignment horizontal="center" vertical="top"/>
    </xf>
    <xf numFmtId="3" fontId="59" fillId="6" borderId="0" xfId="0" applyNumberFormat="1" applyFont="1" applyFill="1" applyAlignment="1">
      <alignment horizontal="center" vertical="top"/>
    </xf>
    <xf numFmtId="9" fontId="59" fillId="6" borderId="105" xfId="0" applyNumberFormat="1" applyFont="1" applyFill="1" applyBorder="1" applyAlignment="1">
      <alignment horizontal="center" vertical="top"/>
    </xf>
    <xf numFmtId="9" fontId="59" fillId="6" borderId="43" xfId="0" applyNumberFormat="1" applyFont="1" applyFill="1" applyBorder="1" applyAlignment="1">
      <alignment horizontal="center" vertical="top"/>
    </xf>
    <xf numFmtId="0" fontId="59" fillId="6" borderId="20" xfId="0" applyFont="1" applyFill="1" applyBorder="1" applyAlignment="1">
      <alignment horizontal="center" vertical="top"/>
    </xf>
    <xf numFmtId="9" fontId="59" fillId="6" borderId="28" xfId="0" applyNumberFormat="1" applyFont="1" applyFill="1" applyBorder="1" applyAlignment="1">
      <alignment horizontal="center" vertical="top"/>
    </xf>
    <xf numFmtId="3" fontId="59" fillId="20" borderId="179" xfId="0" applyNumberFormat="1" applyFont="1" applyFill="1" applyBorder="1" applyAlignment="1">
      <alignment horizontal="center" vertical="top"/>
    </xf>
    <xf numFmtId="9" fontId="59" fillId="20" borderId="109" xfId="0" applyNumberFormat="1" applyFont="1" applyFill="1" applyBorder="1" applyAlignment="1">
      <alignment horizontal="center" vertical="top"/>
    </xf>
    <xf numFmtId="0" fontId="59" fillId="20" borderId="26" xfId="0" applyFont="1" applyFill="1" applyBorder="1" applyAlignment="1">
      <alignment horizontal="center" vertical="top"/>
    </xf>
    <xf numFmtId="9" fontId="59" fillId="20" borderId="28" xfId="0" applyNumberFormat="1" applyFont="1" applyFill="1" applyBorder="1" applyAlignment="1">
      <alignment horizontal="center" vertical="top"/>
    </xf>
    <xf numFmtId="9" fontId="59" fillId="6" borderId="35" xfId="0" applyNumberFormat="1" applyFont="1" applyFill="1" applyBorder="1" applyAlignment="1">
      <alignment horizontal="center" vertical="top"/>
    </xf>
    <xf numFmtId="0" fontId="59" fillId="6" borderId="15" xfId="0" applyFont="1" applyFill="1" applyBorder="1" applyAlignment="1">
      <alignment horizontal="center" vertical="top"/>
    </xf>
    <xf numFmtId="9" fontId="59" fillId="6" borderId="83" xfId="0" applyNumberFormat="1" applyFont="1" applyFill="1" applyBorder="1" applyAlignment="1">
      <alignment horizontal="center" vertical="top"/>
    </xf>
    <xf numFmtId="0" fontId="59" fillId="6" borderId="16" xfId="0" applyFont="1" applyFill="1" applyBorder="1" applyAlignment="1">
      <alignment horizontal="center" vertical="top"/>
    </xf>
    <xf numFmtId="0" fontId="59" fillId="6" borderId="83" xfId="0" applyFont="1" applyFill="1" applyBorder="1" applyAlignment="1">
      <alignment horizontal="center" vertical="top"/>
    </xf>
    <xf numFmtId="9" fontId="59" fillId="6" borderId="45" xfId="0" applyNumberFormat="1" applyFont="1" applyFill="1" applyBorder="1" applyAlignment="1">
      <alignment horizontal="center" vertical="top"/>
    </xf>
    <xf numFmtId="3" fontId="59" fillId="6" borderId="16" xfId="0" applyNumberFormat="1" applyFont="1" applyFill="1" applyBorder="1" applyAlignment="1">
      <alignment horizontal="center" vertical="top"/>
    </xf>
    <xf numFmtId="9" fontId="59" fillId="6" borderId="29" xfId="0" applyNumberFormat="1" applyFont="1" applyFill="1" applyBorder="1" applyAlignment="1">
      <alignment horizontal="center" vertical="top"/>
    </xf>
    <xf numFmtId="3" fontId="59" fillId="20" borderId="180" xfId="0" applyNumberFormat="1" applyFont="1" applyFill="1" applyBorder="1" applyAlignment="1">
      <alignment horizontal="center" vertical="top"/>
    </xf>
    <xf numFmtId="9" fontId="59" fillId="20" borderId="123" xfId="0" applyNumberFormat="1" applyFont="1" applyFill="1" applyBorder="1" applyAlignment="1">
      <alignment horizontal="center" vertical="top"/>
    </xf>
    <xf numFmtId="0" fontId="59" fillId="20" borderId="18" xfId="0" applyFont="1" applyFill="1" applyBorder="1" applyAlignment="1">
      <alignment horizontal="center" vertical="top"/>
    </xf>
    <xf numFmtId="3" fontId="59" fillId="20" borderId="18" xfId="0" applyNumberFormat="1" applyFont="1" applyFill="1" applyBorder="1" applyAlignment="1">
      <alignment horizontal="center" vertical="top"/>
    </xf>
    <xf numFmtId="9" fontId="59" fillId="20" borderId="19" xfId="0" applyNumberFormat="1" applyFont="1" applyFill="1" applyBorder="1" applyAlignment="1">
      <alignment horizontal="center" vertical="top"/>
    </xf>
    <xf numFmtId="0" fontId="59" fillId="20" borderId="181" xfId="0" applyFont="1" applyFill="1" applyBorder="1" applyAlignment="1">
      <alignment horizontal="center" vertical="top"/>
    </xf>
    <xf numFmtId="9" fontId="59" fillId="20" borderId="67" xfId="0" applyNumberFormat="1" applyFont="1" applyFill="1" applyBorder="1" applyAlignment="1">
      <alignment horizontal="center" vertical="top"/>
    </xf>
    <xf numFmtId="0" fontId="59" fillId="20" borderId="103" xfId="0" applyFont="1" applyFill="1" applyBorder="1" applyAlignment="1">
      <alignment horizontal="center" vertical="top"/>
    </xf>
    <xf numFmtId="9" fontId="59" fillId="20" borderId="65" xfId="0" applyNumberFormat="1" applyFont="1" applyFill="1" applyBorder="1" applyAlignment="1">
      <alignment horizontal="center" vertical="top"/>
    </xf>
    <xf numFmtId="0" fontId="59" fillId="6" borderId="0" xfId="0" applyFont="1" applyFill="1" applyAlignment="1">
      <alignment horizontal="center" vertical="top"/>
    </xf>
    <xf numFmtId="0" fontId="59" fillId="6" borderId="105" xfId="0" applyFont="1" applyFill="1" applyBorder="1" applyAlignment="1">
      <alignment horizontal="center" vertical="top"/>
    </xf>
    <xf numFmtId="9" fontId="59" fillId="6" borderId="49" xfId="0" applyNumberFormat="1" applyFont="1" applyFill="1" applyBorder="1" applyAlignment="1">
      <alignment horizontal="center" vertical="top"/>
    </xf>
    <xf numFmtId="0" fontId="59" fillId="6" borderId="7" xfId="0" applyFont="1" applyFill="1" applyBorder="1" applyAlignment="1">
      <alignment horizontal="center" vertical="top"/>
    </xf>
    <xf numFmtId="9" fontId="59" fillId="6" borderId="121" xfId="0" applyNumberFormat="1" applyFont="1" applyFill="1" applyBorder="1" applyAlignment="1">
      <alignment horizontal="center" vertical="top"/>
    </xf>
    <xf numFmtId="0" fontId="59" fillId="6" borderId="121" xfId="0" applyFont="1" applyFill="1" applyBorder="1" applyAlignment="1">
      <alignment horizontal="center" vertical="top"/>
    </xf>
    <xf numFmtId="9" fontId="59" fillId="6" borderId="7" xfId="0" applyNumberFormat="1" applyFont="1" applyFill="1" applyBorder="1" applyAlignment="1">
      <alignment horizontal="center" vertical="top"/>
    </xf>
    <xf numFmtId="3" fontId="59" fillId="20" borderId="182" xfId="0" applyNumberFormat="1" applyFont="1" applyFill="1" applyBorder="1" applyAlignment="1">
      <alignment horizontal="center" vertical="top"/>
    </xf>
    <xf numFmtId="9" fontId="59" fillId="20" borderId="121" xfId="0" applyNumberFormat="1" applyFont="1" applyFill="1" applyBorder="1" applyAlignment="1">
      <alignment horizontal="center" vertical="top"/>
    </xf>
    <xf numFmtId="0" fontId="59" fillId="20" borderId="7" xfId="0" applyFont="1" applyFill="1" applyBorder="1" applyAlignment="1">
      <alignment horizontal="center" vertical="top"/>
    </xf>
    <xf numFmtId="3" fontId="59" fillId="20" borderId="7" xfId="0" applyNumberFormat="1" applyFont="1" applyFill="1" applyBorder="1" applyAlignment="1">
      <alignment horizontal="center" vertical="top"/>
    </xf>
    <xf numFmtId="9" fontId="59" fillId="20" borderId="133" xfId="0" applyNumberFormat="1" applyFont="1" applyFill="1" applyBorder="1" applyAlignment="1">
      <alignment horizontal="center" vertical="top"/>
    </xf>
    <xf numFmtId="3" fontId="59" fillId="6" borderId="7" xfId="0" applyNumberFormat="1" applyFont="1" applyFill="1" applyBorder="1" applyAlignment="1">
      <alignment horizontal="center" vertical="top"/>
    </xf>
    <xf numFmtId="9" fontId="59" fillId="6" borderId="8" xfId="0" applyNumberFormat="1" applyFont="1" applyFill="1" applyBorder="1" applyAlignment="1">
      <alignment horizontal="center" vertical="top"/>
    </xf>
    <xf numFmtId="0" fontId="59" fillId="20" borderId="15" xfId="0" applyFont="1" applyFill="1" applyBorder="1" applyAlignment="1">
      <alignment horizontal="center" wrapText="1"/>
    </xf>
    <xf numFmtId="0" fontId="59" fillId="0" borderId="0" xfId="0" applyFont="1" applyAlignment="1">
      <alignment vertical="top"/>
    </xf>
    <xf numFmtId="0" fontId="59" fillId="6" borderId="10" xfId="0" applyFont="1" applyFill="1" applyBorder="1" applyAlignment="1">
      <alignment horizontal="center" vertical="top"/>
    </xf>
    <xf numFmtId="0" fontId="59" fillId="6" borderId="11" xfId="0" applyFont="1" applyFill="1" applyBorder="1" applyAlignment="1">
      <alignment horizontal="center" vertical="top"/>
    </xf>
    <xf numFmtId="0" fontId="59" fillId="6" borderId="56" xfId="0" applyFont="1" applyFill="1" applyBorder="1" applyAlignment="1">
      <alignment horizontal="center" vertical="top"/>
    </xf>
    <xf numFmtId="9" fontId="59" fillId="6" borderId="56" xfId="0" applyNumberFormat="1" applyFont="1" applyFill="1" applyBorder="1" applyAlignment="1">
      <alignment horizontal="center" vertical="top"/>
    </xf>
    <xf numFmtId="9" fontId="59" fillId="6" borderId="41" xfId="0" applyNumberFormat="1" applyFont="1" applyFill="1" applyBorder="1" applyAlignment="1">
      <alignment horizontal="center" vertical="top"/>
    </xf>
    <xf numFmtId="3" fontId="59" fillId="20" borderId="10" xfId="0" applyNumberFormat="1" applyFont="1" applyFill="1" applyBorder="1" applyAlignment="1">
      <alignment horizontal="center" vertical="top"/>
    </xf>
    <xf numFmtId="9" fontId="59" fillId="20" borderId="11" xfId="0" applyNumberFormat="1" applyFont="1" applyFill="1" applyBorder="1" applyAlignment="1">
      <alignment horizontal="center" vertical="top"/>
    </xf>
    <xf numFmtId="3" fontId="59" fillId="6" borderId="10" xfId="0" applyNumberFormat="1" applyFont="1" applyFill="1" applyBorder="1" applyAlignment="1">
      <alignment horizontal="center" vertical="top"/>
    </xf>
    <xf numFmtId="3" fontId="59" fillId="6" borderId="11" xfId="0" applyNumberFormat="1" applyFont="1" applyFill="1" applyBorder="1" applyAlignment="1">
      <alignment horizontal="center" vertical="top"/>
    </xf>
    <xf numFmtId="9" fontId="59" fillId="6" borderId="21" xfId="0" applyNumberFormat="1" applyFont="1" applyFill="1" applyBorder="1" applyAlignment="1">
      <alignment horizontal="center" vertical="top"/>
    </xf>
    <xf numFmtId="0" fontId="66" fillId="0" borderId="4" xfId="0" applyFont="1" applyBorder="1"/>
    <xf numFmtId="0" fontId="59" fillId="6" borderId="66" xfId="0" applyFont="1" applyFill="1" applyBorder="1" applyAlignment="1">
      <alignment horizontal="center" vertical="top"/>
    </xf>
    <xf numFmtId="3" fontId="59" fillId="20" borderId="26" xfId="0" applyNumberFormat="1" applyFont="1" applyFill="1" applyBorder="1" applyAlignment="1">
      <alignment horizontal="center" vertical="top"/>
    </xf>
    <xf numFmtId="9" fontId="59" fillId="6" borderId="0" xfId="0" applyNumberFormat="1" applyFont="1" applyFill="1" applyAlignment="1">
      <alignment horizontal="center" vertical="top"/>
    </xf>
    <xf numFmtId="0" fontId="55" fillId="0" borderId="0" xfId="0" applyFont="1" applyAlignment="1">
      <alignment vertical="top"/>
    </xf>
    <xf numFmtId="9" fontId="59" fillId="6" borderId="16" xfId="0" applyNumberFormat="1" applyFont="1" applyFill="1" applyBorder="1" applyAlignment="1">
      <alignment horizontal="center" vertical="top"/>
    </xf>
    <xf numFmtId="3" fontId="59" fillId="20" borderId="66" xfId="0" applyNumberFormat="1" applyFont="1" applyFill="1" applyBorder="1" applyAlignment="1">
      <alignment horizontal="center" vertical="top"/>
    </xf>
    <xf numFmtId="9" fontId="59" fillId="20" borderId="0" xfId="0" applyNumberFormat="1" applyFont="1" applyFill="1" applyAlignment="1">
      <alignment horizontal="center" vertical="top"/>
    </xf>
    <xf numFmtId="3" fontId="59" fillId="6" borderId="66" xfId="0" applyNumberFormat="1" applyFont="1" applyFill="1" applyBorder="1" applyAlignment="1">
      <alignment horizontal="center" vertical="top"/>
    </xf>
    <xf numFmtId="3" fontId="59" fillId="20" borderId="20" xfId="0" applyNumberFormat="1" applyFont="1" applyFill="1" applyBorder="1" applyAlignment="1">
      <alignment horizontal="center" vertical="top"/>
    </xf>
    <xf numFmtId="9" fontId="59" fillId="20" borderId="21" xfId="0" applyNumberFormat="1" applyFont="1" applyFill="1" applyBorder="1" applyAlignment="1">
      <alignment horizontal="center" vertical="top"/>
    </xf>
    <xf numFmtId="3" fontId="59" fillId="6" borderId="20" xfId="0" applyNumberFormat="1" applyFont="1" applyFill="1" applyBorder="1" applyAlignment="1">
      <alignment horizontal="center" vertical="top"/>
    </xf>
    <xf numFmtId="0" fontId="59" fillId="20" borderId="20" xfId="0" applyFont="1" applyFill="1" applyBorder="1" applyAlignment="1">
      <alignment horizontal="center" vertical="top"/>
    </xf>
    <xf numFmtId="0" fontId="59" fillId="6" borderId="36" xfId="0" applyFont="1" applyFill="1" applyBorder="1" applyAlignment="1">
      <alignment horizontal="center" vertical="top"/>
    </xf>
    <xf numFmtId="3" fontId="59" fillId="20" borderId="36" xfId="0" applyNumberFormat="1" applyFont="1" applyFill="1" applyBorder="1" applyAlignment="1">
      <alignment horizontal="center" vertical="top"/>
    </xf>
    <xf numFmtId="9" fontId="59" fillId="20" borderId="7" xfId="0" applyNumberFormat="1" applyFont="1" applyFill="1" applyBorder="1" applyAlignment="1">
      <alignment horizontal="center" vertical="top"/>
    </xf>
    <xf numFmtId="3" fontId="59" fillId="6" borderId="36" xfId="0" applyNumberFormat="1" applyFont="1" applyFill="1" applyBorder="1" applyAlignment="1">
      <alignment horizontal="center" vertical="top"/>
    </xf>
    <xf numFmtId="0" fontId="66" fillId="20" borderId="9" xfId="0" applyFont="1" applyFill="1" applyBorder="1"/>
    <xf numFmtId="0" fontId="66" fillId="0" borderId="9" xfId="0" applyFont="1" applyBorder="1"/>
    <xf numFmtId="0" fontId="65" fillId="21" borderId="1" xfId="0" applyFont="1" applyFill="1" applyBorder="1" applyAlignment="1">
      <alignment horizontal="center" wrapText="1"/>
    </xf>
    <xf numFmtId="0" fontId="65" fillId="21" borderId="2" xfId="0" applyFont="1" applyFill="1" applyBorder="1" applyAlignment="1">
      <alignment horizontal="center" wrapText="1"/>
    </xf>
    <xf numFmtId="0" fontId="55" fillId="6" borderId="46" xfId="0" applyFont="1" applyFill="1" applyBorder="1" applyAlignment="1">
      <alignment horizontal="center" wrapText="1"/>
    </xf>
    <xf numFmtId="0" fontId="55" fillId="6" borderId="47" xfId="0" applyFont="1" applyFill="1" applyBorder="1" applyAlignment="1">
      <alignment horizontal="center" wrapText="1"/>
    </xf>
    <xf numFmtId="0" fontId="55" fillId="6" borderId="48" xfId="0" applyFont="1" applyFill="1" applyBorder="1" applyAlignment="1">
      <alignment horizontal="center" wrapText="1"/>
    </xf>
    <xf numFmtId="0" fontId="55" fillId="0" borderId="46" xfId="0" applyFont="1" applyBorder="1" applyAlignment="1">
      <alignment horizontal="center" wrapText="1"/>
    </xf>
    <xf numFmtId="0" fontId="55" fillId="0" borderId="48" xfId="0" applyFont="1" applyBorder="1" applyAlignment="1">
      <alignment horizontal="center" wrapText="1"/>
    </xf>
    <xf numFmtId="0" fontId="68" fillId="6" borderId="13" xfId="0" applyFont="1" applyFill="1" applyBorder="1" applyAlignment="1">
      <alignment horizontal="center" wrapText="1"/>
    </xf>
    <xf numFmtId="0" fontId="68" fillId="6" borderId="14" xfId="0" applyFont="1" applyFill="1" applyBorder="1" applyAlignment="1">
      <alignment horizontal="center" wrapText="1"/>
    </xf>
    <xf numFmtId="0" fontId="68" fillId="0" borderId="44" xfId="0" applyFont="1" applyBorder="1" applyAlignment="1">
      <alignment horizontal="right" vertical="top"/>
    </xf>
    <xf numFmtId="0" fontId="68" fillId="0" borderId="14" xfId="0" applyFont="1" applyBorder="1" applyAlignment="1">
      <alignment horizontal="right" vertical="top"/>
    </xf>
    <xf numFmtId="0" fontId="68" fillId="0" borderId="50" xfId="0" applyFont="1" applyBorder="1" applyAlignment="1">
      <alignment horizontal="right" vertical="top"/>
    </xf>
    <xf numFmtId="0" fontId="68" fillId="0" borderId="19" xfId="0" applyFont="1" applyBorder="1" applyAlignment="1">
      <alignment horizontal="right" vertical="top"/>
    </xf>
    <xf numFmtId="0" fontId="68" fillId="0" borderId="51" xfId="0" applyFont="1" applyBorder="1" applyAlignment="1">
      <alignment horizontal="right" vertical="top"/>
    </xf>
    <xf numFmtId="0" fontId="68" fillId="0" borderId="22" xfId="0" applyFont="1" applyBorder="1" applyAlignment="1">
      <alignment horizontal="right" vertical="top"/>
    </xf>
    <xf numFmtId="0" fontId="68" fillId="0" borderId="52" xfId="0" applyFont="1" applyBorder="1" applyAlignment="1">
      <alignment horizontal="right" vertical="top"/>
    </xf>
    <xf numFmtId="0" fontId="68" fillId="0" borderId="25" xfId="0" applyFont="1" applyBorder="1" applyAlignment="1">
      <alignment horizontal="right" vertical="top"/>
    </xf>
    <xf numFmtId="0" fontId="68" fillId="0" borderId="42" xfId="0" applyFont="1" applyBorder="1" applyAlignment="1">
      <alignment horizontal="center" vertical="center"/>
    </xf>
    <xf numFmtId="0" fontId="68" fillId="0" borderId="4" xfId="0" applyFont="1" applyBorder="1" applyAlignment="1">
      <alignment horizontal="center" vertical="center"/>
    </xf>
    <xf numFmtId="0" fontId="68" fillId="0" borderId="30" xfId="0" applyFont="1" applyBorder="1" applyAlignment="1">
      <alignment horizontal="center" vertical="center"/>
    </xf>
    <xf numFmtId="0" fontId="68" fillId="0" borderId="6" xfId="0" applyFont="1" applyBorder="1" applyAlignment="1">
      <alignment horizontal="center" vertical="center"/>
    </xf>
    <xf numFmtId="0" fontId="73" fillId="20" borderId="9" xfId="0" applyFont="1" applyFill="1" applyBorder="1" applyAlignment="1">
      <alignment vertical="top" wrapText="1"/>
    </xf>
    <xf numFmtId="0" fontId="73" fillId="20" borderId="0" xfId="0" applyFont="1" applyFill="1" applyAlignment="1">
      <alignment vertical="top" wrapText="1"/>
    </xf>
    <xf numFmtId="0" fontId="75" fillId="20" borderId="0" xfId="0" applyFont="1" applyFill="1" applyAlignment="1">
      <alignment vertical="top" wrapText="1"/>
    </xf>
    <xf numFmtId="0" fontId="66" fillId="0" borderId="0" xfId="0" applyFont="1"/>
    <xf numFmtId="0" fontId="59" fillId="0" borderId="4" xfId="0" applyFont="1" applyBorder="1" applyAlignment="1">
      <alignment horizontal="center" vertical="top"/>
    </xf>
    <xf numFmtId="0" fontId="59" fillId="0" borderId="54" xfId="0" applyFont="1" applyBorder="1" applyAlignment="1">
      <alignment horizontal="center" vertical="top"/>
    </xf>
    <xf numFmtId="0" fontId="59" fillId="0" borderId="116" xfId="0" applyFont="1" applyBorder="1" applyAlignment="1">
      <alignment horizontal="center" vertical="top"/>
    </xf>
    <xf numFmtId="0" fontId="59" fillId="0" borderId="49" xfId="0" applyFont="1" applyBorder="1" applyAlignment="1">
      <alignment horizontal="center" vertical="top"/>
    </xf>
    <xf numFmtId="0" fontId="59" fillId="0" borderId="30" xfId="0" applyFont="1" applyBorder="1" applyAlignment="1">
      <alignment horizontal="center" vertical="top"/>
    </xf>
    <xf numFmtId="0" fontId="59" fillId="0" borderId="45" xfId="0" applyFont="1" applyBorder="1" applyAlignment="1">
      <alignment horizontal="center" vertical="top"/>
    </xf>
    <xf numFmtId="0" fontId="55" fillId="0" borderId="47" xfId="0" applyFont="1" applyBorder="1" applyAlignment="1">
      <alignment horizontal="center" wrapText="1"/>
    </xf>
    <xf numFmtId="0" fontId="55" fillId="6" borderId="10" xfId="0" applyFont="1" applyFill="1" applyBorder="1" applyAlignment="1">
      <alignment horizontal="center" wrapText="1"/>
    </xf>
    <xf numFmtId="0" fontId="55" fillId="6" borderId="56" xfId="0" applyFont="1" applyFill="1" applyBorder="1" applyAlignment="1">
      <alignment horizontal="center" wrapText="1"/>
    </xf>
    <xf numFmtId="0" fontId="55" fillId="6" borderId="57" xfId="0" applyFont="1" applyFill="1" applyBorder="1" applyAlignment="1">
      <alignment horizontal="center" wrapText="1"/>
    </xf>
    <xf numFmtId="0" fontId="55" fillId="6" borderId="41" xfId="0" applyFont="1" applyFill="1" applyBorder="1" applyAlignment="1">
      <alignment horizontal="center" wrapText="1"/>
    </xf>
    <xf numFmtId="0" fontId="55" fillId="0" borderId="10" xfId="0" applyFont="1" applyBorder="1" applyAlignment="1">
      <alignment horizontal="center" wrapText="1"/>
    </xf>
    <xf numFmtId="0" fontId="55" fillId="0" borderId="56" xfId="0" applyFont="1" applyBorder="1" applyAlignment="1">
      <alignment horizontal="center" wrapText="1"/>
    </xf>
    <xf numFmtId="0" fontId="55" fillId="0" borderId="57" xfId="0" applyFont="1" applyBorder="1" applyAlignment="1">
      <alignment horizontal="center" wrapText="1"/>
    </xf>
    <xf numFmtId="0" fontId="55" fillId="0" borderId="41" xfId="0" applyFont="1" applyBorder="1" applyAlignment="1">
      <alignment horizontal="center" wrapText="1"/>
    </xf>
    <xf numFmtId="0" fontId="55" fillId="6" borderId="11" xfId="0" applyFont="1" applyFill="1" applyBorder="1" applyAlignment="1">
      <alignment horizontal="center" wrapText="1"/>
    </xf>
    <xf numFmtId="0" fontId="55" fillId="22" borderId="12" xfId="0" applyFont="1" applyFill="1" applyBorder="1" applyAlignment="1">
      <alignment vertical="center" wrapText="1"/>
    </xf>
    <xf numFmtId="0" fontId="55" fillId="22" borderId="13" xfId="0" applyFont="1" applyFill="1" applyBorder="1" applyAlignment="1">
      <alignment vertical="center" wrapText="1"/>
    </xf>
    <xf numFmtId="0" fontId="59" fillId="0" borderId="66" xfId="0" applyFont="1" applyBorder="1" applyAlignment="1">
      <alignment horizontal="left" vertical="top" wrapText="1"/>
    </xf>
    <xf numFmtId="0" fontId="59" fillId="0" borderId="10" xfId="0" applyFont="1" applyBorder="1" applyAlignment="1">
      <alignment horizontal="left" vertical="top" wrapText="1"/>
    </xf>
    <xf numFmtId="0" fontId="59" fillId="0" borderId="15" xfId="0" applyFont="1" applyBorder="1" applyAlignment="1">
      <alignment horizontal="left" vertical="top" wrapText="1"/>
    </xf>
    <xf numFmtId="0" fontId="59" fillId="0" borderId="42" xfId="0" applyFont="1" applyBorder="1" applyAlignment="1">
      <alignment horizontal="left" vertical="top" wrapText="1"/>
    </xf>
    <xf numFmtId="0" fontId="59" fillId="0" borderId="4" xfId="0" applyFont="1" applyBorder="1" applyAlignment="1">
      <alignment horizontal="left" vertical="top" wrapText="1"/>
    </xf>
    <xf numFmtId="0" fontId="59" fillId="0" borderId="30" xfId="0" applyFont="1" applyBorder="1" applyAlignment="1">
      <alignment horizontal="left" vertical="top" wrapText="1"/>
    </xf>
    <xf numFmtId="0" fontId="59" fillId="0" borderId="6" xfId="0" applyFont="1" applyBorder="1" applyAlignment="1">
      <alignment horizontal="left" vertical="top" wrapText="1"/>
    </xf>
    <xf numFmtId="0" fontId="66" fillId="20" borderId="2" xfId="0" applyFont="1" applyFill="1" applyBorder="1"/>
    <xf numFmtId="0" fontId="55" fillId="22" borderId="44" xfId="0" applyFont="1" applyFill="1" applyBorder="1" applyAlignment="1">
      <alignment vertical="center" wrapText="1"/>
    </xf>
    <xf numFmtId="0" fontId="59" fillId="0" borderId="21" xfId="0" applyFont="1" applyBorder="1" applyAlignment="1">
      <alignment vertical="top"/>
    </xf>
    <xf numFmtId="0" fontId="59" fillId="0" borderId="59" xfId="0" applyFont="1" applyBorder="1" applyAlignment="1">
      <alignment vertical="top"/>
    </xf>
    <xf numFmtId="0" fontId="55" fillId="22" borderId="31" xfId="0" applyFont="1" applyFill="1" applyBorder="1" applyAlignment="1">
      <alignment vertical="center" wrapText="1"/>
    </xf>
    <xf numFmtId="0" fontId="59" fillId="0" borderId="50" xfId="0" applyFont="1" applyBorder="1" applyAlignment="1">
      <alignment vertical="top" wrapText="1"/>
    </xf>
    <xf numFmtId="0" fontId="59" fillId="0" borderId="19" xfId="0" applyFont="1" applyBorder="1" applyAlignment="1">
      <alignment vertical="top" wrapText="1"/>
    </xf>
    <xf numFmtId="0" fontId="59" fillId="0" borderId="51" xfId="0" applyFont="1" applyBorder="1" applyAlignment="1">
      <alignment vertical="top" wrapText="1"/>
    </xf>
    <xf numFmtId="0" fontId="59" fillId="0" borderId="21" xfId="0" applyFont="1" applyBorder="1" applyAlignment="1">
      <alignment vertical="top" wrapText="1"/>
    </xf>
    <xf numFmtId="0" fontId="59" fillId="0" borderId="22" xfId="0" applyFont="1" applyBorder="1" applyAlignment="1">
      <alignment vertical="top" wrapText="1"/>
    </xf>
    <xf numFmtId="0" fontId="66" fillId="0" borderId="7" xfId="0" applyFont="1" applyBorder="1" applyAlignment="1">
      <alignment horizontal="left" vertical="top" wrapText="1"/>
    </xf>
    <xf numFmtId="0" fontId="66" fillId="0" borderId="0" xfId="0" applyFont="1" applyAlignment="1">
      <alignment vertical="center"/>
    </xf>
    <xf numFmtId="0" fontId="68" fillId="0" borderId="102" xfId="0" applyFont="1" applyBorder="1" applyAlignment="1">
      <alignment horizontal="center" vertical="top"/>
    </xf>
    <xf numFmtId="0" fontId="68" fillId="0" borderId="18" xfId="0" applyFont="1" applyBorder="1" applyAlignment="1">
      <alignment horizontal="right" vertical="top"/>
    </xf>
    <xf numFmtId="0" fontId="68" fillId="0" borderId="21" xfId="0" applyFont="1" applyBorder="1" applyAlignment="1">
      <alignment horizontal="right" vertical="top"/>
    </xf>
    <xf numFmtId="0" fontId="68" fillId="0" borderId="24" xfId="0" applyFont="1" applyBorder="1" applyAlignment="1">
      <alignment horizontal="right" vertical="top"/>
    </xf>
    <xf numFmtId="0" fontId="72" fillId="6" borderId="19" xfId="0" applyFont="1" applyFill="1" applyBorder="1" applyAlignment="1">
      <alignment horizontal="center" vertical="top"/>
    </xf>
    <xf numFmtId="3" fontId="68" fillId="0" borderId="18" xfId="0" applyNumberFormat="1" applyFont="1" applyBorder="1" applyAlignment="1">
      <alignment horizontal="center" vertical="top"/>
    </xf>
    <xf numFmtId="3" fontId="68" fillId="6" borderId="18" xfId="0" applyNumberFormat="1" applyFont="1" applyFill="1" applyBorder="1" applyAlignment="1">
      <alignment horizontal="center" vertical="top"/>
    </xf>
    <xf numFmtId="0" fontId="72" fillId="6" borderId="22" xfId="0" applyFont="1" applyFill="1" applyBorder="1" applyAlignment="1">
      <alignment horizontal="center" vertical="top"/>
    </xf>
    <xf numFmtId="3" fontId="68" fillId="0" borderId="21" xfId="0" applyNumberFormat="1" applyFont="1" applyBorder="1" applyAlignment="1">
      <alignment horizontal="center" vertical="top"/>
    </xf>
    <xf numFmtId="3" fontId="68" fillId="6" borderId="21" xfId="0" applyNumberFormat="1" applyFont="1" applyFill="1" applyBorder="1" applyAlignment="1">
      <alignment horizontal="center" vertical="top"/>
    </xf>
    <xf numFmtId="0" fontId="68" fillId="0" borderId="21" xfId="0" applyFont="1" applyBorder="1" applyAlignment="1">
      <alignment horizontal="center" vertical="top"/>
    </xf>
    <xf numFmtId="0" fontId="72" fillId="6" borderId="65" xfId="0" applyFont="1" applyFill="1" applyBorder="1" applyAlignment="1">
      <alignment horizontal="center" vertical="top"/>
    </xf>
    <xf numFmtId="3" fontId="68" fillId="0" borderId="103" xfId="0" applyNumberFormat="1" applyFont="1" applyBorder="1" applyAlignment="1">
      <alignment horizontal="center" vertical="top"/>
    </xf>
    <xf numFmtId="3" fontId="68" fillId="6" borderId="103" xfId="0" applyNumberFormat="1" applyFont="1" applyFill="1" applyBorder="1" applyAlignment="1">
      <alignment horizontal="center" vertical="top"/>
    </xf>
    <xf numFmtId="0" fontId="72" fillId="6" borderId="25" xfId="0" applyFont="1" applyFill="1" applyBorder="1" applyAlignment="1">
      <alignment horizontal="center" vertical="top"/>
    </xf>
    <xf numFmtId="0" fontId="68" fillId="0" borderId="24" xfId="0" applyFont="1" applyBorder="1" applyAlignment="1">
      <alignment horizontal="center" vertical="top"/>
    </xf>
    <xf numFmtId="3" fontId="68" fillId="6" borderId="24" xfId="0" applyNumberFormat="1" applyFont="1" applyFill="1" applyBorder="1" applyAlignment="1">
      <alignment horizontal="center" vertical="top"/>
    </xf>
    <xf numFmtId="0" fontId="77" fillId="0" borderId="83" xfId="0" applyFont="1" applyBorder="1" applyAlignment="1">
      <alignment horizontal="center" wrapText="1"/>
    </xf>
    <xf numFmtId="0" fontId="59" fillId="0" borderId="61" xfId="0" applyFont="1" applyBorder="1" applyAlignment="1">
      <alignment horizontal="center" wrapText="1"/>
    </xf>
    <xf numFmtId="0" fontId="77" fillId="0" borderId="16" xfId="0" applyFont="1" applyBorder="1" applyAlignment="1">
      <alignment horizontal="center" wrapText="1"/>
    </xf>
    <xf numFmtId="0" fontId="59" fillId="0" borderId="26" xfId="0" applyFont="1" applyBorder="1" applyAlignment="1">
      <alignment vertical="top"/>
    </xf>
    <xf numFmtId="0" fontId="59" fillId="6" borderId="68" xfId="0" applyFont="1" applyFill="1" applyBorder="1" applyAlignment="1">
      <alignment horizontal="center" vertical="top"/>
    </xf>
    <xf numFmtId="3" fontId="59" fillId="6" borderId="68" xfId="0" applyNumberFormat="1" applyFont="1" applyFill="1" applyBorder="1" applyAlignment="1">
      <alignment horizontal="center" vertical="top"/>
    </xf>
    <xf numFmtId="0" fontId="59" fillId="0" borderId="21" xfId="0" applyFont="1" applyBorder="1" applyAlignment="1">
      <alignment vertical="top"/>
    </xf>
    <xf numFmtId="0" fontId="59" fillId="0" borderId="103" xfId="0" applyFont="1" applyBorder="1" applyAlignment="1">
      <alignment vertical="top"/>
    </xf>
    <xf numFmtId="0" fontId="59" fillId="6" borderId="102" xfId="0" applyFont="1" applyFill="1" applyBorder="1" applyAlignment="1">
      <alignment horizontal="center" vertical="top"/>
    </xf>
    <xf numFmtId="9" fontId="59" fillId="6" borderId="5" xfId="0" applyNumberFormat="1" applyFont="1" applyFill="1" applyBorder="1" applyAlignment="1">
      <alignment horizontal="center" vertical="top"/>
    </xf>
    <xf numFmtId="0" fontId="55" fillId="0" borderId="16" xfId="0" applyFont="1" applyBorder="1" applyAlignment="1">
      <alignment vertical="top"/>
    </xf>
    <xf numFmtId="3" fontId="59" fillId="20" borderId="15" xfId="0" applyNumberFormat="1" applyFont="1" applyFill="1" applyBorder="1" applyAlignment="1">
      <alignment horizontal="center" vertical="top"/>
    </xf>
    <xf numFmtId="9" fontId="59" fillId="20" borderId="60" xfId="0" applyNumberFormat="1" applyFont="1" applyFill="1" applyBorder="1" applyAlignment="1">
      <alignment horizontal="center" vertical="top"/>
    </xf>
    <xf numFmtId="9" fontId="59" fillId="20" borderId="16" xfId="0" applyNumberFormat="1" applyFont="1" applyFill="1" applyBorder="1" applyAlignment="1">
      <alignment horizontal="center" vertical="top"/>
    </xf>
    <xf numFmtId="3" fontId="59" fillId="6" borderId="15" xfId="0" applyNumberFormat="1" applyFont="1" applyFill="1" applyBorder="1" applyAlignment="1">
      <alignment horizontal="center" vertical="top"/>
    </xf>
    <xf numFmtId="0" fontId="59" fillId="0" borderId="18" xfId="0" applyFont="1" applyBorder="1" applyAlignment="1">
      <alignment vertical="top"/>
    </xf>
    <xf numFmtId="9" fontId="59" fillId="6" borderId="11" xfId="0" applyNumberFormat="1" applyFont="1" applyFill="1" applyBorder="1" applyAlignment="1">
      <alignment horizontal="center" vertical="top"/>
    </xf>
    <xf numFmtId="0" fontId="55" fillId="0" borderId="45" xfId="0" applyFont="1" applyBorder="1" applyAlignment="1">
      <alignment vertical="top"/>
    </xf>
    <xf numFmtId="0" fontId="55" fillId="0" borderId="24" xfId="0" applyFont="1" applyBorder="1" applyAlignment="1">
      <alignment vertical="top"/>
    </xf>
    <xf numFmtId="0" fontId="55" fillId="0" borderId="38" xfId="0" applyFont="1" applyBorder="1" applyAlignment="1">
      <alignment vertical="top"/>
    </xf>
    <xf numFmtId="0" fontId="78" fillId="23" borderId="1" xfId="0" applyFont="1" applyFill="1" applyBorder="1" applyAlignment="1">
      <alignment horizontal="center" wrapText="1"/>
    </xf>
    <xf numFmtId="0" fontId="78" fillId="23" borderId="2" xfId="0" applyFont="1" applyFill="1" applyBorder="1" applyAlignment="1">
      <alignment horizontal="center" wrapText="1"/>
    </xf>
    <xf numFmtId="0" fontId="55" fillId="22" borderId="44" xfId="0" applyFont="1" applyFill="1" applyBorder="1" applyAlignment="1">
      <alignment horizontal="left" vertical="center" wrapText="1"/>
    </xf>
    <xf numFmtId="0" fontId="55" fillId="22" borderId="13" xfId="0" applyFont="1" applyFill="1" applyBorder="1" applyAlignment="1">
      <alignment horizontal="left" vertical="center" wrapText="1"/>
    </xf>
    <xf numFmtId="0" fontId="59" fillId="20" borderId="42" xfId="0" applyFont="1" applyFill="1" applyBorder="1" applyAlignment="1">
      <alignment horizontal="left" vertical="top" wrapText="1"/>
    </xf>
    <xf numFmtId="0" fontId="59" fillId="20" borderId="4" xfId="0" applyFont="1" applyFill="1" applyBorder="1" applyAlignment="1">
      <alignment horizontal="left" vertical="top" wrapText="1"/>
    </xf>
    <xf numFmtId="0" fontId="59" fillId="20" borderId="30" xfId="0" applyFont="1" applyFill="1" applyBorder="1" applyAlignment="1">
      <alignment horizontal="left" vertical="top" wrapText="1"/>
    </xf>
    <xf numFmtId="0" fontId="59" fillId="6" borderId="66" xfId="0" applyFont="1" applyFill="1" applyBorder="1" applyAlignment="1">
      <alignment horizontal="center" wrapText="1"/>
    </xf>
    <xf numFmtId="0" fontId="77" fillId="6" borderId="105" xfId="0" applyFont="1" applyFill="1" applyBorder="1" applyAlignment="1">
      <alignment horizontal="center" wrapText="1"/>
    </xf>
    <xf numFmtId="0" fontId="59" fillId="6" borderId="68" xfId="0" applyFont="1" applyFill="1" applyBorder="1" applyAlignment="1">
      <alignment horizontal="center" wrapText="1"/>
    </xf>
    <xf numFmtId="0" fontId="77" fillId="6" borderId="49" xfId="0" applyFont="1" applyFill="1" applyBorder="1" applyAlignment="1">
      <alignment horizontal="center" wrapText="1"/>
    </xf>
    <xf numFmtId="0" fontId="59" fillId="0" borderId="66" xfId="0" applyFont="1" applyBorder="1" applyAlignment="1">
      <alignment horizontal="center" wrapText="1"/>
    </xf>
    <xf numFmtId="0" fontId="77" fillId="0" borderId="105" xfId="0" applyFont="1" applyBorder="1" applyAlignment="1">
      <alignment horizontal="center" wrapText="1"/>
    </xf>
    <xf numFmtId="0" fontId="59" fillId="0" borderId="68" xfId="0" applyFont="1" applyBorder="1" applyAlignment="1">
      <alignment horizontal="center" wrapText="1"/>
    </xf>
    <xf numFmtId="0" fontId="77" fillId="0" borderId="0" xfId="0" applyFont="1" applyAlignment="1">
      <alignment horizontal="center" wrapText="1"/>
    </xf>
    <xf numFmtId="0" fontId="77" fillId="6" borderId="5" xfId="0" applyFont="1" applyFill="1" applyBorder="1" applyAlignment="1">
      <alignment horizontal="center" wrapText="1"/>
    </xf>
    <xf numFmtId="3" fontId="59" fillId="20" borderId="17" xfId="0" applyNumberFormat="1" applyFont="1" applyFill="1" applyBorder="1" applyAlignment="1">
      <alignment horizontal="center" vertical="top"/>
    </xf>
    <xf numFmtId="9" fontId="59" fillId="20" borderId="183" xfId="0" applyNumberFormat="1" applyFont="1" applyFill="1" applyBorder="1" applyAlignment="1">
      <alignment horizontal="center" vertical="top"/>
    </xf>
    <xf numFmtId="3" fontId="59" fillId="6" borderId="17" xfId="0" applyNumberFormat="1" applyFont="1" applyFill="1" applyBorder="1" applyAlignment="1">
      <alignment horizontal="center" vertical="top"/>
    </xf>
    <xf numFmtId="3" fontId="59" fillId="6" borderId="18" xfId="0" applyNumberFormat="1" applyFont="1" applyFill="1" applyBorder="1" applyAlignment="1">
      <alignment horizontal="center" vertical="top"/>
    </xf>
    <xf numFmtId="9" fontId="59" fillId="6" borderId="67" xfId="0" applyNumberFormat="1" applyFont="1" applyFill="1" applyBorder="1" applyAlignment="1">
      <alignment horizontal="center" vertical="top"/>
    </xf>
    <xf numFmtId="0" fontId="59" fillId="6" borderId="103" xfId="0" applyFont="1" applyFill="1" applyBorder="1" applyAlignment="1">
      <alignment horizontal="center" vertical="top"/>
    </xf>
    <xf numFmtId="9" fontId="59" fillId="6" borderId="103" xfId="0" applyNumberFormat="1" applyFont="1" applyFill="1" applyBorder="1" applyAlignment="1">
      <alignment horizontal="center" vertical="top"/>
    </xf>
    <xf numFmtId="9" fontId="59" fillId="20" borderId="184" xfId="0" applyNumberFormat="1" applyFont="1" applyFill="1" applyBorder="1" applyAlignment="1">
      <alignment horizontal="center" vertical="top"/>
    </xf>
    <xf numFmtId="0" fontId="59" fillId="20" borderId="59" xfId="0" applyFont="1" applyFill="1" applyBorder="1" applyAlignment="1">
      <alignment horizontal="center" vertical="top"/>
    </xf>
    <xf numFmtId="0" fontId="59" fillId="6" borderId="23" xfId="0" applyFont="1" applyFill="1" applyBorder="1" applyAlignment="1">
      <alignment horizontal="center" vertical="top"/>
    </xf>
    <xf numFmtId="9" fontId="59" fillId="6" borderId="24" xfId="0" applyNumberFormat="1" applyFont="1" applyFill="1" applyBorder="1" applyAlignment="1">
      <alignment horizontal="center" vertical="top"/>
    </xf>
    <xf numFmtId="3" fontId="59" fillId="20" borderId="23" xfId="0" applyNumberFormat="1" applyFont="1" applyFill="1" applyBorder="1" applyAlignment="1">
      <alignment horizontal="center" vertical="top"/>
    </xf>
    <xf numFmtId="0" fontId="59" fillId="20" borderId="122" xfId="0" applyFont="1" applyFill="1" applyBorder="1" applyAlignment="1">
      <alignment horizontal="center" vertical="top"/>
    </xf>
    <xf numFmtId="3" fontId="59" fillId="20" borderId="122" xfId="0" applyNumberFormat="1" applyFont="1" applyFill="1" applyBorder="1" applyAlignment="1">
      <alignment horizontal="center" vertical="top"/>
    </xf>
    <xf numFmtId="9" fontId="59" fillId="20" borderId="24" xfId="0" applyNumberFormat="1" applyFont="1" applyFill="1" applyBorder="1" applyAlignment="1">
      <alignment horizontal="center" vertical="top"/>
    </xf>
    <xf numFmtId="3" fontId="59" fillId="6" borderId="23" xfId="0" applyNumberFormat="1" applyFont="1" applyFill="1" applyBorder="1" applyAlignment="1">
      <alignment horizontal="center" vertical="top"/>
    </xf>
    <xf numFmtId="0" fontId="59" fillId="6" borderId="27" xfId="0" applyFont="1" applyFill="1" applyBorder="1" applyAlignment="1">
      <alignment horizontal="center" vertical="top"/>
    </xf>
    <xf numFmtId="9" fontId="59" fillId="6" borderId="26" xfId="0" applyNumberFormat="1" applyFont="1" applyFill="1" applyBorder="1" applyAlignment="1">
      <alignment horizontal="center" vertical="top"/>
    </xf>
    <xf numFmtId="3" fontId="59" fillId="20" borderId="27" xfId="0" applyNumberFormat="1" applyFont="1" applyFill="1" applyBorder="1" applyAlignment="1">
      <alignment horizontal="center" vertical="top"/>
    </xf>
    <xf numFmtId="0" fontId="59" fillId="20" borderId="110" xfId="0" applyFont="1" applyFill="1" applyBorder="1" applyAlignment="1">
      <alignment horizontal="center" vertical="top"/>
    </xf>
    <xf numFmtId="3" fontId="59" fillId="20" borderId="110" xfId="0" applyNumberFormat="1" applyFont="1" applyFill="1" applyBorder="1" applyAlignment="1">
      <alignment horizontal="center" vertical="top"/>
    </xf>
    <xf numFmtId="9" fontId="59" fillId="20" borderId="26" xfId="0" applyNumberFormat="1" applyFont="1" applyFill="1" applyBorder="1" applyAlignment="1">
      <alignment horizontal="center" vertical="top"/>
    </xf>
    <xf numFmtId="3" fontId="59" fillId="6" borderId="27" xfId="0" applyNumberFormat="1" applyFont="1" applyFill="1" applyBorder="1" applyAlignment="1">
      <alignment horizontal="center" vertical="top"/>
    </xf>
    <xf numFmtId="3" fontId="59" fillId="20" borderId="59" xfId="0" applyNumberFormat="1" applyFont="1" applyFill="1" applyBorder="1" applyAlignment="1">
      <alignment horizontal="center" vertical="top"/>
    </xf>
    <xf numFmtId="0" fontId="59" fillId="6" borderId="37" xfId="0" applyFont="1" applyFill="1" applyBorder="1" applyAlignment="1">
      <alignment horizontal="center" vertical="top"/>
    </xf>
    <xf numFmtId="9" fontId="59" fillId="6" borderId="62" xfId="0" applyNumberFormat="1" applyFont="1" applyFill="1" applyBorder="1" applyAlignment="1">
      <alignment horizontal="center" vertical="top"/>
    </xf>
    <xf numFmtId="0" fontId="59" fillId="6" borderId="108" xfId="0" applyFont="1" applyFill="1" applyBorder="1" applyAlignment="1">
      <alignment horizontal="center" vertical="top"/>
    </xf>
    <xf numFmtId="0" fontId="59" fillId="6" borderId="62" xfId="0" applyFont="1" applyFill="1" applyBorder="1" applyAlignment="1">
      <alignment horizontal="center" vertical="top"/>
    </xf>
    <xf numFmtId="9" fontId="59" fillId="6" borderId="39" xfId="0" applyNumberFormat="1" applyFont="1" applyFill="1" applyBorder="1" applyAlignment="1">
      <alignment horizontal="center" vertical="top"/>
    </xf>
    <xf numFmtId="3" fontId="59" fillId="20" borderId="38" xfId="0" applyNumberFormat="1" applyFont="1" applyFill="1" applyBorder="1" applyAlignment="1">
      <alignment horizontal="center" vertical="top"/>
    </xf>
    <xf numFmtId="9" fontId="59" fillId="20" borderId="62" xfId="0" applyNumberFormat="1" applyFont="1" applyFill="1" applyBorder="1" applyAlignment="1">
      <alignment horizontal="center" vertical="top"/>
    </xf>
    <xf numFmtId="0" fontId="59" fillId="20" borderId="38" xfId="0" applyFont="1" applyFill="1" applyBorder="1" applyAlignment="1">
      <alignment horizontal="center" vertical="top"/>
    </xf>
    <xf numFmtId="3" fontId="59" fillId="20" borderId="108" xfId="0" applyNumberFormat="1" applyFont="1" applyFill="1" applyBorder="1" applyAlignment="1">
      <alignment horizontal="center" vertical="top"/>
    </xf>
    <xf numFmtId="9" fontId="59" fillId="20" borderId="38" xfId="0" applyNumberFormat="1" applyFont="1" applyFill="1" applyBorder="1" applyAlignment="1">
      <alignment horizontal="center" vertical="top"/>
    </xf>
    <xf numFmtId="3" fontId="59" fillId="6" borderId="37" xfId="0" applyNumberFormat="1" applyFont="1" applyFill="1" applyBorder="1" applyAlignment="1">
      <alignment horizontal="center" vertical="top"/>
    </xf>
    <xf numFmtId="3" fontId="59" fillId="6" borderId="108" xfId="0" applyNumberFormat="1" applyFont="1" applyFill="1" applyBorder="1" applyAlignment="1">
      <alignment horizontal="center" vertical="top"/>
    </xf>
    <xf numFmtId="9" fontId="59" fillId="6" borderId="40" xfId="0" applyNumberFormat="1" applyFont="1" applyFill="1" applyBorder="1" applyAlignment="1">
      <alignment horizontal="center" vertical="top"/>
    </xf>
    <xf numFmtId="0" fontId="59" fillId="0" borderId="7" xfId="0" applyFont="1" applyBorder="1" applyAlignment="1">
      <alignment horizontal="left" vertical="top" wrapText="1"/>
    </xf>
    <xf numFmtId="0" fontId="59" fillId="0" borderId="66" xfId="0" applyFont="1" applyBorder="1" applyAlignment="1">
      <alignment horizontal="center" vertical="top"/>
    </xf>
    <xf numFmtId="0" fontId="77" fillId="0" borderId="2" xfId="0" applyFont="1" applyBorder="1" applyAlignment="1">
      <alignment horizontal="center" vertical="top"/>
    </xf>
    <xf numFmtId="0" fontId="77" fillId="0" borderId="0" xfId="0" applyFont="1" applyAlignment="1">
      <alignment horizontal="center" vertical="top"/>
    </xf>
    <xf numFmtId="0" fontId="77" fillId="0" borderId="7" xfId="0" applyFont="1" applyBorder="1" applyAlignment="1">
      <alignment horizontal="center" vertical="top"/>
    </xf>
    <xf numFmtId="0" fontId="59" fillId="6" borderId="114" xfId="0" applyFont="1" applyFill="1" applyBorder="1" applyAlignment="1">
      <alignment horizontal="center" vertical="top"/>
    </xf>
    <xf numFmtId="9" fontId="59" fillId="6" borderId="18" xfId="0" applyNumberFormat="1" applyFont="1" applyFill="1" applyBorder="1" applyAlignment="1">
      <alignment horizontal="center" vertical="top"/>
    </xf>
    <xf numFmtId="9" fontId="59" fillId="20" borderId="18" xfId="0" applyNumberFormat="1" applyFont="1" applyFill="1" applyBorder="1" applyAlignment="1">
      <alignment horizontal="center" vertical="top"/>
    </xf>
    <xf numFmtId="0" fontId="59" fillId="20" borderId="114" xfId="0" applyFont="1" applyFill="1" applyBorder="1" applyAlignment="1">
      <alignment horizontal="center" vertical="top"/>
    </xf>
    <xf numFmtId="3" fontId="59" fillId="20" borderId="114" xfId="0" applyNumberFormat="1" applyFont="1" applyFill="1" applyBorder="1" applyAlignment="1">
      <alignment horizontal="center" vertical="top"/>
    </xf>
    <xf numFmtId="3" fontId="59" fillId="6" borderId="114" xfId="0" applyNumberFormat="1" applyFont="1" applyFill="1" applyBorder="1" applyAlignment="1">
      <alignment horizontal="center" vertical="top"/>
    </xf>
    <xf numFmtId="0" fontId="59" fillId="6" borderId="61" xfId="0" applyFont="1" applyFill="1" applyBorder="1" applyAlignment="1">
      <alignment horizontal="center" vertical="top"/>
    </xf>
    <xf numFmtId="0" fontId="59" fillId="20" borderId="61" xfId="0" applyFont="1" applyFill="1" applyBorder="1" applyAlignment="1">
      <alignment horizontal="center" vertical="top"/>
    </xf>
    <xf numFmtId="3" fontId="59" fillId="20" borderId="61" xfId="0" applyNumberFormat="1" applyFont="1" applyFill="1" applyBorder="1" applyAlignment="1">
      <alignment horizontal="center" vertical="top"/>
    </xf>
    <xf numFmtId="3" fontId="59" fillId="6" borderId="61" xfId="0" applyNumberFormat="1" applyFont="1" applyFill="1" applyBorder="1" applyAlignment="1">
      <alignment horizontal="center" vertical="top"/>
    </xf>
    <xf numFmtId="0" fontId="59" fillId="20" borderId="66" xfId="0" applyFont="1" applyFill="1" applyBorder="1" applyAlignment="1">
      <alignment horizontal="center" vertical="top"/>
    </xf>
    <xf numFmtId="0" fontId="59" fillId="20" borderId="68" xfId="0" applyFont="1" applyFill="1" applyBorder="1" applyAlignment="1">
      <alignment horizontal="center" vertical="top"/>
    </xf>
    <xf numFmtId="3" fontId="59" fillId="20" borderId="68" xfId="0" applyNumberFormat="1" applyFont="1" applyFill="1" applyBorder="1" applyAlignment="1">
      <alignment horizontal="center" vertical="top"/>
    </xf>
    <xf numFmtId="0" fontId="59" fillId="6" borderId="111" xfId="0" applyFont="1" applyFill="1" applyBorder="1" applyAlignment="1">
      <alignment horizontal="center" vertical="top"/>
    </xf>
    <xf numFmtId="9" fontId="59" fillId="6" borderId="65" xfId="0" applyNumberFormat="1" applyFont="1" applyFill="1" applyBorder="1" applyAlignment="1">
      <alignment horizontal="center" vertical="top"/>
    </xf>
    <xf numFmtId="0" fontId="59" fillId="20" borderId="102" xfId="0" applyFont="1" applyFill="1" applyBorder="1" applyAlignment="1">
      <alignment horizontal="center" vertical="top"/>
    </xf>
    <xf numFmtId="9" fontId="59" fillId="20" borderId="103" xfId="0" applyNumberFormat="1" applyFont="1" applyFill="1" applyBorder="1" applyAlignment="1">
      <alignment horizontal="center" vertical="top"/>
    </xf>
    <xf numFmtId="0" fontId="59" fillId="20" borderId="111" xfId="0" applyFont="1" applyFill="1" applyBorder="1" applyAlignment="1">
      <alignment horizontal="center" vertical="top"/>
    </xf>
    <xf numFmtId="3" fontId="59" fillId="20" borderId="111" xfId="0" applyNumberFormat="1" applyFont="1" applyFill="1" applyBorder="1" applyAlignment="1">
      <alignment horizontal="center" vertical="top"/>
    </xf>
    <xf numFmtId="3" fontId="59" fillId="6" borderId="102" xfId="0" applyNumberFormat="1" applyFont="1" applyFill="1" applyBorder="1" applyAlignment="1">
      <alignment horizontal="center" vertical="top"/>
    </xf>
    <xf numFmtId="3" fontId="59" fillId="6" borderId="111" xfId="0" applyNumberFormat="1" applyFont="1" applyFill="1" applyBorder="1" applyAlignment="1">
      <alignment horizontal="center" vertical="top"/>
    </xf>
    <xf numFmtId="9" fontId="59" fillId="6" borderId="69" xfId="0" applyNumberFormat="1" applyFont="1" applyFill="1" applyBorder="1" applyAlignment="1">
      <alignment horizontal="center" vertical="top"/>
    </xf>
    <xf numFmtId="0" fontId="59" fillId="20" borderId="27" xfId="0" applyFont="1" applyFill="1" applyBorder="1" applyAlignment="1">
      <alignment horizontal="center" vertical="top"/>
    </xf>
    <xf numFmtId="3" fontId="59" fillId="20" borderId="102" xfId="0" applyNumberFormat="1" applyFont="1" applyFill="1" applyBorder="1" applyAlignment="1">
      <alignment horizontal="center" vertical="top"/>
    </xf>
    <xf numFmtId="0" fontId="59" fillId="6" borderId="38" xfId="0" applyFont="1" applyFill="1" applyBorder="1" applyAlignment="1">
      <alignment horizontal="center" vertical="top"/>
    </xf>
    <xf numFmtId="9" fontId="59" fillId="6" borderId="38" xfId="0" applyNumberFormat="1" applyFont="1" applyFill="1" applyBorder="1" applyAlignment="1">
      <alignment horizontal="center" vertical="top"/>
    </xf>
    <xf numFmtId="3" fontId="59" fillId="20" borderId="37" xfId="0" applyNumberFormat="1" applyFont="1" applyFill="1" applyBorder="1" applyAlignment="1">
      <alignment horizontal="center" vertical="top"/>
    </xf>
    <xf numFmtId="0" fontId="59" fillId="20" borderId="108" xfId="0" applyFont="1" applyFill="1" applyBorder="1" applyAlignment="1">
      <alignment horizontal="center" vertical="top"/>
    </xf>
    <xf numFmtId="9" fontId="59" fillId="20" borderId="39" xfId="0" applyNumberFormat="1" applyFont="1" applyFill="1" applyBorder="1" applyAlignment="1">
      <alignment horizontal="center" vertical="top"/>
    </xf>
    <xf numFmtId="0" fontId="78" fillId="24" borderId="1" xfId="0" applyFont="1" applyFill="1" applyBorder="1" applyAlignment="1">
      <alignment horizontal="center" wrapText="1"/>
    </xf>
    <xf numFmtId="0" fontId="78" fillId="24" borderId="2" xfId="0" applyFont="1" applyFill="1" applyBorder="1" applyAlignment="1">
      <alignment horizontal="center" wrapText="1"/>
    </xf>
    <xf numFmtId="0" fontId="68" fillId="20" borderId="42" xfId="0" applyFont="1" applyFill="1" applyBorder="1" applyAlignment="1">
      <alignment horizontal="center" vertical="center"/>
    </xf>
    <xf numFmtId="0" fontId="68" fillId="20" borderId="4" xfId="0" applyFont="1" applyFill="1" applyBorder="1" applyAlignment="1">
      <alignment horizontal="center" vertical="center"/>
    </xf>
    <xf numFmtId="0" fontId="68" fillId="20" borderId="30" xfId="0" applyFont="1" applyFill="1" applyBorder="1" applyAlignment="1">
      <alignment horizontal="center" vertical="center"/>
    </xf>
    <xf numFmtId="0" fontId="68" fillId="20" borderId="6" xfId="0" applyFont="1" applyFill="1" applyBorder="1" applyAlignment="1">
      <alignment horizontal="center" vertical="center"/>
    </xf>
    <xf numFmtId="0" fontId="55" fillId="20" borderId="12" xfId="0" applyFont="1" applyFill="1" applyBorder="1" applyAlignment="1">
      <alignment horizontal="left" vertical="center" wrapText="1"/>
    </xf>
    <xf numFmtId="0" fontId="55" fillId="20" borderId="13" xfId="0" applyFont="1" applyFill="1" applyBorder="1" applyAlignment="1">
      <alignment horizontal="left" vertical="center" wrapText="1"/>
    </xf>
    <xf numFmtId="9" fontId="68" fillId="6" borderId="103" xfId="0" applyNumberFormat="1" applyFont="1" applyFill="1" applyBorder="1" applyAlignment="1">
      <alignment horizontal="center" vertical="top"/>
    </xf>
    <xf numFmtId="9" fontId="68" fillId="0" borderId="103" xfId="0" applyNumberFormat="1" applyFont="1" applyBorder="1" applyAlignment="1">
      <alignment horizontal="center" vertical="top"/>
    </xf>
    <xf numFmtId="9" fontId="68" fillId="6" borderId="69" xfId="0" applyNumberFormat="1" applyFont="1" applyFill="1" applyBorder="1" applyAlignment="1">
      <alignment horizontal="center" vertical="top"/>
    </xf>
    <xf numFmtId="9" fontId="68" fillId="6" borderId="21" xfId="0" applyNumberFormat="1" applyFont="1" applyFill="1" applyBorder="1" applyAlignment="1">
      <alignment horizontal="center" vertical="top"/>
    </xf>
    <xf numFmtId="9" fontId="68" fillId="0" borderId="21" xfId="0" applyNumberFormat="1" applyFont="1" applyBorder="1" applyAlignment="1">
      <alignment horizontal="center" vertical="top"/>
    </xf>
    <xf numFmtId="9" fontId="68" fillId="6" borderId="33" xfId="0" applyNumberFormat="1" applyFont="1" applyFill="1" applyBorder="1" applyAlignment="1">
      <alignment horizontal="center" vertical="top"/>
    </xf>
    <xf numFmtId="9" fontId="68" fillId="6" borderId="24" xfId="0" applyNumberFormat="1" applyFont="1" applyFill="1" applyBorder="1" applyAlignment="1">
      <alignment horizontal="center" vertical="top"/>
    </xf>
    <xf numFmtId="9" fontId="68" fillId="0" borderId="24" xfId="0" applyNumberFormat="1" applyFont="1" applyBorder="1" applyAlignment="1">
      <alignment horizontal="center" vertical="top"/>
    </xf>
    <xf numFmtId="9" fontId="68" fillId="6" borderId="34" xfId="0" applyNumberFormat="1" applyFont="1" applyFill="1" applyBorder="1" applyAlignment="1">
      <alignment horizontal="center" vertical="top"/>
    </xf>
    <xf numFmtId="0" fontId="79" fillId="22" borderId="16" xfId="0" applyFont="1" applyFill="1" applyBorder="1" applyAlignment="1">
      <alignment vertical="center" wrapText="1"/>
    </xf>
    <xf numFmtId="0" fontId="79" fillId="22" borderId="29" xfId="0" applyFont="1" applyFill="1" applyBorder="1" applyAlignment="1">
      <alignment vertical="center" wrapText="1"/>
    </xf>
    <xf numFmtId="9" fontId="68" fillId="6" borderId="18" xfId="0" applyNumberFormat="1" applyFont="1" applyFill="1" applyBorder="1" applyAlignment="1">
      <alignment horizontal="center" vertical="top"/>
    </xf>
    <xf numFmtId="9" fontId="68" fillId="0" borderId="18" xfId="0" applyNumberFormat="1" applyFont="1" applyBorder="1" applyAlignment="1">
      <alignment horizontal="center" vertical="top"/>
    </xf>
    <xf numFmtId="9" fontId="68" fillId="6" borderId="32" xfId="0" applyNumberFormat="1" applyFont="1" applyFill="1" applyBorder="1" applyAlignment="1">
      <alignment horizontal="center" vertical="top"/>
    </xf>
    <xf numFmtId="9" fontId="68" fillId="6" borderId="26" xfId="0" applyNumberFormat="1" applyFont="1" applyFill="1" applyBorder="1" applyAlignment="1">
      <alignment horizontal="center" vertical="top"/>
    </xf>
    <xf numFmtId="0" fontId="72" fillId="6" borderId="28" xfId="0" applyFont="1" applyFill="1" applyBorder="1" applyAlignment="1">
      <alignment horizontal="center" vertical="top"/>
    </xf>
    <xf numFmtId="9" fontId="68" fillId="0" borderId="26" xfId="0" applyNumberFormat="1" applyFont="1" applyBorder="1" applyAlignment="1">
      <alignment horizontal="center" vertical="top"/>
    </xf>
    <xf numFmtId="9" fontId="68" fillId="6" borderId="35" xfId="0" applyNumberFormat="1" applyFont="1" applyFill="1" applyBorder="1" applyAlignment="1">
      <alignment horizontal="center" vertical="top"/>
    </xf>
    <xf numFmtId="9" fontId="68" fillId="0" borderId="19" xfId="0" applyNumberFormat="1" applyFont="1" applyBorder="1" applyAlignment="1">
      <alignment horizontal="center" vertical="top"/>
    </xf>
    <xf numFmtId="9" fontId="68" fillId="0" borderId="22" xfId="0" applyNumberFormat="1" applyFont="1" applyBorder="1" applyAlignment="1">
      <alignment horizontal="center" vertical="top"/>
    </xf>
    <xf numFmtId="9" fontId="68" fillId="0" borderId="25" xfId="0" applyNumberFormat="1" applyFont="1" applyBorder="1" applyAlignment="1">
      <alignment horizontal="center" vertical="top"/>
    </xf>
    <xf numFmtId="9" fontId="68" fillId="6" borderId="0" xfId="0" applyNumberFormat="1" applyFont="1" applyFill="1" applyAlignment="1">
      <alignment horizontal="center" vertical="top"/>
    </xf>
    <xf numFmtId="9" fontId="68" fillId="0" borderId="65" xfId="0" applyNumberFormat="1" applyFont="1" applyBorder="1" applyAlignment="1">
      <alignment horizontal="center" vertical="top"/>
    </xf>
    <xf numFmtId="0" fontId="59" fillId="0" borderId="4" xfId="0" applyFont="1" applyBorder="1" applyAlignment="1">
      <alignment vertical="top"/>
    </xf>
    <xf numFmtId="0" fontId="59" fillId="0" borderId="49" xfId="0" applyFont="1" applyBorder="1" applyAlignment="1">
      <alignment vertical="top"/>
    </xf>
    <xf numFmtId="0" fontId="59" fillId="20" borderId="23" xfId="0" applyFont="1" applyFill="1" applyBorder="1" applyAlignment="1">
      <alignment horizontal="center" vertical="top"/>
    </xf>
    <xf numFmtId="0" fontId="59" fillId="6" borderId="67" xfId="0" applyFont="1" applyFill="1" applyBorder="1" applyAlignment="1">
      <alignment horizontal="center" vertical="top"/>
    </xf>
    <xf numFmtId="0" fontId="59" fillId="20" borderId="15" xfId="0" applyFont="1" applyFill="1" applyBorder="1" applyAlignment="1">
      <alignment horizontal="center" vertical="top"/>
    </xf>
    <xf numFmtId="0" fontId="59" fillId="0" borderId="41" xfId="0" applyFont="1" applyBorder="1" applyAlignment="1">
      <alignment vertical="top"/>
    </xf>
    <xf numFmtId="0" fontId="59" fillId="20" borderId="10" xfId="0" applyFont="1" applyFill="1" applyBorder="1" applyAlignment="1">
      <alignment horizontal="center" vertical="top"/>
    </xf>
    <xf numFmtId="0" fontId="59" fillId="0" borderId="65" xfId="0" applyFont="1" applyBorder="1" applyAlignment="1">
      <alignment vertical="top"/>
    </xf>
    <xf numFmtId="0" fontId="59" fillId="6" borderId="41" xfId="0" applyFont="1" applyFill="1" applyBorder="1" applyAlignment="1">
      <alignment horizontal="center" vertical="top"/>
    </xf>
    <xf numFmtId="0" fontId="59" fillId="6" borderId="22" xfId="0" applyFont="1" applyFill="1" applyBorder="1" applyAlignment="1">
      <alignment horizontal="center" vertical="top"/>
    </xf>
    <xf numFmtId="0" fontId="59" fillId="6" borderId="45" xfId="0" applyFont="1" applyFill="1" applyBorder="1" applyAlignment="1">
      <alignment horizontal="center" vertical="top"/>
    </xf>
    <xf numFmtId="9" fontId="59" fillId="6" borderId="185" xfId="0" applyNumberFormat="1" applyFont="1" applyFill="1" applyBorder="1" applyAlignment="1">
      <alignment horizontal="center" vertical="top"/>
    </xf>
    <xf numFmtId="0" fontId="59" fillId="6" borderId="185" xfId="0" applyFont="1" applyFill="1" applyBorder="1" applyAlignment="1">
      <alignment horizontal="center" vertical="top"/>
    </xf>
    <xf numFmtId="9" fontId="59" fillId="6" borderId="186" xfId="0" applyNumberFormat="1" applyFont="1" applyFill="1" applyBorder="1" applyAlignment="1">
      <alignment horizontal="center" vertical="top"/>
    </xf>
    <xf numFmtId="9" fontId="59" fillId="20" borderId="185" xfId="0" applyNumberFormat="1" applyFont="1" applyFill="1" applyBorder="1" applyAlignment="1">
      <alignment horizontal="center" vertical="top"/>
    </xf>
    <xf numFmtId="9" fontId="59" fillId="20" borderId="186" xfId="0" applyNumberFormat="1" applyFont="1" applyFill="1" applyBorder="1" applyAlignment="1">
      <alignment horizontal="center" vertical="top"/>
    </xf>
    <xf numFmtId="9" fontId="59" fillId="6" borderId="187" xfId="0" applyNumberFormat="1" applyFont="1" applyFill="1" applyBorder="1" applyAlignment="1">
      <alignment horizontal="center" vertical="top"/>
    </xf>
    <xf numFmtId="0" fontId="59" fillId="6" borderId="187" xfId="0" applyFont="1" applyFill="1" applyBorder="1" applyAlignment="1">
      <alignment horizontal="center" vertical="top"/>
    </xf>
    <xf numFmtId="9" fontId="59" fillId="20" borderId="187" xfId="0" applyNumberFormat="1" applyFont="1" applyFill="1" applyBorder="1" applyAlignment="1">
      <alignment horizontal="center" vertical="top"/>
    </xf>
    <xf numFmtId="0" fontId="59" fillId="6" borderId="188" xfId="0" applyFont="1" applyFill="1" applyBorder="1" applyAlignment="1">
      <alignment horizontal="center" vertical="top"/>
    </xf>
    <xf numFmtId="0" fontId="59" fillId="6" borderId="189" xfId="0" applyFont="1" applyFill="1" applyBorder="1" applyAlignment="1">
      <alignment horizontal="center" vertical="top"/>
    </xf>
    <xf numFmtId="0" fontId="59" fillId="6" borderId="65" xfId="0" applyFont="1" applyFill="1" applyBorder="1" applyAlignment="1">
      <alignment horizontal="center" vertical="top"/>
    </xf>
    <xf numFmtId="0" fontId="59" fillId="20" borderId="188" xfId="0" applyFont="1" applyFill="1" applyBorder="1" applyAlignment="1">
      <alignment horizontal="center" vertical="top"/>
    </xf>
    <xf numFmtId="0" fontId="59" fillId="20" borderId="189" xfId="0" applyFont="1" applyFill="1" applyBorder="1" applyAlignment="1">
      <alignment horizontal="center" vertical="top"/>
    </xf>
    <xf numFmtId="0" fontId="59" fillId="6" borderId="69" xfId="0" applyFont="1" applyFill="1" applyBorder="1" applyAlignment="1">
      <alignment horizontal="center" vertical="top"/>
    </xf>
    <xf numFmtId="0" fontId="59" fillId="20" borderId="67" xfId="0" applyFont="1" applyFill="1" applyBorder="1" applyAlignment="1">
      <alignment horizontal="center" vertical="top"/>
    </xf>
    <xf numFmtId="0" fontId="59" fillId="6" borderId="19" xfId="0" applyFont="1" applyFill="1" applyBorder="1" applyAlignment="1">
      <alignment horizontal="center" vertical="top"/>
    </xf>
    <xf numFmtId="0" fontId="59" fillId="0" borderId="27" xfId="0" applyFont="1" applyBorder="1" applyAlignment="1">
      <alignment horizontal="center" vertical="top"/>
    </xf>
    <xf numFmtId="9" fontId="59" fillId="0" borderId="186" xfId="0" applyNumberFormat="1" applyFont="1" applyBorder="1" applyAlignment="1">
      <alignment horizontal="center" vertical="top"/>
    </xf>
    <xf numFmtId="0" fontId="59" fillId="0" borderId="26" xfId="0" applyFont="1" applyBorder="1" applyAlignment="1">
      <alignment horizontal="center" vertical="top"/>
    </xf>
    <xf numFmtId="9" fontId="59" fillId="0" borderId="26" xfId="0" applyNumberFormat="1" applyFont="1" applyBorder="1" applyAlignment="1">
      <alignment horizontal="center" vertical="top"/>
    </xf>
    <xf numFmtId="9" fontId="59" fillId="0" borderId="187" xfId="0" applyNumberFormat="1" applyFont="1" applyBorder="1" applyAlignment="1">
      <alignment horizontal="center" vertical="top"/>
    </xf>
    <xf numFmtId="9" fontId="59" fillId="0" borderId="21" xfId="0" applyNumberFormat="1" applyFont="1" applyBorder="1" applyAlignment="1">
      <alignment horizontal="center" vertical="top"/>
    </xf>
    <xf numFmtId="0" fontId="59" fillId="6" borderId="25" xfId="0" applyFont="1" applyFill="1" applyBorder="1" applyAlignment="1">
      <alignment horizontal="center" vertical="top"/>
    </xf>
    <xf numFmtId="0" fontId="59" fillId="0" borderId="189" xfId="0" applyFont="1" applyBorder="1" applyAlignment="1">
      <alignment horizontal="center" vertical="top"/>
    </xf>
    <xf numFmtId="0" fontId="59" fillId="0" borderId="103" xfId="0" applyFont="1" applyBorder="1" applyAlignment="1">
      <alignment horizontal="center" vertical="top"/>
    </xf>
    <xf numFmtId="0" fontId="59" fillId="6" borderId="133" xfId="0" applyFont="1" applyFill="1" applyBorder="1" applyAlignment="1">
      <alignment horizontal="center" vertical="top"/>
    </xf>
    <xf numFmtId="9" fontId="59" fillId="6" borderId="133" xfId="0" applyNumberFormat="1" applyFont="1" applyFill="1" applyBorder="1" applyAlignment="1">
      <alignment horizontal="center" vertical="top"/>
    </xf>
    <xf numFmtId="0" fontId="65" fillId="25" borderId="1" xfId="0" applyFont="1" applyFill="1" applyBorder="1" applyAlignment="1">
      <alignment horizontal="center" wrapText="1"/>
    </xf>
    <xf numFmtId="0" fontId="65" fillId="25" borderId="2" xfId="0" applyFont="1" applyFill="1" applyBorder="1" applyAlignment="1">
      <alignment horizontal="center" wrapText="1"/>
    </xf>
    <xf numFmtId="0" fontId="67" fillId="0" borderId="4" xfId="0" applyFont="1" applyBorder="1" applyAlignment="1">
      <alignment horizontal="center"/>
    </xf>
    <xf numFmtId="0" fontId="67" fillId="0" borderId="54" xfId="0" applyFont="1" applyBorder="1" applyAlignment="1">
      <alignment horizontal="center"/>
    </xf>
    <xf numFmtId="0" fontId="67" fillId="0" borderId="116" xfId="0" applyFont="1" applyBorder="1" applyAlignment="1">
      <alignment horizontal="center"/>
    </xf>
    <xf numFmtId="0" fontId="67" fillId="0" borderId="49" xfId="0" applyFont="1" applyBorder="1" applyAlignment="1">
      <alignment horizontal="center"/>
    </xf>
    <xf numFmtId="0" fontId="55" fillId="22" borderId="42" xfId="0" applyFont="1" applyFill="1" applyBorder="1" applyAlignment="1">
      <alignment vertical="center" wrapText="1"/>
    </xf>
    <xf numFmtId="0" fontId="55" fillId="22" borderId="11" xfId="0" applyFont="1" applyFill="1" applyBorder="1" applyAlignment="1">
      <alignment vertical="center" wrapText="1"/>
    </xf>
    <xf numFmtId="0" fontId="77" fillId="22" borderId="30" xfId="0" applyFont="1" applyFill="1" applyBorder="1" applyAlignment="1">
      <alignment vertical="center" wrapText="1"/>
    </xf>
    <xf numFmtId="0" fontId="77" fillId="22" borderId="16" xfId="0" applyFont="1" applyFill="1" applyBorder="1" applyAlignment="1">
      <alignment vertical="center" wrapText="1"/>
    </xf>
    <xf numFmtId="0" fontId="55" fillId="22" borderId="42" xfId="0" applyFont="1" applyFill="1" applyBorder="1" applyAlignment="1">
      <alignment horizontal="left" vertical="center" wrapText="1"/>
    </xf>
    <xf numFmtId="0" fontId="55" fillId="22" borderId="11" xfId="0" applyFont="1" applyFill="1" applyBorder="1" applyAlignment="1">
      <alignment horizontal="left" vertical="center" wrapText="1"/>
    </xf>
    <xf numFmtId="0" fontId="77" fillId="22" borderId="30" xfId="0" applyFont="1" applyFill="1" applyBorder="1" applyAlignment="1">
      <alignment horizontal="left" vertical="center" wrapText="1"/>
    </xf>
    <xf numFmtId="0" fontId="77" fillId="22" borderId="16" xfId="0" applyFont="1" applyFill="1" applyBorder="1" applyAlignment="1">
      <alignment horizontal="left" vertical="center" wrapText="1"/>
    </xf>
    <xf numFmtId="0" fontId="66" fillId="20" borderId="0" xfId="0" applyFont="1" applyFill="1" applyAlignment="1">
      <alignment horizontal="left" vertical="top" wrapText="1"/>
    </xf>
    <xf numFmtId="0" fontId="80" fillId="20" borderId="0" xfId="0" applyFont="1" applyFill="1" applyAlignment="1">
      <alignment horizontal="left"/>
    </xf>
    <xf numFmtId="0" fontId="66" fillId="0" borderId="4" xfId="0" applyFont="1" applyBorder="1" applyAlignment="1">
      <alignment vertical="center" wrapText="1"/>
    </xf>
    <xf numFmtId="0" fontId="66" fillId="0" borderId="0" xfId="0" applyFont="1" applyAlignment="1">
      <alignment vertical="center" wrapText="1"/>
    </xf>
    <xf numFmtId="0" fontId="68" fillId="20" borderId="77" xfId="0" applyFont="1" applyFill="1" applyBorder="1" applyAlignment="1">
      <alignment horizontal="center" wrapText="1"/>
    </xf>
    <xf numFmtId="0" fontId="68" fillId="20" borderId="66" xfId="0" applyFont="1" applyFill="1" applyBorder="1" applyAlignment="1">
      <alignment horizontal="center" wrapText="1"/>
    </xf>
    <xf numFmtId="0" fontId="68" fillId="20" borderId="84" xfId="0" applyFont="1" applyFill="1" applyBorder="1" applyAlignment="1">
      <alignment horizontal="center" wrapText="1"/>
    </xf>
    <xf numFmtId="0" fontId="71" fillId="22" borderId="31" xfId="0" applyFont="1" applyFill="1" applyBorder="1" applyAlignment="1">
      <alignment vertical="center"/>
    </xf>
    <xf numFmtId="0" fontId="68" fillId="0" borderId="85" xfId="0" applyFont="1" applyBorder="1" applyAlignment="1">
      <alignment horizontal="center" vertical="top" wrapText="1"/>
    </xf>
    <xf numFmtId="9" fontId="68" fillId="0" borderId="85" xfId="0" applyNumberFormat="1" applyFont="1" applyBorder="1" applyAlignment="1">
      <alignment horizontal="center" vertical="top" wrapText="1"/>
    </xf>
    <xf numFmtId="9" fontId="68" fillId="0" borderId="86" xfId="0" applyNumberFormat="1" applyFont="1" applyBorder="1" applyAlignment="1">
      <alignment horizontal="center" vertical="top" wrapText="1"/>
    </xf>
    <xf numFmtId="9" fontId="68" fillId="0" borderId="19" xfId="0" applyNumberFormat="1" applyFont="1" applyBorder="1" applyAlignment="1">
      <alignment horizontal="center" vertical="top" wrapText="1"/>
    </xf>
    <xf numFmtId="0" fontId="68" fillId="0" borderId="87" xfId="0" applyFont="1" applyBorder="1" applyAlignment="1">
      <alignment horizontal="center" vertical="top" wrapText="1"/>
    </xf>
    <xf numFmtId="0" fontId="68" fillId="0" borderId="28" xfId="0" applyFont="1" applyBorder="1" applyAlignment="1">
      <alignment horizontal="center" vertical="top" wrapText="1"/>
    </xf>
    <xf numFmtId="0" fontId="68" fillId="0" borderId="88" xfId="0" applyFont="1" applyBorder="1" applyAlignment="1">
      <alignment horizontal="center" vertical="top" wrapText="1"/>
    </xf>
    <xf numFmtId="0" fontId="68" fillId="0" borderId="22" xfId="0" applyFont="1" applyBorder="1" applyAlignment="1">
      <alignment horizontal="center" vertical="top" wrapText="1"/>
    </xf>
    <xf numFmtId="9" fontId="68" fillId="0" borderId="190" xfId="0" applyNumberFormat="1" applyFont="1" applyBorder="1" applyAlignment="1">
      <alignment horizontal="center" vertical="top" wrapText="1"/>
    </xf>
    <xf numFmtId="9" fontId="68" fillId="0" borderId="22" xfId="0" applyNumberFormat="1" applyFont="1" applyBorder="1" applyAlignment="1">
      <alignment horizontal="center" vertical="top" wrapText="1"/>
    </xf>
    <xf numFmtId="9" fontId="68" fillId="0" borderId="87" xfId="0" applyNumberFormat="1" applyFont="1" applyBorder="1" applyAlignment="1">
      <alignment horizontal="center" vertical="top" wrapText="1"/>
    </xf>
    <xf numFmtId="9" fontId="68" fillId="0" borderId="88" xfId="0" applyNumberFormat="1" applyFont="1" applyBorder="1" applyAlignment="1">
      <alignment horizontal="center" vertical="top" wrapText="1"/>
    </xf>
    <xf numFmtId="0" fontId="68" fillId="0" borderId="77" xfId="0" applyFont="1" applyBorder="1" applyAlignment="1">
      <alignment horizontal="center" vertical="top" wrapText="1"/>
    </xf>
    <xf numFmtId="9" fontId="68" fillId="0" borderId="191" xfId="0" applyNumberFormat="1" applyFont="1" applyBorder="1" applyAlignment="1">
      <alignment horizontal="center" vertical="top" wrapText="1"/>
    </xf>
    <xf numFmtId="9" fontId="68" fillId="0" borderId="25" xfId="0" applyNumberFormat="1" applyFont="1" applyBorder="1" applyAlignment="1">
      <alignment horizontal="center" vertical="top" wrapText="1"/>
    </xf>
    <xf numFmtId="9" fontId="68" fillId="0" borderId="89" xfId="0" applyNumberFormat="1" applyFont="1" applyBorder="1" applyAlignment="1">
      <alignment horizontal="center" vertical="top" wrapText="1"/>
    </xf>
    <xf numFmtId="9" fontId="68" fillId="0" borderId="90" xfId="0" applyNumberFormat="1" applyFont="1" applyBorder="1" applyAlignment="1">
      <alignment horizontal="center" vertical="top" wrapText="1"/>
    </xf>
    <xf numFmtId="0" fontId="68" fillId="0" borderId="95" xfId="0" applyFont="1" applyBorder="1" applyAlignment="1">
      <alignment horizontal="center" vertical="top" wrapText="1"/>
    </xf>
    <xf numFmtId="9" fontId="68" fillId="0" borderId="91" xfId="0" applyNumberFormat="1" applyFont="1" applyBorder="1" applyAlignment="1">
      <alignment horizontal="center" vertical="top" wrapText="1"/>
    </xf>
    <xf numFmtId="9" fontId="68" fillId="0" borderId="92" xfId="0" applyNumberFormat="1" applyFont="1" applyBorder="1" applyAlignment="1">
      <alignment horizontal="center" vertical="top" wrapText="1"/>
    </xf>
    <xf numFmtId="0" fontId="68" fillId="0" borderId="187" xfId="0" applyFont="1" applyBorder="1" applyAlignment="1">
      <alignment horizontal="right" vertical="top"/>
    </xf>
    <xf numFmtId="0" fontId="68" fillId="0" borderId="192" xfId="0" applyFont="1" applyBorder="1" applyAlignment="1">
      <alignment horizontal="center" vertical="top" wrapText="1"/>
    </xf>
    <xf numFmtId="0" fontId="68" fillId="0" borderId="185" xfId="0" applyFont="1" applyBorder="1" applyAlignment="1">
      <alignment horizontal="right" vertical="top"/>
    </xf>
    <xf numFmtId="9" fontId="68" fillId="0" borderId="28" xfId="0" applyNumberFormat="1" applyFont="1" applyBorder="1" applyAlignment="1">
      <alignment horizontal="center" vertical="top" wrapText="1"/>
    </xf>
    <xf numFmtId="0" fontId="68" fillId="0" borderId="26" xfId="0" applyFont="1" applyBorder="1" applyAlignment="1">
      <alignment horizontal="right" vertical="top"/>
    </xf>
    <xf numFmtId="0" fontId="68" fillId="0" borderId="104" xfId="0" applyFont="1" applyBorder="1" applyAlignment="1">
      <alignment horizontal="center" vertical="top" wrapText="1"/>
    </xf>
    <xf numFmtId="0" fontId="68" fillId="0" borderId="187" xfId="0" applyFont="1" applyBorder="1" applyAlignment="1">
      <alignment horizontal="center" vertical="top" wrapText="1"/>
    </xf>
    <xf numFmtId="0" fontId="68" fillId="0" borderId="16" xfId="0" applyFont="1" applyBorder="1" applyAlignment="1">
      <alignment horizontal="right" vertical="top"/>
    </xf>
    <xf numFmtId="0" fontId="68" fillId="0" borderId="26" xfId="0" applyFont="1" applyBorder="1" applyAlignment="1">
      <alignment horizontal="right" vertical="top" wrapText="1"/>
    </xf>
    <xf numFmtId="0" fontId="68" fillId="0" borderId="91" xfId="0" applyFont="1" applyBorder="1" applyAlignment="1">
      <alignment horizontal="center" vertical="top" wrapText="1"/>
    </xf>
    <xf numFmtId="0" fontId="68" fillId="0" borderId="89" xfId="0" applyFont="1" applyBorder="1" applyAlignment="1">
      <alignment horizontal="center" vertical="top" wrapText="1"/>
    </xf>
    <xf numFmtId="0" fontId="71" fillId="22" borderId="11" xfId="0" applyFont="1" applyFill="1" applyBorder="1" applyAlignment="1">
      <alignment vertical="center"/>
    </xf>
    <xf numFmtId="0" fontId="68" fillId="20" borderId="85" xfId="0" applyFont="1" applyFill="1" applyBorder="1" applyAlignment="1">
      <alignment horizontal="center" vertical="top" wrapText="1"/>
    </xf>
    <xf numFmtId="9" fontId="68" fillId="20" borderId="85" xfId="0" applyNumberFormat="1" applyFont="1" applyFill="1" applyBorder="1" applyAlignment="1">
      <alignment horizontal="center" vertical="top" wrapText="1"/>
    </xf>
    <xf numFmtId="0" fontId="68" fillId="20" borderId="87" xfId="0" applyFont="1" applyFill="1" applyBorder="1" applyAlignment="1">
      <alignment horizontal="center" vertical="top" wrapText="1"/>
    </xf>
    <xf numFmtId="9" fontId="68" fillId="20" borderId="87" xfId="0" applyNumberFormat="1" applyFont="1" applyFill="1" applyBorder="1" applyAlignment="1">
      <alignment horizontal="center" vertical="top" wrapText="1"/>
    </xf>
    <xf numFmtId="0" fontId="68" fillId="20" borderId="77" xfId="0" applyFont="1" applyFill="1" applyBorder="1" applyAlignment="1">
      <alignment horizontal="center" vertical="top" wrapText="1"/>
    </xf>
    <xf numFmtId="9" fontId="68" fillId="20" borderId="77" xfId="0" applyNumberFormat="1" applyFont="1" applyFill="1" applyBorder="1" applyAlignment="1">
      <alignment horizontal="center" vertical="top" wrapText="1"/>
    </xf>
    <xf numFmtId="9" fontId="68" fillId="0" borderId="45" xfId="0" applyNumberFormat="1" applyFont="1" applyBorder="1" applyAlignment="1">
      <alignment horizontal="center" vertical="top" wrapText="1"/>
    </xf>
    <xf numFmtId="9" fontId="68" fillId="0" borderId="77" xfId="0" applyNumberFormat="1" applyFont="1" applyBorder="1" applyAlignment="1">
      <alignment horizontal="center" vertical="top" wrapText="1"/>
    </xf>
    <xf numFmtId="9" fontId="68" fillId="0" borderId="117" xfId="0" applyNumberFormat="1" applyFont="1" applyBorder="1" applyAlignment="1">
      <alignment horizontal="center" vertical="top" wrapText="1"/>
    </xf>
    <xf numFmtId="9" fontId="68" fillId="0" borderId="95" xfId="0" applyNumberFormat="1" applyFont="1" applyBorder="1" applyAlignment="1">
      <alignment horizontal="center" vertical="top" wrapText="1"/>
    </xf>
    <xf numFmtId="9" fontId="68" fillId="0" borderId="74" xfId="0" applyNumberFormat="1" applyFont="1" applyBorder="1" applyAlignment="1">
      <alignment horizontal="center" vertical="top" wrapText="1"/>
    </xf>
    <xf numFmtId="9" fontId="68" fillId="0" borderId="104" xfId="0" applyNumberFormat="1" applyFont="1" applyBorder="1" applyAlignment="1">
      <alignment horizontal="center" vertical="top" wrapText="1"/>
    </xf>
    <xf numFmtId="0" fontId="68" fillId="0" borderId="49" xfId="0" applyFont="1" applyBorder="1" applyAlignment="1">
      <alignment horizontal="center" vertical="top" wrapText="1"/>
    </xf>
    <xf numFmtId="9" fontId="68" fillId="0" borderId="49" xfId="0" applyNumberFormat="1" applyFont="1" applyBorder="1" applyAlignment="1">
      <alignment horizontal="center" vertical="top" wrapText="1"/>
    </xf>
    <xf numFmtId="9" fontId="68" fillId="0" borderId="84" xfId="0" applyNumberFormat="1" applyFont="1" applyBorder="1" applyAlignment="1">
      <alignment horizontal="center" vertical="top" wrapText="1"/>
    </xf>
    <xf numFmtId="0" fontId="68" fillId="0" borderId="39" xfId="0" applyFont="1" applyBorder="1" applyAlignment="1">
      <alignment horizontal="right" vertical="top"/>
    </xf>
    <xf numFmtId="0" fontId="68" fillId="0" borderId="133" xfId="0" applyFont="1" applyBorder="1" applyAlignment="1">
      <alignment horizontal="center" vertical="top" wrapText="1"/>
    </xf>
    <xf numFmtId="9" fontId="68" fillId="0" borderId="145" xfId="0" applyNumberFormat="1" applyFont="1" applyBorder="1" applyAlignment="1">
      <alignment horizontal="center" vertical="top" wrapText="1"/>
    </xf>
    <xf numFmtId="9" fontId="68" fillId="0" borderId="133" xfId="0" applyNumberFormat="1" applyFont="1" applyBorder="1" applyAlignment="1">
      <alignment horizontal="center" vertical="top" wrapText="1"/>
    </xf>
    <xf numFmtId="9" fontId="68" fillId="0" borderId="146" xfId="0" applyNumberFormat="1" applyFont="1" applyBorder="1" applyAlignment="1">
      <alignment horizontal="center" vertical="top" wrapText="1"/>
    </xf>
    <xf numFmtId="0" fontId="59" fillId="6" borderId="105" xfId="0" applyFont="1" applyFill="1" applyBorder="1" applyAlignment="1">
      <alignment horizontal="center" wrapText="1"/>
    </xf>
    <xf numFmtId="0" fontId="59" fillId="6" borderId="49" xfId="0" applyFont="1" applyFill="1" applyBorder="1" applyAlignment="1">
      <alignment horizontal="center" wrapText="1"/>
    </xf>
    <xf numFmtId="0" fontId="59" fillId="0" borderId="105" xfId="0" applyFont="1" applyBorder="1" applyAlignment="1">
      <alignment horizontal="center" wrapText="1"/>
    </xf>
    <xf numFmtId="0" fontId="59" fillId="0" borderId="0" xfId="0" applyFont="1" applyAlignment="1">
      <alignment horizontal="center" wrapText="1"/>
    </xf>
    <xf numFmtId="0" fontId="59" fillId="6" borderId="5" xfId="0" applyFont="1" applyFill="1" applyBorder="1" applyAlignment="1">
      <alignment horizontal="center" wrapText="1"/>
    </xf>
    <xf numFmtId="0" fontId="68" fillId="0" borderId="49" xfId="0" applyFont="1" applyBorder="1" applyAlignment="1">
      <alignment vertical="top"/>
    </xf>
    <xf numFmtId="9" fontId="81" fillId="6" borderId="56" xfId="0" applyNumberFormat="1" applyFont="1" applyFill="1" applyBorder="1" applyAlignment="1">
      <alignment horizontal="center" vertical="top"/>
    </xf>
    <xf numFmtId="0" fontId="81" fillId="6" borderId="56" xfId="0" applyFont="1" applyFill="1" applyBorder="1" applyAlignment="1">
      <alignment horizontal="center" vertical="top"/>
    </xf>
    <xf numFmtId="0" fontId="68" fillId="0" borderId="22" xfId="0" applyFont="1" applyBorder="1" applyAlignment="1">
      <alignment vertical="top"/>
    </xf>
    <xf numFmtId="9" fontId="82" fillId="6" borderId="58" xfId="0" applyNumberFormat="1" applyFont="1" applyFill="1" applyBorder="1" applyAlignment="1">
      <alignment horizontal="center" vertical="top"/>
    </xf>
    <xf numFmtId="0" fontId="81" fillId="6" borderId="58" xfId="0" applyFont="1" applyFill="1" applyBorder="1" applyAlignment="1">
      <alignment horizontal="center" vertical="top"/>
    </xf>
    <xf numFmtId="0" fontId="68" fillId="0" borderId="28" xfId="0" applyFont="1" applyBorder="1" applyAlignment="1">
      <alignment vertical="top"/>
    </xf>
    <xf numFmtId="9" fontId="82" fillId="6" borderId="105" xfId="0" applyNumberFormat="1" applyFont="1" applyFill="1" applyBorder="1" applyAlignment="1">
      <alignment horizontal="center" vertical="top"/>
    </xf>
    <xf numFmtId="9" fontId="82" fillId="6" borderId="49" xfId="0" applyNumberFormat="1" applyFont="1" applyFill="1" applyBorder="1" applyAlignment="1">
      <alignment horizontal="center" vertical="top"/>
    </xf>
    <xf numFmtId="9" fontId="81" fillId="6" borderId="109" xfId="0" applyNumberFormat="1" applyFont="1" applyFill="1" applyBorder="1" applyAlignment="1">
      <alignment horizontal="center" vertical="top"/>
    </xf>
    <xf numFmtId="0" fontId="81" fillId="6" borderId="109" xfId="0" applyFont="1" applyFill="1" applyBorder="1" applyAlignment="1">
      <alignment horizontal="center" vertical="top"/>
    </xf>
    <xf numFmtId="9" fontId="81" fillId="6" borderId="28" xfId="0" applyNumberFormat="1" applyFont="1" applyFill="1" applyBorder="1" applyAlignment="1">
      <alignment horizontal="center" vertical="top"/>
    </xf>
    <xf numFmtId="0" fontId="71" fillId="0" borderId="25" xfId="0" applyFont="1" applyBorder="1" applyAlignment="1">
      <alignment vertical="top"/>
    </xf>
    <xf numFmtId="0" fontId="81" fillId="6" borderId="83" xfId="0" applyFont="1" applyFill="1" applyBorder="1" applyAlignment="1">
      <alignment horizontal="center" vertical="top"/>
    </xf>
    <xf numFmtId="0" fontId="68" fillId="0" borderId="41" xfId="0" applyFont="1" applyBorder="1" applyAlignment="1">
      <alignment vertical="top"/>
    </xf>
    <xf numFmtId="0" fontId="81" fillId="6" borderId="105" xfId="0" applyFont="1" applyFill="1" applyBorder="1" applyAlignment="1">
      <alignment horizontal="center" vertical="top"/>
    </xf>
    <xf numFmtId="9" fontId="81" fillId="6" borderId="105" xfId="0" applyNumberFormat="1" applyFont="1" applyFill="1" applyBorder="1" applyAlignment="1">
      <alignment horizontal="center" vertical="top"/>
    </xf>
    <xf numFmtId="9" fontId="82" fillId="6" borderId="67" xfId="0" applyNumberFormat="1" applyFont="1" applyFill="1" applyBorder="1" applyAlignment="1">
      <alignment horizontal="center" vertical="top"/>
    </xf>
    <xf numFmtId="9" fontId="82" fillId="6" borderId="65" xfId="0" applyNumberFormat="1" applyFont="1" applyFill="1" applyBorder="1" applyAlignment="1">
      <alignment horizontal="center" vertical="top"/>
    </xf>
    <xf numFmtId="3" fontId="59" fillId="6" borderId="103" xfId="0" applyNumberFormat="1" applyFont="1" applyFill="1" applyBorder="1" applyAlignment="1">
      <alignment horizontal="center" vertical="top"/>
    </xf>
    <xf numFmtId="0" fontId="68" fillId="0" borderId="19" xfId="0" applyFont="1" applyBorder="1" applyAlignment="1">
      <alignment vertical="top"/>
    </xf>
    <xf numFmtId="0" fontId="81" fillId="6" borderId="67" xfId="0" applyFont="1" applyFill="1" applyBorder="1" applyAlignment="1">
      <alignment horizontal="center" vertical="top"/>
    </xf>
    <xf numFmtId="3" fontId="59" fillId="20" borderId="103" xfId="0" applyNumberFormat="1" applyFont="1" applyFill="1" applyBorder="1" applyAlignment="1">
      <alignment horizontal="center" vertical="top"/>
    </xf>
    <xf numFmtId="9" fontId="82" fillId="6" borderId="22" xfId="0" applyNumberFormat="1" applyFont="1" applyFill="1" applyBorder="1" applyAlignment="1">
      <alignment horizontal="center" vertical="top"/>
    </xf>
    <xf numFmtId="9" fontId="82" fillId="6" borderId="109" xfId="0" applyNumberFormat="1" applyFont="1" applyFill="1" applyBorder="1" applyAlignment="1">
      <alignment horizontal="center" vertical="top"/>
    </xf>
    <xf numFmtId="9" fontId="81" fillId="6" borderId="58" xfId="0" applyNumberFormat="1" applyFont="1" applyFill="1" applyBorder="1" applyAlignment="1">
      <alignment horizontal="center" vertical="top"/>
    </xf>
    <xf numFmtId="9" fontId="81" fillId="6" borderId="22" xfId="0" applyNumberFormat="1" applyFont="1" applyFill="1" applyBorder="1" applyAlignment="1">
      <alignment horizontal="center" vertical="top"/>
    </xf>
    <xf numFmtId="0" fontId="68" fillId="0" borderId="128" xfId="0" applyFont="1" applyBorder="1" applyAlignment="1">
      <alignment vertical="top"/>
    </xf>
    <xf numFmtId="0" fontId="81" fillId="6" borderId="60" xfId="0" applyFont="1" applyFill="1" applyBorder="1" applyAlignment="1">
      <alignment horizontal="center" vertical="top"/>
    </xf>
    <xf numFmtId="3" fontId="59" fillId="20" borderId="24" xfId="0" applyNumberFormat="1" applyFont="1" applyFill="1" applyBorder="1" applyAlignment="1">
      <alignment horizontal="center" vertical="top"/>
    </xf>
    <xf numFmtId="0" fontId="59" fillId="20" borderId="24" xfId="0" applyFont="1" applyFill="1" applyBorder="1" applyAlignment="1">
      <alignment horizontal="center" vertical="top"/>
    </xf>
    <xf numFmtId="9" fontId="59" fillId="20" borderId="25" xfId="0" applyNumberFormat="1" applyFont="1" applyFill="1" applyBorder="1" applyAlignment="1">
      <alignment horizontal="center" vertical="top"/>
    </xf>
    <xf numFmtId="0" fontId="59" fillId="0" borderId="6" xfId="0" applyFont="1" applyBorder="1" applyAlignment="1">
      <alignment horizontal="left" vertical="top" wrapText="1"/>
    </xf>
    <xf numFmtId="0" fontId="71" fillId="0" borderId="39" xfId="0" applyFont="1" applyBorder="1" applyAlignment="1">
      <alignment vertical="top"/>
    </xf>
    <xf numFmtId="0" fontId="81" fillId="6" borderId="62" xfId="0" applyFont="1" applyFill="1" applyBorder="1" applyAlignment="1">
      <alignment horizontal="center" vertical="top"/>
    </xf>
    <xf numFmtId="3" fontId="59" fillId="6" borderId="38" xfId="0" applyNumberFormat="1" applyFont="1" applyFill="1" applyBorder="1" applyAlignment="1">
      <alignment horizontal="center" vertical="top"/>
    </xf>
    <xf numFmtId="0" fontId="66" fillId="0" borderId="105" xfId="0" applyFont="1" applyBorder="1"/>
    <xf numFmtId="0" fontId="65" fillId="26" borderId="1" xfId="0" applyFont="1" applyFill="1" applyBorder="1" applyAlignment="1">
      <alignment horizontal="center" wrapText="1"/>
    </xf>
    <xf numFmtId="0" fontId="65" fillId="26" borderId="2" xfId="0" applyFont="1" applyFill="1" applyBorder="1" applyAlignment="1">
      <alignment horizontal="center" wrapText="1"/>
    </xf>
    <xf numFmtId="0" fontId="68" fillId="0" borderId="21" xfId="0" applyFont="1" applyBorder="1" applyAlignment="1">
      <alignment horizontal="right" vertical="top"/>
    </xf>
    <xf numFmtId="0" fontId="73" fillId="20" borderId="9" xfId="0" applyFont="1" applyFill="1" applyBorder="1" applyAlignment="1">
      <alignment horizontal="left" vertical="top" wrapText="1"/>
    </xf>
    <xf numFmtId="0" fontId="71" fillId="22" borderId="12" xfId="0" applyFont="1" applyFill="1" applyBorder="1" applyAlignment="1">
      <alignment horizontal="left" vertical="center" wrapText="1"/>
    </xf>
    <xf numFmtId="0" fontId="71" fillId="22" borderId="13" xfId="0" applyFont="1" applyFill="1" applyBorder="1" applyAlignment="1">
      <alignment horizontal="left" vertical="center" wrapText="1"/>
    </xf>
    <xf numFmtId="0" fontId="66" fillId="20" borderId="0" xfId="0" applyFont="1" applyFill="1" applyAlignment="1">
      <alignment wrapText="1"/>
    </xf>
    <xf numFmtId="0" fontId="68" fillId="20" borderId="104" xfId="0" applyFont="1" applyFill="1" applyBorder="1" applyAlignment="1">
      <alignment horizontal="center" wrapText="1"/>
    </xf>
    <xf numFmtId="0" fontId="68" fillId="0" borderId="45" xfId="0" applyFont="1" applyBorder="1" applyAlignment="1">
      <alignment horizontal="center" vertical="top" wrapText="1"/>
    </xf>
    <xf numFmtId="0" fontId="68" fillId="0" borderId="145" xfId="0" applyFont="1" applyBorder="1" applyAlignment="1">
      <alignment horizontal="center" vertical="top" wrapText="1"/>
    </xf>
    <xf numFmtId="9" fontId="59" fillId="6" borderId="147" xfId="0" applyNumberFormat="1" applyFont="1" applyFill="1" applyBorder="1" applyAlignment="1">
      <alignment horizontal="center" vertical="top"/>
    </xf>
    <xf numFmtId="0" fontId="59" fillId="6" borderId="147" xfId="0" applyFont="1" applyFill="1" applyBorder="1" applyAlignment="1">
      <alignment horizontal="center" vertical="top"/>
    </xf>
    <xf numFmtId="0" fontId="59" fillId="6" borderId="148" xfId="0" applyFont="1" applyFill="1" applyBorder="1" applyAlignment="1">
      <alignment horizontal="center" vertical="top"/>
    </xf>
    <xf numFmtId="3" fontId="59" fillId="0" borderId="148" xfId="0" applyNumberFormat="1" applyFont="1" applyBorder="1" applyAlignment="1">
      <alignment horizontal="center" vertical="top"/>
    </xf>
    <xf numFmtId="9" fontId="59" fillId="0" borderId="41" xfId="0" applyNumberFormat="1" applyFont="1" applyBorder="1" applyAlignment="1">
      <alignment horizontal="center" vertical="top"/>
    </xf>
    <xf numFmtId="0" fontId="59" fillId="0" borderId="148" xfId="0" applyFont="1" applyBorder="1" applyAlignment="1">
      <alignment horizontal="center" vertical="top"/>
    </xf>
    <xf numFmtId="3" fontId="59" fillId="0" borderId="80" xfId="0" applyNumberFormat="1" applyFont="1" applyBorder="1" applyAlignment="1">
      <alignment horizontal="center" vertical="top"/>
    </xf>
    <xf numFmtId="3" fontId="59" fillId="6" borderId="148" xfId="0" applyNumberFormat="1" applyFont="1" applyFill="1" applyBorder="1" applyAlignment="1">
      <alignment horizontal="center" vertical="top"/>
    </xf>
    <xf numFmtId="3" fontId="59" fillId="6" borderId="80" xfId="0" applyNumberFormat="1" applyFont="1" applyFill="1" applyBorder="1" applyAlignment="1">
      <alignment horizontal="center" vertical="top"/>
    </xf>
    <xf numFmtId="0" fontId="59" fillId="6" borderId="127" xfId="0" applyFont="1" applyFill="1" applyBorder="1" applyAlignment="1">
      <alignment horizontal="center" vertical="top"/>
    </xf>
    <xf numFmtId="9" fontId="59" fillId="6" borderId="128" xfId="0" applyNumberFormat="1" applyFont="1" applyFill="1" applyBorder="1" applyAlignment="1">
      <alignment horizontal="center" vertical="top"/>
    </xf>
    <xf numFmtId="0" fontId="59" fillId="6" borderId="128" xfId="0" applyFont="1" applyFill="1" applyBorder="1" applyAlignment="1">
      <alignment horizontal="center" vertical="top"/>
    </xf>
    <xf numFmtId="3" fontId="59" fillId="0" borderId="127" xfId="0" applyNumberFormat="1" applyFont="1" applyBorder="1" applyAlignment="1">
      <alignment horizontal="center" vertical="top"/>
    </xf>
    <xf numFmtId="9" fontId="59" fillId="0" borderId="128" xfId="0" applyNumberFormat="1" applyFont="1" applyBorder="1" applyAlignment="1">
      <alignment horizontal="center" vertical="top"/>
    </xf>
    <xf numFmtId="0" fontId="59" fillId="0" borderId="127" xfId="0" applyFont="1" applyBorder="1" applyAlignment="1">
      <alignment horizontal="center" vertical="top"/>
    </xf>
    <xf numFmtId="9" fontId="59" fillId="0" borderId="22" xfId="0" applyNumberFormat="1" applyFont="1" applyBorder="1" applyAlignment="1">
      <alignment horizontal="center" vertical="top"/>
    </xf>
    <xf numFmtId="3" fontId="59" fillId="6" borderId="127" xfId="0" applyNumberFormat="1" applyFont="1" applyFill="1" applyBorder="1" applyAlignment="1">
      <alignment horizontal="center" vertical="top"/>
    </xf>
    <xf numFmtId="9" fontId="59" fillId="6" borderId="75" xfId="0" applyNumberFormat="1" applyFont="1" applyFill="1" applyBorder="1" applyAlignment="1">
      <alignment horizontal="center" vertical="top"/>
    </xf>
    <xf numFmtId="0" fontId="59" fillId="6" borderId="130" xfId="0" applyFont="1" applyFill="1" applyBorder="1" applyAlignment="1">
      <alignment horizontal="center" vertical="top"/>
    </xf>
    <xf numFmtId="9" fontId="59" fillId="6" borderId="131" xfId="0" applyNumberFormat="1" applyFont="1" applyFill="1" applyBorder="1" applyAlignment="1">
      <alignment horizontal="center" vertical="top"/>
    </xf>
    <xf numFmtId="0" fontId="59" fillId="6" borderId="131" xfId="0" applyFont="1" applyFill="1" applyBorder="1" applyAlignment="1">
      <alignment horizontal="center" vertical="top"/>
    </xf>
    <xf numFmtId="3" fontId="59" fillId="0" borderId="130" xfId="0" applyNumberFormat="1" applyFont="1" applyBorder="1" applyAlignment="1">
      <alignment horizontal="center" vertical="top"/>
    </xf>
    <xf numFmtId="9" fontId="59" fillId="0" borderId="131" xfId="0" applyNumberFormat="1" applyFont="1" applyBorder="1" applyAlignment="1">
      <alignment horizontal="center" vertical="top"/>
    </xf>
    <xf numFmtId="0" fontId="59" fillId="0" borderId="130" xfId="0" applyFont="1" applyBorder="1" applyAlignment="1">
      <alignment horizontal="center" vertical="top"/>
    </xf>
    <xf numFmtId="3" fontId="59" fillId="6" borderId="130" xfId="0" applyNumberFormat="1" applyFont="1" applyFill="1" applyBorder="1" applyAlignment="1">
      <alignment horizontal="center" vertical="top"/>
    </xf>
    <xf numFmtId="9" fontId="59" fillId="6" borderId="126" xfId="0" applyNumberFormat="1" applyFont="1" applyFill="1" applyBorder="1" applyAlignment="1">
      <alignment horizontal="center" vertical="top"/>
    </xf>
    <xf numFmtId="9" fontId="59" fillId="0" borderId="147" xfId="0" applyNumberFormat="1" applyFont="1" applyBorder="1" applyAlignment="1">
      <alignment horizontal="center" vertical="top"/>
    </xf>
    <xf numFmtId="9" fontId="59" fillId="6" borderId="149" xfId="0" applyNumberFormat="1" applyFont="1" applyFill="1" applyBorder="1" applyAlignment="1">
      <alignment horizontal="center" vertical="top"/>
    </xf>
    <xf numFmtId="0" fontId="59" fillId="6" borderId="143" xfId="0" applyFont="1" applyFill="1" applyBorder="1" applyAlignment="1">
      <alignment horizontal="center" vertical="top"/>
    </xf>
    <xf numFmtId="9" fontId="59" fillId="6" borderId="129" xfId="0" applyNumberFormat="1" applyFont="1" applyFill="1" applyBorder="1" applyAlignment="1">
      <alignment horizontal="center" vertical="top"/>
    </xf>
    <xf numFmtId="0" fontId="59" fillId="6" borderId="129" xfId="0" applyFont="1" applyFill="1" applyBorder="1" applyAlignment="1">
      <alignment horizontal="center" vertical="top"/>
    </xf>
    <xf numFmtId="3" fontId="59" fillId="0" borderId="143" xfId="0" applyNumberFormat="1" applyFont="1" applyBorder="1" applyAlignment="1">
      <alignment horizontal="center" vertical="top"/>
    </xf>
    <xf numFmtId="9" fontId="59" fillId="0" borderId="129" xfId="0" applyNumberFormat="1" applyFont="1" applyBorder="1" applyAlignment="1">
      <alignment horizontal="center" vertical="top"/>
    </xf>
    <xf numFmtId="0" fontId="59" fillId="0" borderId="143" xfId="0" applyFont="1" applyBorder="1" applyAlignment="1">
      <alignment horizontal="center" vertical="top"/>
    </xf>
    <xf numFmtId="3" fontId="59" fillId="6" borderId="143" xfId="0" applyNumberFormat="1" applyFont="1" applyFill="1" applyBorder="1" applyAlignment="1">
      <alignment horizontal="center" vertical="top"/>
    </xf>
    <xf numFmtId="9" fontId="59" fillId="6" borderId="76" xfId="0" applyNumberFormat="1" applyFont="1" applyFill="1" applyBorder="1" applyAlignment="1">
      <alignment horizontal="center" vertical="top"/>
    </xf>
    <xf numFmtId="0" fontId="66" fillId="0" borderId="45" xfId="0" applyFont="1" applyBorder="1" applyAlignment="1">
      <alignment vertical="center" wrapText="1"/>
    </xf>
    <xf numFmtId="0" fontId="68" fillId="0" borderId="186" xfId="0" applyFont="1" applyBorder="1" applyAlignment="1">
      <alignment horizontal="right" vertical="top"/>
    </xf>
    <xf numFmtId="0" fontId="68" fillId="0" borderId="41" xfId="0" applyFont="1" applyBorder="1" applyAlignment="1">
      <alignment horizontal="center" vertical="top" wrapText="1"/>
    </xf>
    <xf numFmtId="0" fontId="68" fillId="0" borderId="189" xfId="0" applyFont="1" applyBorder="1" applyAlignment="1">
      <alignment horizontal="right" vertical="top"/>
    </xf>
    <xf numFmtId="0" fontId="68" fillId="0" borderId="133" xfId="0" applyFont="1" applyBorder="1" applyAlignment="1">
      <alignment horizontal="right" vertical="top"/>
    </xf>
    <xf numFmtId="0" fontId="67" fillId="20" borderId="0" xfId="0" applyFont="1" applyFill="1" applyAlignment="1">
      <alignment vertical="top" wrapText="1"/>
    </xf>
    <xf numFmtId="9" fontId="81" fillId="6" borderId="123" xfId="0" applyNumberFormat="1" applyFont="1" applyFill="1" applyBorder="1" applyAlignment="1">
      <alignment horizontal="center" vertical="top"/>
    </xf>
    <xf numFmtId="0" fontId="81" fillId="6" borderId="123" xfId="0" applyFont="1" applyFill="1" applyBorder="1" applyAlignment="1">
      <alignment horizontal="center" vertical="top"/>
    </xf>
    <xf numFmtId="9" fontId="81" fillId="6" borderId="18" xfId="0" applyNumberFormat="1" applyFont="1" applyFill="1" applyBorder="1" applyAlignment="1">
      <alignment horizontal="center" vertical="top"/>
    </xf>
    <xf numFmtId="9" fontId="82" fillId="6" borderId="21" xfId="0" applyNumberFormat="1" applyFont="1" applyFill="1" applyBorder="1" applyAlignment="1">
      <alignment horizontal="center" vertical="top"/>
    </xf>
    <xf numFmtId="9" fontId="81" fillId="6" borderId="26" xfId="0" applyNumberFormat="1" applyFont="1" applyFill="1" applyBorder="1" applyAlignment="1">
      <alignment horizontal="center" vertical="top"/>
    </xf>
    <xf numFmtId="0" fontId="71" fillId="22" borderId="44" xfId="0" applyFont="1" applyFill="1" applyBorder="1" applyAlignment="1">
      <alignment horizontal="left" vertical="center" wrapText="1"/>
    </xf>
    <xf numFmtId="3" fontId="59" fillId="0" borderId="27" xfId="0" applyNumberFormat="1" applyFont="1" applyBorder="1" applyAlignment="1">
      <alignment horizontal="center" vertical="top"/>
    </xf>
    <xf numFmtId="9" fontId="59" fillId="0" borderId="109" xfId="0" applyNumberFormat="1" applyFont="1" applyBorder="1" applyAlignment="1">
      <alignment horizontal="center" vertical="top"/>
    </xf>
    <xf numFmtId="3" fontId="59" fillId="0" borderId="20" xfId="0" applyNumberFormat="1" applyFont="1" applyBorder="1" applyAlignment="1">
      <alignment horizontal="center" vertical="top"/>
    </xf>
    <xf numFmtId="9" fontId="59" fillId="0" borderId="58" xfId="0" applyNumberFormat="1" applyFont="1" applyBorder="1" applyAlignment="1">
      <alignment horizontal="center" vertical="top"/>
    </xf>
    <xf numFmtId="0" fontId="59" fillId="0" borderId="20" xfId="0" applyFont="1" applyBorder="1" applyAlignment="1">
      <alignment horizontal="center" vertical="top"/>
    </xf>
    <xf numFmtId="0" fontId="59" fillId="22" borderId="30" xfId="0" applyFont="1" applyFill="1" applyBorder="1" applyAlignment="1">
      <alignment horizontal="left" vertical="center"/>
    </xf>
    <xf numFmtId="0" fontId="55" fillId="22" borderId="16" xfId="0" applyFont="1" applyFill="1" applyBorder="1" applyAlignment="1">
      <alignment horizontal="left" vertical="center" wrapText="1"/>
    </xf>
    <xf numFmtId="0" fontId="55" fillId="22" borderId="29" xfId="0" applyFont="1" applyFill="1" applyBorder="1" applyAlignment="1">
      <alignment horizontal="left" vertical="center" wrapText="1"/>
    </xf>
    <xf numFmtId="0" fontId="59" fillId="6" borderId="186" xfId="0" applyFont="1" applyFill="1" applyBorder="1" applyAlignment="1">
      <alignment horizontal="center" vertical="top"/>
    </xf>
    <xf numFmtId="9" fontId="59" fillId="0" borderId="185" xfId="0" applyNumberFormat="1" applyFont="1" applyBorder="1" applyAlignment="1">
      <alignment horizontal="center" vertical="top"/>
    </xf>
    <xf numFmtId="0" fontId="59" fillId="6" borderId="193" xfId="0" applyFont="1" applyFill="1" applyBorder="1" applyAlignment="1">
      <alignment horizontal="center" vertical="top"/>
    </xf>
    <xf numFmtId="9" fontId="59" fillId="6" borderId="193" xfId="0" applyNumberFormat="1" applyFont="1" applyFill="1" applyBorder="1" applyAlignment="1">
      <alignment horizontal="center" vertical="top"/>
    </xf>
    <xf numFmtId="9" fontId="59" fillId="0" borderId="193" xfId="0" applyNumberFormat="1" applyFont="1" applyBorder="1" applyAlignment="1">
      <alignment horizontal="center" vertical="top"/>
    </xf>
    <xf numFmtId="0" fontId="59" fillId="0" borderId="58" xfId="0" applyFont="1" applyBorder="1" applyAlignment="1">
      <alignment horizontal="center" vertical="top"/>
    </xf>
    <xf numFmtId="0" fontId="59" fillId="6" borderId="33" xfId="0" applyFont="1" applyFill="1" applyBorder="1" applyAlignment="1">
      <alignment horizontal="center" vertical="top"/>
    </xf>
    <xf numFmtId="0" fontId="59" fillId="6" borderId="194" xfId="0" applyFont="1" applyFill="1" applyBorder="1" applyAlignment="1">
      <alignment horizontal="center" vertical="top"/>
    </xf>
    <xf numFmtId="0" fontId="59" fillId="6" borderId="195" xfId="0" applyFont="1" applyFill="1" applyBorder="1" applyAlignment="1">
      <alignment horizontal="center" vertical="top"/>
    </xf>
    <xf numFmtId="9" fontId="59" fillId="6" borderId="195" xfId="0" applyNumberFormat="1" applyFont="1" applyFill="1" applyBorder="1" applyAlignment="1">
      <alignment horizontal="center" vertical="top"/>
    </xf>
    <xf numFmtId="3" fontId="59" fillId="20" borderId="194" xfId="0" applyNumberFormat="1" applyFont="1" applyFill="1" applyBorder="1" applyAlignment="1">
      <alignment horizontal="center" vertical="top"/>
    </xf>
    <xf numFmtId="9" fontId="59" fillId="20" borderId="195" xfId="0" applyNumberFormat="1" applyFont="1" applyFill="1" applyBorder="1" applyAlignment="1">
      <alignment horizontal="center" vertical="top"/>
    </xf>
    <xf numFmtId="0" fontId="59" fillId="20" borderId="194" xfId="0" applyFont="1" applyFill="1" applyBorder="1" applyAlignment="1">
      <alignment horizontal="center" vertical="top"/>
    </xf>
    <xf numFmtId="3" fontId="59" fillId="6" borderId="194" xfId="0" applyNumberFormat="1" applyFont="1" applyFill="1" applyBorder="1" applyAlignment="1">
      <alignment horizontal="center" vertical="top"/>
    </xf>
    <xf numFmtId="9" fontId="59" fillId="6" borderId="196" xfId="0" applyNumberFormat="1" applyFont="1" applyFill="1" applyBorder="1" applyAlignment="1">
      <alignment horizontal="center" vertical="top"/>
    </xf>
    <xf numFmtId="0" fontId="59" fillId="20" borderId="58" xfId="0" applyFont="1" applyFill="1" applyBorder="1" applyAlignment="1">
      <alignment horizontal="center" vertical="top"/>
    </xf>
    <xf numFmtId="0" fontId="59" fillId="20" borderId="109" xfId="0" applyFont="1" applyFill="1" applyBorder="1" applyAlignment="1">
      <alignment horizontal="center" vertical="top"/>
    </xf>
    <xf numFmtId="0" fontId="68" fillId="6" borderId="109" xfId="0" applyFont="1" applyFill="1" applyBorder="1" applyAlignment="1">
      <alignment horizontal="center" vertical="top"/>
    </xf>
    <xf numFmtId="3" fontId="68" fillId="20" borderId="27" xfId="0" applyNumberFormat="1" applyFont="1" applyFill="1" applyBorder="1" applyAlignment="1">
      <alignment horizontal="center" vertical="top"/>
    </xf>
    <xf numFmtId="9" fontId="68" fillId="20" borderId="109" xfId="0" applyNumberFormat="1" applyFont="1" applyFill="1" applyBorder="1" applyAlignment="1">
      <alignment horizontal="center" vertical="top"/>
    </xf>
    <xf numFmtId="0" fontId="68" fillId="20" borderId="27" xfId="0" applyFont="1" applyFill="1" applyBorder="1" applyAlignment="1">
      <alignment horizontal="center" vertical="top"/>
    </xf>
    <xf numFmtId="0" fontId="68" fillId="20" borderId="109" xfId="0" applyFont="1" applyFill="1" applyBorder="1" applyAlignment="1">
      <alignment horizontal="center" vertical="top"/>
    </xf>
    <xf numFmtId="9" fontId="68" fillId="6" borderId="109" xfId="0" applyNumberFormat="1" applyFont="1" applyFill="1" applyBorder="1" applyAlignment="1">
      <alignment horizontal="center" vertical="top"/>
    </xf>
    <xf numFmtId="0" fontId="68" fillId="0" borderId="51" xfId="0" applyFont="1" applyBorder="1" applyAlignment="1">
      <alignment vertical="top"/>
    </xf>
    <xf numFmtId="0" fontId="68" fillId="22" borderId="30" xfId="0" applyFont="1" applyFill="1" applyBorder="1" applyAlignment="1">
      <alignment horizontal="left" vertical="center"/>
    </xf>
    <xf numFmtId="0" fontId="71" fillId="22" borderId="16" xfId="0" applyFont="1" applyFill="1" applyBorder="1" applyAlignment="1">
      <alignment horizontal="left" vertical="center" wrapText="1"/>
    </xf>
    <xf numFmtId="0" fontId="71" fillId="22" borderId="29" xfId="0" applyFont="1" applyFill="1" applyBorder="1" applyAlignment="1">
      <alignment horizontal="left" vertical="center" wrapText="1"/>
    </xf>
    <xf numFmtId="0" fontId="59" fillId="27" borderId="17" xfId="0" applyFont="1" applyFill="1" applyBorder="1" applyAlignment="1">
      <alignment horizontal="center" vertical="top"/>
    </xf>
    <xf numFmtId="0" fontId="59" fillId="27" borderId="19" xfId="0" applyFont="1" applyFill="1" applyBorder="1" applyAlignment="1">
      <alignment horizontal="center" vertical="top"/>
    </xf>
    <xf numFmtId="9" fontId="59" fillId="27" borderId="19" xfId="0" applyNumberFormat="1" applyFont="1" applyFill="1" applyBorder="1" applyAlignment="1">
      <alignment horizontal="center" vertical="top"/>
    </xf>
    <xf numFmtId="0" fontId="59" fillId="20" borderId="17" xfId="0" applyFont="1" applyFill="1" applyBorder="1" applyAlignment="1">
      <alignment horizontal="center" vertical="top"/>
    </xf>
    <xf numFmtId="0" fontId="59" fillId="20" borderId="19" xfId="0" applyFont="1" applyFill="1" applyBorder="1" applyAlignment="1">
      <alignment horizontal="center" vertical="top"/>
    </xf>
    <xf numFmtId="3" fontId="59" fillId="0" borderId="17" xfId="0" applyNumberFormat="1" applyFont="1" applyBorder="1" applyAlignment="1">
      <alignment horizontal="center" vertical="top"/>
    </xf>
    <xf numFmtId="9" fontId="59" fillId="0" borderId="19" xfId="0" applyNumberFormat="1" applyFont="1" applyBorder="1" applyAlignment="1">
      <alignment horizontal="center" vertical="top"/>
    </xf>
    <xf numFmtId="3" fontId="59" fillId="27" borderId="17" xfId="0" applyNumberFormat="1" applyFont="1" applyFill="1" applyBorder="1" applyAlignment="1">
      <alignment horizontal="center" vertical="top"/>
    </xf>
    <xf numFmtId="9" fontId="59" fillId="27" borderId="32" xfId="0" applyNumberFormat="1" applyFont="1" applyFill="1" applyBorder="1" applyAlignment="1">
      <alignment horizontal="center" vertical="top"/>
    </xf>
    <xf numFmtId="0" fontId="59" fillId="27" borderId="20" xfId="0" applyFont="1" applyFill="1" applyBorder="1" applyAlignment="1">
      <alignment horizontal="center" vertical="top"/>
    </xf>
    <xf numFmtId="0" fontId="59" fillId="27" borderId="22" xfId="0" applyFont="1" applyFill="1" applyBorder="1" applyAlignment="1">
      <alignment horizontal="center" vertical="top"/>
    </xf>
    <xf numFmtId="9" fontId="59" fillId="27" borderId="22" xfId="0" applyNumberFormat="1" applyFont="1" applyFill="1" applyBorder="1" applyAlignment="1">
      <alignment horizontal="center" vertical="top"/>
    </xf>
    <xf numFmtId="0" fontId="59" fillId="20" borderId="22" xfId="0" applyFont="1" applyFill="1" applyBorder="1" applyAlignment="1">
      <alignment horizontal="center" vertical="top"/>
    </xf>
    <xf numFmtId="3" fontId="59" fillId="27" borderId="20" xfId="0" applyNumberFormat="1" applyFont="1" applyFill="1" applyBorder="1" applyAlignment="1">
      <alignment horizontal="center" vertical="top"/>
    </xf>
    <xf numFmtId="9" fontId="59" fillId="27" borderId="33" xfId="0" applyNumberFormat="1" applyFont="1" applyFill="1" applyBorder="1" applyAlignment="1">
      <alignment horizontal="center" vertical="top"/>
    </xf>
    <xf numFmtId="0" fontId="59" fillId="27" borderId="27" xfId="0" applyFont="1" applyFill="1" applyBorder="1" applyAlignment="1">
      <alignment horizontal="center" vertical="top"/>
    </xf>
    <xf numFmtId="0" fontId="59" fillId="27" borderId="28" xfId="0" applyFont="1" applyFill="1" applyBorder="1" applyAlignment="1">
      <alignment horizontal="center" vertical="top"/>
    </xf>
    <xf numFmtId="9" fontId="59" fillId="27" borderId="28" xfId="0" applyNumberFormat="1" applyFont="1" applyFill="1" applyBorder="1" applyAlignment="1">
      <alignment horizontal="center" vertical="top"/>
    </xf>
    <xf numFmtId="0" fontId="59" fillId="20" borderId="28" xfId="0" applyFont="1" applyFill="1" applyBorder="1" applyAlignment="1">
      <alignment horizontal="center" vertical="top"/>
    </xf>
    <xf numFmtId="9" fontId="59" fillId="0" borderId="28" xfId="0" applyNumberFormat="1" applyFont="1" applyBorder="1" applyAlignment="1">
      <alignment horizontal="center" vertical="top"/>
    </xf>
    <xf numFmtId="3" fontId="59" fillId="27" borderId="27" xfId="0" applyNumberFormat="1" applyFont="1" applyFill="1" applyBorder="1" applyAlignment="1">
      <alignment horizontal="center" vertical="top"/>
    </xf>
    <xf numFmtId="9" fontId="59" fillId="27" borderId="35" xfId="0" applyNumberFormat="1" applyFont="1" applyFill="1" applyBorder="1" applyAlignment="1">
      <alignment horizontal="center" vertical="top"/>
    </xf>
    <xf numFmtId="0" fontId="59" fillId="0" borderId="17" xfId="0" applyFont="1" applyBorder="1" applyAlignment="1">
      <alignment horizontal="center" vertical="top"/>
    </xf>
    <xf numFmtId="0" fontId="59" fillId="0" borderId="19" xfId="0" applyFont="1" applyBorder="1" applyAlignment="1">
      <alignment horizontal="center" vertical="top"/>
    </xf>
    <xf numFmtId="3" fontId="59" fillId="27" borderId="18" xfId="0" applyNumberFormat="1" applyFont="1" applyFill="1" applyBorder="1" applyAlignment="1">
      <alignment horizontal="center" vertical="top"/>
    </xf>
    <xf numFmtId="0" fontId="59" fillId="0" borderId="22" xfId="0" applyFont="1" applyBorder="1" applyAlignment="1">
      <alignment horizontal="center" vertical="top"/>
    </xf>
    <xf numFmtId="3" fontId="59" fillId="27" borderId="21" xfId="0" applyNumberFormat="1" applyFont="1" applyFill="1" applyBorder="1" applyAlignment="1">
      <alignment horizontal="center" vertical="top"/>
    </xf>
    <xf numFmtId="0" fontId="59" fillId="0" borderId="28" xfId="0" applyFont="1" applyBorder="1" applyAlignment="1">
      <alignment horizontal="center" vertical="top"/>
    </xf>
    <xf numFmtId="3" fontId="59" fillId="27" borderId="26" xfId="0" applyNumberFormat="1" applyFont="1" applyFill="1" applyBorder="1" applyAlignment="1">
      <alignment horizontal="center" vertical="top"/>
    </xf>
    <xf numFmtId="0" fontId="59" fillId="6" borderId="28" xfId="0" applyFont="1" applyFill="1" applyBorder="1" applyAlignment="1">
      <alignment horizontal="center" vertical="top"/>
    </xf>
    <xf numFmtId="0" fontId="59" fillId="6" borderId="32" xfId="0" applyFont="1" applyFill="1" applyBorder="1" applyAlignment="1">
      <alignment horizontal="center" vertical="top"/>
    </xf>
    <xf numFmtId="0" fontId="59" fillId="6" borderId="35" xfId="0" applyFont="1" applyFill="1" applyBorder="1" applyAlignment="1">
      <alignment horizontal="center" vertical="top"/>
    </xf>
    <xf numFmtId="0" fontId="59" fillId="6" borderId="49" xfId="0" applyFont="1" applyFill="1" applyBorder="1" applyAlignment="1">
      <alignment horizontal="center" vertical="top"/>
    </xf>
    <xf numFmtId="0" fontId="59" fillId="20" borderId="49" xfId="0" applyFont="1" applyFill="1" applyBorder="1" applyAlignment="1">
      <alignment horizontal="center" vertical="top"/>
    </xf>
    <xf numFmtId="0" fontId="59" fillId="6" borderId="5" xfId="0" applyFont="1" applyFill="1" applyBorder="1" applyAlignment="1">
      <alignment horizontal="center" vertical="top"/>
    </xf>
    <xf numFmtId="0" fontId="59" fillId="6" borderId="150" xfId="0" applyFont="1" applyFill="1" applyBorder="1" applyAlignment="1">
      <alignment horizontal="center" vertical="top"/>
    </xf>
    <xf numFmtId="0" fontId="59" fillId="20" borderId="150" xfId="0" applyFont="1" applyFill="1" applyBorder="1" applyAlignment="1">
      <alignment horizontal="center" vertical="top"/>
    </xf>
    <xf numFmtId="0" fontId="59" fillId="20" borderId="133" xfId="0" applyFont="1" applyFill="1" applyBorder="1" applyAlignment="1">
      <alignment horizontal="center" vertical="top"/>
    </xf>
    <xf numFmtId="3" fontId="59" fillId="20" borderId="150" xfId="0" applyNumberFormat="1" applyFont="1" applyFill="1" applyBorder="1" applyAlignment="1">
      <alignment horizontal="center" vertical="top"/>
    </xf>
    <xf numFmtId="0" fontId="59" fillId="6" borderId="39" xfId="0" applyFont="1" applyFill="1" applyBorder="1" applyAlignment="1">
      <alignment horizontal="center" vertical="top"/>
    </xf>
    <xf numFmtId="0" fontId="59" fillId="6" borderId="45" xfId="0" applyFont="1" applyFill="1" applyBorder="1" applyAlignment="1">
      <alignment horizontal="center" wrapText="1"/>
    </xf>
    <xf numFmtId="0" fontId="59" fillId="0" borderId="101" xfId="0" applyFont="1" applyBorder="1" applyAlignment="1">
      <alignment vertical="top"/>
    </xf>
    <xf numFmtId="0" fontId="63" fillId="0" borderId="0" xfId="0" applyFont="1" applyAlignment="1">
      <alignment horizontal="left" vertical="top"/>
    </xf>
    <xf numFmtId="0" fontId="83" fillId="0" borderId="0" xfId="0" applyFont="1" applyAlignment="1">
      <alignment horizontal="left" vertical="top"/>
    </xf>
    <xf numFmtId="0" fontId="68" fillId="6" borderId="67" xfId="0" applyFont="1" applyFill="1" applyBorder="1" applyAlignment="1">
      <alignment horizontal="center" vertical="top"/>
    </xf>
    <xf numFmtId="0" fontId="68" fillId="20" borderId="102" xfId="0" applyFont="1" applyFill="1" applyBorder="1" applyAlignment="1">
      <alignment horizontal="center" vertical="top"/>
    </xf>
    <xf numFmtId="0" fontId="68" fillId="20" borderId="67" xfId="0" applyFont="1" applyFill="1" applyBorder="1" applyAlignment="1">
      <alignment horizontal="center" vertical="top"/>
    </xf>
    <xf numFmtId="9" fontId="68" fillId="6" borderId="67" xfId="0" applyNumberFormat="1" applyFont="1" applyFill="1" applyBorder="1" applyAlignment="1">
      <alignment horizontal="center" vertical="top"/>
    </xf>
    <xf numFmtId="3" fontId="68" fillId="20" borderId="102" xfId="0" applyNumberFormat="1" applyFont="1" applyFill="1" applyBorder="1" applyAlignment="1">
      <alignment horizontal="center" vertical="top"/>
    </xf>
    <xf numFmtId="9" fontId="68" fillId="20" borderId="67" xfId="0" applyNumberFormat="1" applyFont="1" applyFill="1" applyBorder="1" applyAlignment="1">
      <alignment horizontal="center" vertical="top"/>
    </xf>
    <xf numFmtId="0" fontId="55" fillId="22" borderId="43" xfId="0" applyFont="1" applyFill="1" applyBorder="1" applyAlignment="1">
      <alignment horizontal="left" vertical="center" wrapText="1"/>
    </xf>
    <xf numFmtId="0" fontId="59" fillId="0" borderId="53" xfId="0" applyFont="1" applyBorder="1" applyAlignment="1">
      <alignment vertical="top"/>
    </xf>
    <xf numFmtId="0" fontId="59" fillId="0" borderId="39" xfId="0" applyFont="1" applyBorder="1" applyAlignment="1">
      <alignment vertical="top"/>
    </xf>
    <xf numFmtId="0" fontId="59" fillId="20" borderId="37" xfId="0" applyFont="1" applyFill="1" applyBorder="1" applyAlignment="1">
      <alignment horizontal="center" vertical="top"/>
    </xf>
    <xf numFmtId="0" fontId="55" fillId="6" borderId="66" xfId="0" applyFont="1" applyFill="1" applyBorder="1" applyAlignment="1">
      <alignment horizontal="center" wrapText="1"/>
    </xf>
    <xf numFmtId="0" fontId="55" fillId="6" borderId="105" xfId="0" applyFont="1" applyFill="1" applyBorder="1" applyAlignment="1">
      <alignment horizontal="center" wrapText="1"/>
    </xf>
    <xf numFmtId="0" fontId="55" fillId="6" borderId="68" xfId="0" applyFont="1" applyFill="1" applyBorder="1" applyAlignment="1">
      <alignment horizontal="center" wrapText="1"/>
    </xf>
    <xf numFmtId="0" fontId="55" fillId="6" borderId="49" xfId="0" applyFont="1" applyFill="1" applyBorder="1" applyAlignment="1">
      <alignment horizontal="center" wrapText="1"/>
    </xf>
    <xf numFmtId="0" fontId="55" fillId="0" borderId="66" xfId="0" applyFont="1" applyBorder="1" applyAlignment="1">
      <alignment horizontal="center" wrapText="1"/>
    </xf>
    <xf numFmtId="0" fontId="55" fillId="0" borderId="105" xfId="0" applyFont="1" applyBorder="1" applyAlignment="1">
      <alignment horizontal="center" wrapText="1"/>
    </xf>
    <xf numFmtId="0" fontId="55" fillId="0" borderId="68" xfId="0" applyFont="1" applyBorder="1" applyAlignment="1">
      <alignment horizontal="center" wrapText="1"/>
    </xf>
    <xf numFmtId="0" fontId="55" fillId="0" borderId="49" xfId="0" applyFont="1" applyBorder="1" applyAlignment="1">
      <alignment horizontal="center" wrapText="1"/>
    </xf>
    <xf numFmtId="0" fontId="55" fillId="6" borderId="0" xfId="0" applyFont="1" applyFill="1" applyBorder="1" applyAlignment="1">
      <alignment horizontal="center" wrapText="1"/>
    </xf>
    <xf numFmtId="0" fontId="59" fillId="22" borderId="30" xfId="0" applyFont="1" applyFill="1" applyBorder="1" applyAlignment="1">
      <alignment horizontal="left" vertical="center" wrapText="1"/>
    </xf>
    <xf numFmtId="0" fontId="59" fillId="22" borderId="16" xfId="0" applyFont="1" applyFill="1" applyBorder="1" applyAlignment="1">
      <alignment horizontal="left" vertical="center" wrapText="1"/>
    </xf>
    <xf numFmtId="0" fontId="68" fillId="0" borderId="50" xfId="0" applyFont="1" applyBorder="1" applyAlignment="1">
      <alignment horizontal="left" vertical="top"/>
    </xf>
    <xf numFmtId="0" fontId="68" fillId="0" borderId="19" xfId="0" applyFont="1" applyBorder="1" applyAlignment="1">
      <alignment horizontal="left" vertical="top"/>
    </xf>
    <xf numFmtId="0" fontId="68" fillId="0" borderId="51" xfId="0" applyFont="1" applyBorder="1" applyAlignment="1">
      <alignment horizontal="left" vertical="top"/>
    </xf>
    <xf numFmtId="0" fontId="68" fillId="0" borderId="22" xfId="0" applyFont="1" applyBorder="1" applyAlignment="1">
      <alignment horizontal="left" vertical="top"/>
    </xf>
    <xf numFmtId="0" fontId="71" fillId="22" borderId="44" xfId="0" applyFont="1" applyFill="1" applyBorder="1"/>
    <xf numFmtId="0" fontId="71" fillId="22" borderId="13" xfId="0" applyFont="1" applyFill="1" applyBorder="1"/>
    <xf numFmtId="0" fontId="59" fillId="0" borderId="18" xfId="0" applyFont="1" applyBorder="1" applyAlignment="1">
      <alignment vertical="top"/>
    </xf>
    <xf numFmtId="0" fontId="55" fillId="0" borderId="24" xfId="0" applyFont="1" applyBorder="1" applyAlignment="1">
      <alignment vertical="top"/>
    </xf>
    <xf numFmtId="0" fontId="68" fillId="0" borderId="50" xfId="0" applyFont="1" applyBorder="1" applyAlignment="1">
      <alignment horizontal="left" vertical="top" wrapText="1"/>
    </xf>
    <xf numFmtId="0" fontId="68" fillId="0" borderId="19" xfId="0" applyFont="1" applyBorder="1" applyAlignment="1">
      <alignment horizontal="left" vertical="top" wrapText="1"/>
    </xf>
    <xf numFmtId="0" fontId="55" fillId="22" borderId="4" xfId="0" applyFont="1" applyFill="1" applyBorder="1" applyAlignment="1">
      <alignment horizontal="left" vertical="center" wrapText="1"/>
    </xf>
    <xf numFmtId="0" fontId="55" fillId="22" borderId="0" xfId="0" applyFont="1" applyFill="1" applyBorder="1" applyAlignment="1">
      <alignment horizontal="left" vertical="center" wrapText="1"/>
    </xf>
    <xf numFmtId="0" fontId="59" fillId="0" borderId="51" xfId="0" applyFont="1" applyBorder="1" applyAlignment="1">
      <alignment horizontal="left" vertical="top"/>
    </xf>
    <xf numFmtId="0" fontId="59" fillId="0" borderId="22" xfId="0" applyFont="1" applyBorder="1" applyAlignment="1">
      <alignment horizontal="left" vertical="top"/>
    </xf>
    <xf numFmtId="0" fontId="71" fillId="22" borderId="42" xfId="0" applyFont="1" applyFill="1" applyBorder="1" applyAlignment="1">
      <alignment horizontal="left" vertical="center" wrapText="1"/>
    </xf>
    <xf numFmtId="0" fontId="71" fillId="22" borderId="11" xfId="0" applyFont="1" applyFill="1" applyBorder="1" applyAlignment="1">
      <alignment horizontal="left" vertical="center" wrapText="1"/>
    </xf>
    <xf numFmtId="0" fontId="68" fillId="22" borderId="30" xfId="0" applyFont="1" applyFill="1" applyBorder="1" applyAlignment="1">
      <alignment horizontal="left" vertical="center" wrapText="1"/>
    </xf>
    <xf numFmtId="0" fontId="68" fillId="22" borderId="16" xfId="0" applyFont="1" applyFill="1" applyBorder="1" applyAlignment="1">
      <alignment horizontal="left" vertical="center" wrapText="1"/>
    </xf>
    <xf numFmtId="0" fontId="68" fillId="0" borderId="50" xfId="0" applyFont="1" applyBorder="1" applyAlignment="1">
      <alignment vertical="top"/>
    </xf>
    <xf numFmtId="0" fontId="68" fillId="0" borderId="19" xfId="0" applyFont="1" applyBorder="1" applyAlignment="1">
      <alignment vertical="top"/>
    </xf>
    <xf numFmtId="0" fontId="68" fillId="0" borderId="51" xfId="0" applyFont="1" applyBorder="1" applyAlignment="1">
      <alignment vertical="top"/>
    </xf>
    <xf numFmtId="0" fontId="68" fillId="0" borderId="22" xfId="0" applyFont="1" applyBorder="1" applyAlignment="1">
      <alignment vertical="top"/>
    </xf>
    <xf numFmtId="0" fontId="68" fillId="22" borderId="30" xfId="0" applyFont="1" applyFill="1" applyBorder="1" applyAlignment="1">
      <alignment horizontal="left" vertical="center"/>
    </xf>
    <xf numFmtId="0" fontId="68" fillId="22" borderId="16" xfId="0" applyFont="1" applyFill="1" applyBorder="1" applyAlignment="1">
      <alignment horizontal="left" vertical="center"/>
    </xf>
    <xf numFmtId="0" fontId="59" fillId="0" borderId="123" xfId="0" applyFont="1" applyBorder="1" applyAlignment="1">
      <alignment vertical="top"/>
    </xf>
    <xf numFmtId="0" fontId="59" fillId="0" borderId="58" xfId="0" applyFont="1" applyBorder="1" applyAlignment="1">
      <alignment vertical="top"/>
    </xf>
    <xf numFmtId="0" fontId="55" fillId="0" borderId="62" xfId="0" applyFont="1" applyBorder="1" applyAlignment="1">
      <alignment vertical="top"/>
    </xf>
    <xf numFmtId="0" fontId="55" fillId="6" borderId="169" xfId="0" applyFont="1" applyFill="1" applyBorder="1" applyAlignment="1">
      <alignment horizontal="center" wrapText="1"/>
    </xf>
    <xf numFmtId="0" fontId="55" fillId="6" borderId="116" xfId="0" applyFont="1" applyFill="1" applyBorder="1" applyAlignment="1">
      <alignment horizontal="center" wrapText="1"/>
    </xf>
    <xf numFmtId="0" fontId="55" fillId="0" borderId="169" xfId="0" applyFont="1" applyBorder="1" applyAlignment="1">
      <alignment horizontal="center" wrapText="1"/>
    </xf>
    <xf numFmtId="0" fontId="55" fillId="0" borderId="116" xfId="0" applyFont="1" applyBorder="1" applyAlignment="1">
      <alignment horizontal="center" wrapText="1"/>
    </xf>
    <xf numFmtId="0" fontId="55" fillId="6" borderId="9" xfId="0" applyFont="1" applyFill="1" applyBorder="1" applyAlignment="1">
      <alignment horizontal="center" wrapText="1"/>
    </xf>
    <xf numFmtId="0" fontId="59" fillId="0" borderId="42" xfId="0" applyFont="1" applyBorder="1" applyAlignment="1">
      <alignment vertical="top"/>
    </xf>
    <xf numFmtId="0" fontId="59" fillId="0" borderId="41" xfId="0" applyFont="1" applyBorder="1" applyAlignment="1">
      <alignment vertical="top"/>
    </xf>
    <xf numFmtId="0" fontId="59" fillId="0" borderId="30" xfId="0" applyFont="1" applyBorder="1" applyAlignment="1">
      <alignment vertical="top"/>
    </xf>
    <xf numFmtId="0" fontId="59" fillId="0" borderId="45" xfId="0" applyFont="1" applyBorder="1" applyAlignment="1">
      <alignment vertical="top"/>
    </xf>
    <xf numFmtId="0" fontId="55" fillId="22" borderId="44" xfId="0" applyFont="1" applyFill="1" applyBorder="1" applyAlignment="1">
      <alignment horizontal="left" vertical="top" wrapText="1"/>
    </xf>
    <xf numFmtId="0" fontId="55" fillId="22" borderId="13" xfId="0" applyFont="1" applyFill="1" applyBorder="1" applyAlignment="1">
      <alignment horizontal="left" vertical="top" wrapText="1"/>
    </xf>
    <xf numFmtId="0" fontId="55" fillId="22" borderId="42" xfId="0" applyFont="1" applyFill="1" applyBorder="1" applyAlignment="1">
      <alignment horizontal="left" vertical="top" wrapText="1"/>
    </xf>
    <xf numFmtId="0" fontId="55" fillId="22" borderId="11" xfId="0" applyFont="1" applyFill="1" applyBorder="1" applyAlignment="1">
      <alignment horizontal="left" vertical="top" wrapText="1"/>
    </xf>
    <xf numFmtId="0" fontId="59" fillId="22" borderId="30" xfId="0" applyFont="1" applyFill="1" applyBorder="1" applyAlignment="1">
      <alignment horizontal="left" vertical="top" wrapText="1"/>
    </xf>
    <xf numFmtId="0" fontId="59" fillId="22" borderId="16" xfId="0" applyFont="1" applyFill="1" applyBorder="1" applyAlignment="1">
      <alignment horizontal="left" vertical="top" wrapText="1"/>
    </xf>
    <xf numFmtId="0" fontId="71" fillId="22" borderId="42" xfId="0" applyFont="1" applyFill="1" applyBorder="1" applyAlignment="1">
      <alignment horizontal="left" vertical="top" wrapText="1"/>
    </xf>
    <xf numFmtId="0" fontId="71" fillId="22" borderId="11" xfId="0" applyFont="1" applyFill="1" applyBorder="1" applyAlignment="1">
      <alignment horizontal="left" vertical="top" wrapText="1"/>
    </xf>
    <xf numFmtId="0" fontId="68" fillId="22" borderId="30" xfId="0" applyFont="1" applyFill="1" applyBorder="1" applyAlignment="1">
      <alignment horizontal="left" vertical="top" wrapText="1"/>
    </xf>
    <xf numFmtId="0" fontId="68" fillId="22" borderId="16" xfId="0" applyFont="1" applyFill="1" applyBorder="1" applyAlignment="1">
      <alignment horizontal="left" vertical="top" wrapText="1"/>
    </xf>
    <xf numFmtId="0" fontId="68" fillId="22" borderId="30" xfId="0" applyFont="1" applyFill="1" applyBorder="1" applyAlignment="1">
      <alignment horizontal="left" vertical="top"/>
    </xf>
    <xf numFmtId="0" fontId="68" fillId="22" borderId="16" xfId="0" applyFont="1" applyFill="1" applyBorder="1" applyAlignment="1">
      <alignment horizontal="left" vertical="top"/>
    </xf>
  </cellXfs>
  <cellStyles count="2087">
    <cellStyle name="Comma" xfId="4" builtinId="3"/>
    <cellStyle name="Hyperlink" xfId="2" builtinId="8"/>
    <cellStyle name="Normal" xfId="0" builtinId="0"/>
    <cellStyle name="Normal 2" xfId="112" xr:uid="{B983D200-2445-C348-8446-3B7FA744C0BB}"/>
    <cellStyle name="Normal 2 3" xfId="3" xr:uid="{00000000-0005-0000-0000-000003000000}"/>
    <cellStyle name="Normal 5 2 2" xfId="5" xr:uid="{7B01EE21-310A-E84F-86F9-29152F87F231}"/>
    <cellStyle name="Percent" xfId="1" builtinId="5"/>
    <cellStyle name="style1611777148818" xfId="6" xr:uid="{855D73DA-9B6B-504A-963B-938AA65DC606}"/>
    <cellStyle name="style1611777148921" xfId="7" xr:uid="{B3B2B3EF-F8B2-DC4F-A68F-A0046E35F38D}"/>
    <cellStyle name="style1611777148966" xfId="8" xr:uid="{9C56B2BB-1116-BC46-92FB-F8837A8580AC}"/>
    <cellStyle name="style1611777149034" xfId="9" xr:uid="{93B197A2-C8CD-2F48-9DCF-EEDAE361BB5E}"/>
    <cellStyle name="style1611777149100" xfId="10" xr:uid="{F4FB81F1-EC02-624F-B28D-DA55312017DC}"/>
    <cellStyle name="style1611777149164" xfId="11" xr:uid="{8314B522-660C-4D43-B901-CC5C922E379E}"/>
    <cellStyle name="style1611777149229" xfId="12" xr:uid="{DD9578C4-1DAC-8142-87F6-832307902B98}"/>
    <cellStyle name="style1611777149284" xfId="13" xr:uid="{9D382956-1C36-3F45-BD53-24E9163F97E8}"/>
    <cellStyle name="style1611777149339" xfId="14" xr:uid="{E40ECA81-F2F3-E548-AAD0-B2CBEF31A215}"/>
    <cellStyle name="style1611777149394" xfId="15" xr:uid="{355E391E-945F-6748-843E-00022856E2E9}"/>
    <cellStyle name="style1611777149447" xfId="16" xr:uid="{33FA7A85-94B8-4D48-BC12-1EF1CDF5E89C}"/>
    <cellStyle name="style1611777149500" xfId="17" xr:uid="{B860FEDC-30B7-3543-BD31-19F0BE5E2CE4}"/>
    <cellStyle name="style1611777149560" xfId="22" xr:uid="{DF7610A0-36CC-7F45-8AED-746FA7162539}"/>
    <cellStyle name="style1611777149632" xfId="18" xr:uid="{A7B78E77-BCB6-9A4B-83A7-733095FEC083}"/>
    <cellStyle name="style1611777149705" xfId="23" xr:uid="{0C41BF86-084C-8A4E-BB3C-018AFB8857E2}"/>
    <cellStyle name="style1611777149784" xfId="27" xr:uid="{44D88C80-42FD-3F4B-826E-68F24286E209}"/>
    <cellStyle name="style1611777149837" xfId="28" xr:uid="{65E9729F-1826-1F41-AB65-43D17A6E1051}"/>
    <cellStyle name="style1611777149892" xfId="19" xr:uid="{7799EAE1-690B-1343-AE8E-DDEB3CD9D9F5}"/>
    <cellStyle name="style1611777149945" xfId="20" xr:uid="{E2E215CB-2CF1-CD44-BB02-F2E7D94E7D2E}"/>
    <cellStyle name="style1611777149997" xfId="21" xr:uid="{73AE6707-5DD9-CA4F-B4E8-44F7DCB32FE5}"/>
    <cellStyle name="style1611777150050" xfId="24" xr:uid="{CA3AFC91-FECF-D549-8D47-6591FDC89D5D}"/>
    <cellStyle name="style1611777150103" xfId="25" xr:uid="{90BA3CAD-8DBF-7A41-B4D6-B9AF2E3CBCAF}"/>
    <cellStyle name="style1611777150159" xfId="26" xr:uid="{D46964F1-EA2E-8B49-9E19-4200B948DBDC}"/>
    <cellStyle name="style1611777150214" xfId="29" xr:uid="{7F30C3C2-D1EF-A54C-BD87-0B7595E89A19}"/>
    <cellStyle name="style1611777150267" xfId="30" xr:uid="{002E580B-BA6A-0F47-B50E-ACC64DF0AE17}"/>
    <cellStyle name="style1611777150319" xfId="31" xr:uid="{C75DA08B-05E2-2141-A93E-C973533A1658}"/>
    <cellStyle name="style1611777150393" xfId="32" xr:uid="{0E288D10-B005-FE46-A922-F701E71C5666}"/>
    <cellStyle name="style1611777150437" xfId="33" xr:uid="{A943D75C-182C-8845-B904-E2121780D310}"/>
    <cellStyle name="style1611777150478" xfId="34" xr:uid="{ACCC127A-196D-7E48-A4DB-EFA3EE516EFA}"/>
    <cellStyle name="style1611777150518" xfId="35" xr:uid="{BBCC03E4-FC9C-294D-A97E-6D26334DBD58}"/>
    <cellStyle name="style1611777150563" xfId="36" xr:uid="{9B09EB1D-7269-C940-9BA6-02A95F066876}"/>
    <cellStyle name="style1611777150607" xfId="37" xr:uid="{FD3036FB-0455-1843-88C3-1C9F5127EE2B}"/>
    <cellStyle name="style1611777150665" xfId="38" xr:uid="{00362D52-0FC4-8441-8D52-585866D01024}"/>
    <cellStyle name="style1611777150714" xfId="39" xr:uid="{21FADD7B-649A-4845-AC79-376BA90D862A}"/>
    <cellStyle name="style1611777150758" xfId="40" xr:uid="{D8AB6D27-39B1-3F43-A601-56667832D417}"/>
    <cellStyle name="style1611777150804" xfId="41" xr:uid="{112C720F-C476-514A-BB97-6080207C79D5}"/>
    <cellStyle name="style1611777150860" xfId="45" xr:uid="{0E5D71DA-D22B-8643-A2C0-651A1CA42AFD}"/>
    <cellStyle name="style1611777150914" xfId="49" xr:uid="{C4D75F68-E56B-0A47-895A-6D22114A0B99}"/>
    <cellStyle name="style1611777150966" xfId="42" xr:uid="{85BD5C6E-8DDC-EB43-BF93-E25795B028F7}"/>
    <cellStyle name="style1611777151023" xfId="43" xr:uid="{08EEAC1B-9548-0E45-9339-E88C63FC3553}"/>
    <cellStyle name="style1611777151066" xfId="44" xr:uid="{3CEF13F3-427C-9940-AC35-D581149C7CDC}"/>
    <cellStyle name="style1611777151109" xfId="46" xr:uid="{FD5F9BD4-C4F0-264E-BE3E-406A8162AF94}"/>
    <cellStyle name="style1611777151151" xfId="47" xr:uid="{9183D885-C070-864A-972A-2FE1671B0194}"/>
    <cellStyle name="style1611777151195" xfId="48" xr:uid="{8138FB96-804F-754E-A68C-94DEF6304B8A}"/>
    <cellStyle name="style1611777151236" xfId="50" xr:uid="{5FD51BB1-A970-2D4A-842F-3CD87CAB71E2}"/>
    <cellStyle name="style1611777151279" xfId="51" xr:uid="{231316EA-DEE7-B74A-9A22-5FDB3072929D}"/>
    <cellStyle name="style1611777151319" xfId="52" xr:uid="{E583EFB8-2BE0-994C-951B-FBECCE92EBD0}"/>
    <cellStyle name="style1611777151380" xfId="53" xr:uid="{8C5CBD89-153C-8D44-9CA7-DDE1659B4E87}"/>
    <cellStyle name="style1611777151431" xfId="54" xr:uid="{954581C4-99A9-AE43-AB9E-9CE02D3C4EAE}"/>
    <cellStyle name="style1611777151497" xfId="55" xr:uid="{B693AD10-C8F4-FA4F-AAE5-8D29CB26347E}"/>
    <cellStyle name="style1611777151553" xfId="56" xr:uid="{35B2A2EF-8069-2641-8119-4C86CED71962}"/>
    <cellStyle name="style1611777151616" xfId="57" xr:uid="{93E2EE43-EAD3-794D-9664-B118D50866AB}"/>
    <cellStyle name="style1611777151689" xfId="58" xr:uid="{D3CE93FA-1EAF-C543-BE6B-DF0C2A1AD5AF}"/>
    <cellStyle name="style1611777151840" xfId="59" xr:uid="{008EFBA0-411B-6F4D-91DC-3C51F74EA924}"/>
    <cellStyle name="style1611777602191" xfId="60" xr:uid="{62E5859F-6F3A-8745-92A1-D01C1209DE69}"/>
    <cellStyle name="style1611777602273" xfId="61" xr:uid="{E91AA69D-3E33-3A45-ABD0-03976F8230A4}"/>
    <cellStyle name="style1611777602340" xfId="62" xr:uid="{DB2D81CA-A5DC-234C-85BC-72DEAFACECA1}"/>
    <cellStyle name="style1611777602400" xfId="63" xr:uid="{6D9F50E0-3647-7048-B001-BC24DEA201B9}"/>
    <cellStyle name="style1611777602454" xfId="64" xr:uid="{4D2B0EC5-6FCB-234B-91DA-DAB1B2D19BE1}"/>
    <cellStyle name="style1611777602508" xfId="65" xr:uid="{265A41C8-53DC-8345-AB36-613387C09881}"/>
    <cellStyle name="style1611777602561" xfId="66" xr:uid="{355623C6-87B4-0C4D-8C5A-23ACD3184E9F}"/>
    <cellStyle name="style1611777602613" xfId="67" xr:uid="{2FCAF33E-9BB2-4549-AF1D-14C949055199}"/>
    <cellStyle name="style1611777602670" xfId="68" xr:uid="{1B52B219-C3AB-604D-88B7-CFE1F8D07305}"/>
    <cellStyle name="style1611777602730" xfId="72" xr:uid="{5BBA4FF4-7D86-6D49-8BE8-9A74D5B75874}"/>
    <cellStyle name="style1611777602782" xfId="69" xr:uid="{F33D1C79-C062-B349-AB22-C63EE968CD35}"/>
    <cellStyle name="style1611777602856" xfId="73" xr:uid="{25AE2216-5FFA-2444-8E95-A3F492E54E5E}"/>
    <cellStyle name="style1611777602910" xfId="76" xr:uid="{E20EFE5D-1BA6-A84F-AA5D-62E1B8421FA5}"/>
    <cellStyle name="style1611777602965" xfId="77" xr:uid="{50794872-5BF7-3245-8E47-199342CED12E}"/>
    <cellStyle name="style1611777603021" xfId="70" xr:uid="{50D89285-0C74-384A-990D-B1F252E9A096}"/>
    <cellStyle name="style1611777603088" xfId="71" xr:uid="{A82F412C-1C2A-2945-8127-4560C42C6BBF}"/>
    <cellStyle name="style1611777603155" xfId="74" xr:uid="{0BC215D7-CE2C-7D4E-9449-E15F0E7461F4}"/>
    <cellStyle name="style1611777603221" xfId="75" xr:uid="{99EB7053-E43A-8247-A765-85DBAF188415}"/>
    <cellStyle name="style1611777603280" xfId="78" xr:uid="{16BC0AF1-7A32-2944-9BE3-8771EFB230D1}"/>
    <cellStyle name="style1611777603333" xfId="79" xr:uid="{CFCBDF05-060F-7B45-9C86-7128F3A7C913}"/>
    <cellStyle name="style1611777603387" xfId="80" xr:uid="{43694069-9E30-FA4B-A69F-D775A9FD1453}"/>
    <cellStyle name="style1611777603435" xfId="81" xr:uid="{91D09112-5C12-C044-B42C-8EEFE258B75B}"/>
    <cellStyle name="style1611777603477" xfId="82" xr:uid="{A080852A-7750-C84A-8C55-5F06102EA57F}"/>
    <cellStyle name="style1611777603515" xfId="83" xr:uid="{890C9E03-C081-1242-837C-7E06968DDFCE}"/>
    <cellStyle name="style1611777603556" xfId="84" xr:uid="{D73ABBAE-8C60-554B-86EF-32DDA3DD6BA9}"/>
    <cellStyle name="style1611777603596" xfId="85" xr:uid="{A6AE52C8-A0EA-1443-99AF-05C389D8715D}"/>
    <cellStyle name="style1611777603652" xfId="86" xr:uid="{E9DFD728-2F54-804C-89BB-2F42AF38AF0F}"/>
    <cellStyle name="style1611777603714" xfId="89" xr:uid="{5D8438E2-910E-6F4C-8424-F2855BC09FCB}"/>
    <cellStyle name="style1611777603766" xfId="92" xr:uid="{9A99F6CE-6903-2B4B-98AD-F3EC4A08257D}"/>
    <cellStyle name="style1611777603818" xfId="87" xr:uid="{F727E444-1103-3E4B-AD40-1F15F0D017C9}"/>
    <cellStyle name="style1611777603858" xfId="88" xr:uid="{88F86229-331B-904D-B8AE-33C8B258F246}"/>
    <cellStyle name="style1611777603900" xfId="90" xr:uid="{2DA1EA16-95EC-7643-96CB-AA8DC605914E}"/>
    <cellStyle name="style1611777603942" xfId="91" xr:uid="{B4906427-B49A-1641-B175-FA8BE5A86D91}"/>
    <cellStyle name="style1611777603982" xfId="93" xr:uid="{BDCC0894-E76C-3F45-867F-081EF99E3EAE}"/>
    <cellStyle name="style1611777604023" xfId="94" xr:uid="{D7355017-F628-994F-8A47-841A52132156}"/>
    <cellStyle name="style1611777604072" xfId="95" xr:uid="{632CCFDC-0B8B-4D47-87D4-CA62B740ED83}"/>
    <cellStyle name="style1611777604124" xfId="96" xr:uid="{743BE8B6-4C97-6949-B036-0C0D17FA17B0}"/>
    <cellStyle name="style1611777604178" xfId="97" xr:uid="{C3F3B8CA-6F99-D14F-9E1E-B88246C84E86}"/>
    <cellStyle name="style1611777604230" xfId="98" xr:uid="{1B1A6F35-694B-0744-9B22-78DD3DCF7640}"/>
    <cellStyle name="style1611777604274" xfId="99" xr:uid="{149AA10F-0B8B-DB4E-87B7-B683617F868A}"/>
    <cellStyle name="style1611777604338" xfId="100" xr:uid="{5CF742E4-5F8E-B445-85B9-25050000A3AF}"/>
    <cellStyle name="style1611777604407" xfId="101" xr:uid="{9A1E3361-5C6E-7D4D-89B7-E010F307C8F2}"/>
    <cellStyle name="style1611777604469" xfId="103" xr:uid="{6AA2C4FA-7093-8346-AF1B-B6A33530ED5F}"/>
    <cellStyle name="style1611777604527" xfId="105" xr:uid="{0EF28C19-E40C-B04E-95D8-0A522DECE644}"/>
    <cellStyle name="style1611777604581" xfId="102" xr:uid="{1B7F89C7-8996-E244-AC83-B17BFF5A912F}"/>
    <cellStyle name="style1611777604624" xfId="104" xr:uid="{52CDDC91-EDB4-6D44-B048-7C506F1462BC}"/>
    <cellStyle name="style1611777604690" xfId="106" xr:uid="{6B8EC7F9-34D0-E44D-B121-E80363B27FAA}"/>
    <cellStyle name="style1611777604770" xfId="107" xr:uid="{3DD5B685-2E2B-2C4C-9B4A-C5D415C93EE1}"/>
    <cellStyle name="style1611777604993" xfId="108" xr:uid="{16C0F291-97B8-DB41-AE1F-BEC38E81F08B}"/>
    <cellStyle name="style1611777605228" xfId="109" xr:uid="{FD805642-7904-FF42-8E13-6F28E447FD35}"/>
    <cellStyle name="style1611777605269" xfId="110" xr:uid="{96B4071A-7BAD-0A46-898E-77B840005436}"/>
    <cellStyle name="style1611777605759" xfId="111" xr:uid="{6E1A6F06-D98C-CE4E-A338-61F38793908C}"/>
    <cellStyle name="style1611793881828" xfId="113" xr:uid="{1D0297AC-0539-1547-8C3A-A375D1240F0D}"/>
    <cellStyle name="style1611793881952" xfId="114" xr:uid="{F4E6235F-73F2-644E-9368-F833DF5BDD65}"/>
    <cellStyle name="style1611793882041" xfId="115" xr:uid="{5C8194B1-DE2B-AF46-AAB9-D4B98BD4F328}"/>
    <cellStyle name="style1611793882103" xfId="116" xr:uid="{53EC6EF4-6A3F-A045-8ECE-4AB7869A649C}"/>
    <cellStyle name="style1611793882182" xfId="117" xr:uid="{62EBED46-3685-4640-A65A-70BC058455AE}"/>
    <cellStyle name="style1611793882267" xfId="118" xr:uid="{33B9789C-0F9F-A84C-A902-0165376576A8}"/>
    <cellStyle name="style1611793882331" xfId="119" xr:uid="{1C0A5FEA-9B0B-2D41-A357-6BDDE783FB5C}"/>
    <cellStyle name="style1611793882400" xfId="120" xr:uid="{6EFEEDC9-F2C1-B34F-94AD-83DD0C29C884}"/>
    <cellStyle name="style1611793882460" xfId="121" xr:uid="{CE689C81-F5B0-7644-8664-71788046BB99}"/>
    <cellStyle name="style1611793882523" xfId="125" xr:uid="{D974FDE8-9A34-7D4C-9A00-08A6584B8873}"/>
    <cellStyle name="style1611793882578" xfId="122" xr:uid="{22FEB345-8DD1-394A-8816-7E4BBF9A014A}"/>
    <cellStyle name="style1611793882661" xfId="126" xr:uid="{418A68E3-1E44-0645-9A87-0C5BA164488C}"/>
    <cellStyle name="style1611793882718" xfId="129" xr:uid="{8E05558F-00A9-AA48-8C53-945052F7DAE1}"/>
    <cellStyle name="style1611793882773" xfId="130" xr:uid="{57A0D364-A9D7-C343-8D30-B7F70FD5A7D2}"/>
    <cellStyle name="style1611793882828" xfId="123" xr:uid="{B5332D06-467F-7346-84AF-F510A39BED8F}"/>
    <cellStyle name="style1611793882883" xfId="124" xr:uid="{3C16EA15-AD91-3D42-91F4-DF194EA3EBD4}"/>
    <cellStyle name="style1611793882938" xfId="127" xr:uid="{44598398-1E67-C44F-8330-54123908A5E8}"/>
    <cellStyle name="style1611793882993" xfId="128" xr:uid="{42F533F9-C2C8-844C-AA8D-BDEB141373EF}"/>
    <cellStyle name="style1611793883048" xfId="131" xr:uid="{F5FB928D-41FD-664E-945F-B2B441960674}"/>
    <cellStyle name="style1611793883100" xfId="132" xr:uid="{12387717-482D-9146-890C-DA8D2FFD0D93}"/>
    <cellStyle name="style1611793883157" xfId="133" xr:uid="{3A3B0D05-4AFD-4D4C-A09B-44F0CCF7EFB5}"/>
    <cellStyle name="style1611793883224" xfId="134" xr:uid="{797A3568-469E-1545-B74D-186A03E7CF9D}"/>
    <cellStyle name="style1611793883261" xfId="135" xr:uid="{51D85E95-47E9-8D40-9188-BA71993B3BA3}"/>
    <cellStyle name="style1611793883296" xfId="136" xr:uid="{DEECEDD7-4076-D24C-995A-2BAEC1DF7B02}"/>
    <cellStyle name="style1611793883331" xfId="137" xr:uid="{B2BDAFBE-1AFC-984E-A7DC-3D126B3FD7D9}"/>
    <cellStyle name="style1611793883371" xfId="138" xr:uid="{BF8CD9DE-D39C-DB43-ACAB-12F0E428D007}"/>
    <cellStyle name="style1611793883414" xfId="139" xr:uid="{53B32498-27D3-EF41-96A2-939B08436E5A}"/>
    <cellStyle name="style1611793883475" xfId="142" xr:uid="{7DC3FCEE-DC61-2144-96ED-C8E0252F965D}"/>
    <cellStyle name="style1611793883535" xfId="145" xr:uid="{36D93C9D-957F-714F-B764-AAA5BE3C8E13}"/>
    <cellStyle name="style1611793883595" xfId="140" xr:uid="{2A0928C2-96C9-B54A-BFF7-11E0374C68FD}"/>
    <cellStyle name="style1611793883636" xfId="141" xr:uid="{3C3BCA04-756E-3C4A-95CB-AB3370AD4E01}"/>
    <cellStyle name="style1611793883676" xfId="143" xr:uid="{6D874F84-C318-2548-9798-39CB78472D08}"/>
    <cellStyle name="style1611793883717" xfId="144" xr:uid="{5DE855D8-A5A0-9745-AD9B-1D74B3623150}"/>
    <cellStyle name="style1611793883782" xfId="146" xr:uid="{E41B58F2-581B-0843-A9E9-31B39AEA8977}"/>
    <cellStyle name="style1611793883828" xfId="147" xr:uid="{C3A79C28-459C-104D-A76F-1EDEA0A7A3E6}"/>
    <cellStyle name="style1611793883880" xfId="148" xr:uid="{602568B9-729D-DE4F-935E-A22003A033CD}"/>
    <cellStyle name="style1611793883939" xfId="149" xr:uid="{A86D3193-67C6-0544-AC64-7175EAB10EFF}"/>
    <cellStyle name="style1611793883990" xfId="150" xr:uid="{B972232D-BCF6-A647-AA86-57070BB4EDB0}"/>
    <cellStyle name="style1611793884040" xfId="151" xr:uid="{CE891130-379D-4648-A62E-C097E7D6AE5E}"/>
    <cellStyle name="style1611793884092" xfId="152" xr:uid="{092ECE89-C459-4843-8C85-F74A6A34D793}"/>
    <cellStyle name="style1611793884155" xfId="153" xr:uid="{58B74AA3-14EF-4B47-A11F-AF84C2A4D29E}"/>
    <cellStyle name="style1611793884212" xfId="154" xr:uid="{9B263300-81B9-584E-8DDF-25D2988E686A}"/>
    <cellStyle name="style1611793884265" xfId="156" xr:uid="{DAA104A3-08F4-4947-A48D-F7811F0D116E}"/>
    <cellStyle name="style1611793884332" xfId="158" xr:uid="{DA899F2D-D5AC-BB49-89C1-271A6EDFC1DC}"/>
    <cellStyle name="style1611793884400" xfId="155" xr:uid="{077B2791-409F-9D41-ADBF-BBCAFC72882A}"/>
    <cellStyle name="style1611793884447" xfId="157" xr:uid="{241C28DB-F547-1D41-9A34-2567F7588CAB}"/>
    <cellStyle name="style1611793884497" xfId="159" xr:uid="{CE47430F-5252-8C4B-8C4A-E2013F2B66B8}"/>
    <cellStyle name="style1611793884553" xfId="160" xr:uid="{197C29BA-8843-5740-894F-1F0D45457C4D}"/>
    <cellStyle name="style1611793884742" xfId="161" xr:uid="{3A0BF022-74B8-C941-B369-6938716E1FC7}"/>
    <cellStyle name="style1611793884945" xfId="162" xr:uid="{2D326651-BBAB-944F-BAB3-8BF3C2AEC1D7}"/>
    <cellStyle name="style1611793884980" xfId="163" xr:uid="{741C917A-6838-FB48-834E-10EE790600D3}"/>
    <cellStyle name="style1611793885429" xfId="164" xr:uid="{0DADBC7E-FB77-C84B-918E-04B4432F00B0}"/>
    <cellStyle name="style1612808040593" xfId="165" xr:uid="{5426357B-98A0-7842-80E5-0287AB20A1C5}"/>
    <cellStyle name="style1612808040912" xfId="166" xr:uid="{4228B6F1-7FAD-7445-A364-90D674468261}"/>
    <cellStyle name="style1612808041113" xfId="167" xr:uid="{5B183F62-AC0F-0E4A-A14E-1FA5B3F78C49}"/>
    <cellStyle name="style1612808041223" xfId="168" xr:uid="{D9E02EC3-DE1E-3649-980A-84A6CF471DE3}"/>
    <cellStyle name="style1612808041297" xfId="169" xr:uid="{CDBD13DF-BF7B-6643-8A25-4AE789E8F600}"/>
    <cellStyle name="style1612808041365" xfId="170" xr:uid="{E6AC79F9-1BDD-4542-93D8-49A9D99669A9}"/>
    <cellStyle name="style1612808041442" xfId="171" xr:uid="{EB6A81AF-A40F-0B4F-B266-4DB21BBE2C2F}"/>
    <cellStyle name="style1612808041518" xfId="172" xr:uid="{387D5EDA-614D-A44B-B367-DFCAD2AE62DF}"/>
    <cellStyle name="style1612808041605" xfId="173" xr:uid="{247E5468-E1F6-534B-B365-031BBD230F08}"/>
    <cellStyle name="style1612808041685" xfId="177" xr:uid="{51223AF6-A2C2-DC47-B396-A0FC1DC10936}"/>
    <cellStyle name="style1612808041756" xfId="174" xr:uid="{5F33C7FF-60BD-6A47-896D-E004D702FE92}"/>
    <cellStyle name="style1612808041832" xfId="178" xr:uid="{8263FFA2-44F5-4E4D-A38C-87E767DAB2BD}"/>
    <cellStyle name="style1612808041892" xfId="181" xr:uid="{BE658056-1E41-E842-B883-AA7D221838EC}"/>
    <cellStyle name="style1612808041950" xfId="182" xr:uid="{A26D9764-DF4B-9746-A73C-E50F8A22AAC8}"/>
    <cellStyle name="style1612808041993" xfId="175" xr:uid="{203B708B-BDB2-5D49-8DD4-214B9B1E50CA}"/>
    <cellStyle name="style1612808042063" xfId="176" xr:uid="{7CA95D53-36BA-3243-9493-48486BAC75A3}"/>
    <cellStyle name="style1612808042111" xfId="179" xr:uid="{A3E590EE-1E79-AC4F-9FB3-4D9B05A87048}"/>
    <cellStyle name="style1612808042151" xfId="180" xr:uid="{A71CD3EC-2311-274C-9AD9-C9005FD03292}"/>
    <cellStyle name="style1612808042196" xfId="183" xr:uid="{969A0248-B787-DF4F-A426-A21FBC83638B}"/>
    <cellStyle name="style1612808042237" xfId="184" xr:uid="{6E57EBF1-871D-1043-9892-F6BEB4E2F4D6}"/>
    <cellStyle name="style1612808042279" xfId="185" xr:uid="{0960AD7F-CC92-E240-83B3-80E1A1C58353}"/>
    <cellStyle name="style1612808042312" xfId="186" xr:uid="{C8E76DD5-E399-834B-B1B5-FF56B3B6ABF9}"/>
    <cellStyle name="style1612808042345" xfId="187" xr:uid="{69B6BCF7-DC74-6741-A505-78B8137442AE}"/>
    <cellStyle name="style1612808042380" xfId="188" xr:uid="{92C73679-9525-4346-A3D7-7CC569C581D2}"/>
    <cellStyle name="style1612808042414" xfId="189" xr:uid="{09D43673-BBA9-7F4D-9057-FB3F71ABAD0E}"/>
    <cellStyle name="style1612808042446" xfId="190" xr:uid="{A477864E-C766-7C42-8313-35D40917D0C5}"/>
    <cellStyle name="style1612808042478" xfId="191" xr:uid="{E37AF297-17A3-B04A-87D7-7BE3E6758435}"/>
    <cellStyle name="style1612808042525" xfId="194" xr:uid="{4D3E3488-36E1-2444-A3A5-D38C294DD800}"/>
    <cellStyle name="style1612808042568" xfId="197" xr:uid="{239654B1-1C7C-C549-987A-E6D85759AD0E}"/>
    <cellStyle name="style1612808042609" xfId="192" xr:uid="{882D08F2-5D89-9149-92A8-AD3EE7E740F4}"/>
    <cellStyle name="style1612808042644" xfId="193" xr:uid="{BDB9FD63-D826-3642-9F41-DE84C88CDBD4}"/>
    <cellStyle name="style1612808042684" xfId="195" xr:uid="{300C4B96-B359-BF4A-A936-9531320A1AEB}"/>
    <cellStyle name="style1612808042717" xfId="196" xr:uid="{F9FBFD32-14FD-4149-9309-D4C0025A5B86}"/>
    <cellStyle name="style1612808042757" xfId="198" xr:uid="{34AA6DE4-8E79-DF41-B2BF-C64778A2C79F}"/>
    <cellStyle name="style1612808042790" xfId="199" xr:uid="{12767A1B-253E-DF4C-91DF-59776172CD78}"/>
    <cellStyle name="style1612808042831" xfId="200" xr:uid="{ACD7B15B-E109-8A40-8170-A17C08B32D1C}"/>
    <cellStyle name="style1612808042875" xfId="201" xr:uid="{7DFDB258-2B2D-4345-9B3E-F30340C88ACD}"/>
    <cellStyle name="style1612808042918" xfId="202" xr:uid="{8AED4F24-3B54-2F4E-AB4D-626FDEFA98A5}"/>
    <cellStyle name="style1612808042960" xfId="203" xr:uid="{E62D55FB-D08F-7641-BDB4-16F5D2E307C2}"/>
    <cellStyle name="style1612808043004" xfId="204" xr:uid="{FFFBE7C9-65B3-C54F-94CE-C1D3903536D3}"/>
    <cellStyle name="style1612808043075" xfId="205" xr:uid="{01775D2C-4D3F-444B-B0A7-F050D6E857CC}"/>
    <cellStyle name="style1612808043131" xfId="206" xr:uid="{F9A0A876-5159-7D43-BCB3-9AFBA53E2F81}"/>
    <cellStyle name="style1612808043181" xfId="208" xr:uid="{C17F5E2C-FB27-5B43-82C8-FC5C9A9297AB}"/>
    <cellStyle name="style1612808043233" xfId="210" xr:uid="{92A1FE92-0090-1046-89BD-3F65EEE74CD0}"/>
    <cellStyle name="style1612808043283" xfId="207" xr:uid="{1784BE9C-03E6-BE4F-9ADD-916B3FAA399B}"/>
    <cellStyle name="style1612808043332" xfId="209" xr:uid="{053BC71A-9411-C74E-9343-2B128193573D}"/>
    <cellStyle name="style1612808043383" xfId="211" xr:uid="{0E795620-71D7-9644-8C15-2CFDF642B0F9}"/>
    <cellStyle name="style1612808043437" xfId="212" xr:uid="{3DCCE19E-409F-9247-985C-C532F37711C4}"/>
    <cellStyle name="style1612808043610" xfId="213" xr:uid="{6FEB0670-675B-E047-99B1-D7E7F3EC6FE4}"/>
    <cellStyle name="style1612808043810" xfId="214" xr:uid="{45DCF743-BED0-4A4C-961F-82F47EA11E8A}"/>
    <cellStyle name="style1612808043849" xfId="215" xr:uid="{16982E64-CF99-7E40-952F-F01106246F03}"/>
    <cellStyle name="style1612808044298" xfId="216" xr:uid="{53EE7D3A-67FD-2F40-986B-4EC7F9CD8057}"/>
    <cellStyle name="style1637377546587" xfId="262" xr:uid="{19787C2B-3D6E-A647-A115-179EE3E425C8}"/>
    <cellStyle name="style1637377546635" xfId="218" xr:uid="{5A47E9EC-EE90-9D46-87CF-AF00B17D9DAF}"/>
    <cellStyle name="style1637377546676" xfId="268" xr:uid="{51C59899-4926-4F43-8EE8-D405708D050E}"/>
    <cellStyle name="style1637377546742" xfId="238" xr:uid="{CB084B6B-1F72-5D42-9691-463402A252D9}"/>
    <cellStyle name="style1637377547076" xfId="244" xr:uid="{0B265962-7E85-D143-8E3D-79FC51D57EEA}"/>
    <cellStyle name="style1637377547105" xfId="246" xr:uid="{E1FADB0E-9EB3-E44E-9C54-1AC7A9794348}"/>
    <cellStyle name="style1637377547141" xfId="250" xr:uid="{E5BFDB05-48CD-B945-9195-9CC7D55C1964}"/>
    <cellStyle name="style1637377547178" xfId="252" xr:uid="{94D72866-C50B-4D4A-AADD-2CB9CD710B6A}"/>
    <cellStyle name="style1637377547249" xfId="254" xr:uid="{9BFD2B84-2FB5-8E43-868B-37A750A4D731}"/>
    <cellStyle name="style1637377547285" xfId="256" xr:uid="{74194744-19C4-2E4B-9DB3-1C74543FC8DA}"/>
    <cellStyle name="style1637377547315" xfId="247" xr:uid="{46C804F9-EEB6-0641-841B-11D7FC3DDCFA}"/>
    <cellStyle name="style1637377547346" xfId="248" xr:uid="{197C2DE3-C347-8849-86F0-D7B374C01553}"/>
    <cellStyle name="style1637377547386" xfId="249" xr:uid="{BBA15C22-97D9-804E-B55D-B5B3332793B6}"/>
    <cellStyle name="style1637377547413" xfId="253" xr:uid="{657DC09E-34C2-C045-8F39-1ED4591B2839}"/>
    <cellStyle name="style1637377547444" xfId="242" xr:uid="{DD35B144-4591-8D48-A81E-5E213E97B75E}"/>
    <cellStyle name="style1637377547500" xfId="243" xr:uid="{D7AE50A0-2FEC-A14F-84A6-E589DD45468E}"/>
    <cellStyle name="style1637377547541" xfId="257" xr:uid="{68FCD8A3-3EBF-354D-AEF8-E0B22F8707AA}"/>
    <cellStyle name="style1637377547583" xfId="259" xr:uid="{1DB7E0C4-13C5-AA42-9083-300B6388A55E}"/>
    <cellStyle name="style1637377547615" xfId="258" xr:uid="{7E1A809B-ED88-B64C-BC13-B0C713F4680E}"/>
    <cellStyle name="style1637377547645" xfId="260" xr:uid="{1BE28EFD-7BCF-D84D-8751-8B713E74D70A}"/>
    <cellStyle name="style1637377547689" xfId="217" xr:uid="{80831F75-CC1B-B64B-BCD9-447524637CF8}"/>
    <cellStyle name="style1637377547737" xfId="264" xr:uid="{32114295-C166-E84D-A4B2-EAB04B5A2128}"/>
    <cellStyle name="style1637377547836" xfId="219" xr:uid="{DDEAD3CB-A39A-244D-96AB-C39B516DBB76}"/>
    <cellStyle name="style1637377547864" xfId="235" xr:uid="{4F768559-BDD2-C94F-83AD-4234C9B32C9E}"/>
    <cellStyle name="style1637377547918" xfId="220" xr:uid="{0C30F130-B5C7-9546-B53A-4DD94BDE740C}"/>
    <cellStyle name="style1637377547947" xfId="237" xr:uid="{EF2FAA6B-AEC5-444A-AD7B-69E395101FB3}"/>
    <cellStyle name="style1637377548027" xfId="239" xr:uid="{709BE30E-D6A4-F146-9628-EB37C63CCD1B}"/>
    <cellStyle name="style1637377548097" xfId="241" xr:uid="{5406D0B2-4F74-7F49-8EEE-9C3C8CD304C6}"/>
    <cellStyle name="style1637377548532" xfId="221" xr:uid="{D4A4B9C3-6C49-124B-A9FC-0890E3812667}"/>
    <cellStyle name="style1637377548586" xfId="222" xr:uid="{6DB0A6F5-C8A1-6E4B-B478-7AD8EA34482D}"/>
    <cellStyle name="style1637377548608" xfId="234" xr:uid="{8DECB3B5-B34A-AB49-BA68-5A44202F70B3}"/>
    <cellStyle name="style1637377548630" xfId="223" xr:uid="{3C597EA1-9961-CB4F-A26C-48639C9246E2}"/>
    <cellStyle name="style1637377548653" xfId="224" xr:uid="{8CBB37DD-77B9-4345-8360-B5FF16883A59}"/>
    <cellStyle name="style1637377548714" xfId="236" xr:uid="{4A8195D7-1663-CA45-9E50-E0E9AEA4564E}"/>
    <cellStyle name="style1637377548871" xfId="240" xr:uid="{6C9F39E9-F653-314B-8F9B-3786BD09E653}"/>
    <cellStyle name="style1637377549140" xfId="225" xr:uid="{6D579DF6-EBC1-7046-AF3C-E4ED7B6126D5}"/>
    <cellStyle name="style1637377549180" xfId="227" xr:uid="{91ED3AA0-53B0-9F4D-8EC1-80FB1F95D364}"/>
    <cellStyle name="style1637377549198" xfId="226" xr:uid="{92EA1F39-B4CE-2F48-83AD-12FB591B1837}"/>
    <cellStyle name="style1637377549222" xfId="228" xr:uid="{3CEB5683-604B-4A42-A791-72F602926E34}"/>
    <cellStyle name="style1637377549246" xfId="230" xr:uid="{099972FF-4BCA-1540-9275-4BA303646C30}"/>
    <cellStyle name="style1637377549267" xfId="229" xr:uid="{2B62CA0B-AF65-3143-A63F-582AC2B63533}"/>
    <cellStyle name="style1637377549292" xfId="231" xr:uid="{0F8039B9-5E4D-EA43-BAA1-19A0EBDED4CC}"/>
    <cellStyle name="style1637377549315" xfId="233" xr:uid="{40772842-5507-5344-9DDA-4F3ED27EE601}"/>
    <cellStyle name="style1637377549338" xfId="232" xr:uid="{3624DEB9-2BA7-B440-BAF0-02586333DE8E}"/>
    <cellStyle name="style1637377549654" xfId="245" xr:uid="{5FCBB63E-F722-2442-8D07-6732FCB7C4DD}"/>
    <cellStyle name="style1637377549675" xfId="251" xr:uid="{6876F41F-F760-F34B-8F98-42F92CEA4B9F}"/>
    <cellStyle name="style1637377549695" xfId="255" xr:uid="{B2906515-4940-824F-B830-8374050AD0FC}"/>
    <cellStyle name="style1637377549721" xfId="261" xr:uid="{23F5C891-6E31-8E4D-879B-29944B09BEDB}"/>
    <cellStyle name="style1637377549752" xfId="263" xr:uid="{825CFC3C-1457-E344-A41A-62EE4C0E0150}"/>
    <cellStyle name="style1637377549792" xfId="269" xr:uid="{F82D07A7-21A2-B24B-966D-CA17CFD45CD3}"/>
    <cellStyle name="style1637377549828" xfId="265" xr:uid="{21A7143D-C322-C74F-9386-68B20AC001E6}"/>
    <cellStyle name="style1637377549851" xfId="267" xr:uid="{7AA9BC15-6963-FA48-8028-DB76721B53C2}"/>
    <cellStyle name="style1637377549869" xfId="266" xr:uid="{57162470-577B-6A4E-8E3D-E420F0ABB31E}"/>
    <cellStyle name="style1638215284565" xfId="270" xr:uid="{05E47785-1EA0-D149-BEC7-4DADA7539EEC}"/>
    <cellStyle name="style1638215284705" xfId="271" xr:uid="{DF94B3D4-8E1B-6B43-A49A-60B619C4D7FC}"/>
    <cellStyle name="style1638215284797" xfId="273" xr:uid="{F805FBE9-EBA0-2144-95E1-91C70BD21AF3}"/>
    <cellStyle name="style1638215284840" xfId="274" xr:uid="{7152CADA-EDB3-2E4F-B0BA-76F823B3AB1E}"/>
    <cellStyle name="style1638215284895" xfId="272" xr:uid="{6676A544-4B2E-AA41-AF5B-5D84B8A0A16B}"/>
    <cellStyle name="style1638215284978" xfId="275" xr:uid="{666B14E3-4197-3043-9380-BD4D016E728D}"/>
    <cellStyle name="style1638215285025" xfId="276" xr:uid="{D2BE40D7-BA0B-6340-8F6C-17244549BD1A}"/>
    <cellStyle name="style1638215285064" xfId="278" xr:uid="{67AEDCD3-1E72-574F-909A-E925950600C7}"/>
    <cellStyle name="style1638215285110" xfId="279" xr:uid="{05D6A16C-EDEF-3945-9CD3-039B15DC5481}"/>
    <cellStyle name="style1638215285151" xfId="283" xr:uid="{549B00DD-5BE3-E64E-A318-08469440B620}"/>
    <cellStyle name="style1638215285184" xfId="284" xr:uid="{EB78E0F2-D746-B244-A37A-9257FBB8D0AF}"/>
    <cellStyle name="style1638215285233" xfId="277" xr:uid="{DAB5C243-8CA3-534F-9A03-777580B0BD7A}"/>
    <cellStyle name="style1638215285280" xfId="280" xr:uid="{F0469DBE-CDE4-5647-BD3C-98030953821A}"/>
    <cellStyle name="style1638215285320" xfId="281" xr:uid="{00E60119-B074-4D4A-98C6-B48504E7E95B}"/>
    <cellStyle name="style1638215285348" xfId="282" xr:uid="{1D966423-E8DF-6D4C-90B8-82AD03D35B2B}"/>
    <cellStyle name="style1638215285374" xfId="285" xr:uid="{7B17B974-70A7-A946-B6AD-490B7C5CE03D}"/>
    <cellStyle name="style1638215285412" xfId="286" xr:uid="{53C1F0E5-4CD1-9E4F-8E8D-850A490B5E53}"/>
    <cellStyle name="style1638215285450" xfId="287" xr:uid="{8572DF19-45A3-5949-A6BD-E53180E488A9}"/>
    <cellStyle name="style1638215285495" xfId="289" xr:uid="{7E9B332F-9C4B-A940-B40F-582398B402F2}"/>
    <cellStyle name="style1638215285538" xfId="290" xr:uid="{AC077601-BE01-444F-AF94-EAD1D30B0312}"/>
    <cellStyle name="style1638215285580" xfId="292" xr:uid="{86771749-C487-5940-8A07-70BD82002000}"/>
    <cellStyle name="style1638215285618" xfId="293" xr:uid="{7BAEAAFF-BE2E-A44D-AA28-FC3EAB6CAA77}"/>
    <cellStyle name="style1638215285656" xfId="288" xr:uid="{93939563-5288-E346-8C17-B268F5FDE2BF}"/>
    <cellStyle name="style1638215285686" xfId="291" xr:uid="{D987F2D9-AE11-2B41-871F-38E11E1AB235}"/>
    <cellStyle name="style1638215285714" xfId="294" xr:uid="{96A09CFB-56BA-8F4C-A2F8-C8CB3DA8615A}"/>
    <cellStyle name="style1638215285744" xfId="295" xr:uid="{3DCA0D37-5EE9-C54A-8A3A-1CB373F12A44}"/>
    <cellStyle name="style1638215285783" xfId="296" xr:uid="{62B1A8FE-F043-F648-BFFA-7EABC1F1E56C}"/>
    <cellStyle name="style1638215285826" xfId="297" xr:uid="{681C1318-0BBC-6940-98B5-F4EF355DBEA8}"/>
    <cellStyle name="style1638215285864" xfId="298" xr:uid="{9045309F-4DFC-C340-A720-776FA6AA2E02}"/>
    <cellStyle name="style1638215285902" xfId="299" xr:uid="{CA5AD893-E7A8-F84C-AC70-00C87AAA4E2E}"/>
    <cellStyle name="style1638215285963" xfId="300" xr:uid="{5D6611D3-2B6E-584D-8F5B-CEA60AC70BC0}"/>
    <cellStyle name="style1638215286053" xfId="301" xr:uid="{5616AADB-EAF2-0F40-AFDB-99CC8F2F3C75}"/>
    <cellStyle name="style1638215286100" xfId="302" xr:uid="{92BB1A24-CE41-7342-BCE9-CCC75E15BDC0}"/>
    <cellStyle name="style1638215286152" xfId="303" xr:uid="{93157F86-B494-5B47-B564-9255B062CB2B}"/>
    <cellStyle name="style1638215286228" xfId="304" xr:uid="{78A2E4B4-7BE6-F348-BB5C-4568C69C0C65}"/>
    <cellStyle name="style1638215286268" xfId="305" xr:uid="{441FC5D3-9108-8E4D-885A-6EF09F8B7DEE}"/>
    <cellStyle name="style1638215286300" xfId="306" xr:uid="{3C00D94A-3D4D-6B42-B605-DAC0B285848C}"/>
    <cellStyle name="style1638215286330" xfId="307" xr:uid="{3224B085-7FE7-0A4E-95EC-460A93166F23}"/>
    <cellStyle name="style1638215286373" xfId="308" xr:uid="{D155092B-D9AF-4443-9679-2E73AA0F15BA}"/>
    <cellStyle name="style1638215286408" xfId="309" xr:uid="{ECFE85CA-D349-5246-B4CA-3515C556105D}"/>
    <cellStyle name="style1638215286440" xfId="310" xr:uid="{D758C409-1911-CE4A-9253-BCB5114175F9}"/>
    <cellStyle name="style1638215286473" xfId="311" xr:uid="{EF753E45-DB7E-1D4E-B7DB-67CA522D85A2}"/>
    <cellStyle name="style1638215286499" xfId="312" xr:uid="{98E4AF96-0F16-5A4B-9604-B261EF54C52F}"/>
    <cellStyle name="style1638215286528" xfId="313" xr:uid="{02F47484-8CE1-1248-A3A6-D83472BCF7D5}"/>
    <cellStyle name="style1638215286608" xfId="314" xr:uid="{6ABF6786-526D-414E-B4C8-E49903EC4633}"/>
    <cellStyle name="style1638215286653" xfId="315" xr:uid="{319EF125-625E-8D4A-BB49-1FB5A991BB12}"/>
    <cellStyle name="style1638215286688" xfId="316" xr:uid="{E16A3DC7-5E9B-5342-9A00-C285B865D8AB}"/>
    <cellStyle name="style1638215286758" xfId="317" xr:uid="{1786CCD4-B55D-AC48-81CD-B962969E5FBC}"/>
    <cellStyle name="style1638215286786" xfId="318" xr:uid="{9B5E5CFA-BB31-5841-B376-8B8D0911AB74}"/>
    <cellStyle name="style1638215286821" xfId="319" xr:uid="{E7A4160C-67ED-7945-BC4A-16BC6D4DA751}"/>
    <cellStyle name="style1638215286856" xfId="320" xr:uid="{AC9983F6-DB8E-694A-8B01-700E4DBF707F}"/>
    <cellStyle name="style1638215286881" xfId="324" xr:uid="{BC326389-9A67-ED48-A3DA-756866755114}"/>
    <cellStyle name="style1638215286906" xfId="328" xr:uid="{D20F2B07-4C5A-BA44-9EA5-7D28C74827F9}"/>
    <cellStyle name="style1638215286933" xfId="321" xr:uid="{8265F824-2A97-BC49-944F-B0C287C0D87A}"/>
    <cellStyle name="style1638215286965" xfId="322" xr:uid="{A9A7F2B1-2956-3A44-A823-8C0E189CBD10}"/>
    <cellStyle name="style1638215287022" xfId="323" xr:uid="{6D3C6555-A9C8-CB48-B8E4-E4FEA117DDF0}"/>
    <cellStyle name="style1638215287084" xfId="325" xr:uid="{00474899-EABA-584A-BC61-9C3FF0EA25CA}"/>
    <cellStyle name="style1638215287162" xfId="326" xr:uid="{2D7F8D26-21FE-6D48-BD35-134D54029C92}"/>
    <cellStyle name="style1638215287189" xfId="327" xr:uid="{8669A4E4-C0BA-CC4E-AE92-B746BF77ED83}"/>
    <cellStyle name="style1638215287254" xfId="329" xr:uid="{4D2BF4C6-2DC5-9B4E-85BB-B771628DCD92}"/>
    <cellStyle name="style1638215287320" xfId="330" xr:uid="{60575FEA-E83A-5A41-9F96-E8790870930F}"/>
    <cellStyle name="style1638215287353" xfId="331" xr:uid="{98978B2A-2BE8-5842-AE21-9483A10A19EC}"/>
    <cellStyle name="style1638215287470" xfId="332" xr:uid="{1DA6FCB3-AB42-DB4A-A61E-F2ACD28A4B4F}"/>
    <cellStyle name="style1638215287508" xfId="333" xr:uid="{82419DC5-B450-3845-95DA-B89E5D6FB454}"/>
    <cellStyle name="style1638215287537" xfId="334" xr:uid="{08732346-2DC5-E440-8232-19CFF386C1AA}"/>
    <cellStyle name="style1638215287559" xfId="335" xr:uid="{9EEB3142-F0F8-4242-B387-7CF5EA7A32D8}"/>
    <cellStyle name="style1638215287578" xfId="336" xr:uid="{83E155CD-EF29-9D42-BD0F-C771181A1773}"/>
    <cellStyle name="style1638215287597" xfId="337" xr:uid="{33DF9620-808A-7B48-81B9-3C6B6F28E486}"/>
    <cellStyle name="style1638215287629" xfId="338" xr:uid="{2F2AB189-5040-6943-9CFD-CCD28D46432F}"/>
    <cellStyle name="style1638215287661" xfId="339" xr:uid="{905487F0-7D6D-4C42-A141-537CEEC210AA}"/>
    <cellStyle name="style1638215287685" xfId="340" xr:uid="{DDA0AA9F-F6F7-1E42-927C-6175399EE0D1}"/>
    <cellStyle name="style1638215287706" xfId="341" xr:uid="{85B42C5A-E71F-9948-ABC8-8368B87130AE}"/>
    <cellStyle name="style1638215287743" xfId="342" xr:uid="{01E8577A-715E-E742-9830-EB54CB9AF187}"/>
    <cellStyle name="style1638215287825" xfId="343" xr:uid="{0185072F-775C-644A-8324-470D74891D3B}"/>
    <cellStyle name="style1638287111056" xfId="344" xr:uid="{15ABA3DA-DBAC-B44D-98DE-97CCEE9F980E}"/>
    <cellStyle name="style1638287111103" xfId="345" xr:uid="{D0080791-306B-DF49-8D44-81F7DB9C11B1}"/>
    <cellStyle name="style1638287111161" xfId="347" xr:uid="{34FCA1A7-2584-3F41-A6CC-3400EC48BA39}"/>
    <cellStyle name="style1638287111189" xfId="348" xr:uid="{8962A9DD-14DA-0948-A87B-B511D240859A}"/>
    <cellStyle name="style1638287111219" xfId="346" xr:uid="{948575A0-B692-CD4E-8F56-1BB5AD083F81}"/>
    <cellStyle name="style1638287111245" xfId="349" xr:uid="{02F140FE-629C-B442-9C7B-F19E560BA381}"/>
    <cellStyle name="style1638287111304" xfId="350" xr:uid="{913D45A7-6842-FA44-BE62-552DD70302D1}"/>
    <cellStyle name="style1638287111342" xfId="352" xr:uid="{CF9B98CF-0821-4944-8240-9B000F85877A}"/>
    <cellStyle name="style1638287111370" xfId="353" xr:uid="{669C3BFC-DC4F-4F43-A28A-155C3F258838}"/>
    <cellStyle name="style1638287111397" xfId="357" xr:uid="{516F986B-B7A1-094D-94A6-3B73FCC0C4DA}"/>
    <cellStyle name="style1638287111428" xfId="358" xr:uid="{00BA3F47-8B62-D240-97F4-CB6185DE91F9}"/>
    <cellStyle name="style1638287111454" xfId="351" xr:uid="{E707CF03-9FA0-3342-AEA7-069AE51F9325}"/>
    <cellStyle name="style1638287111484" xfId="354" xr:uid="{F34035D5-DEA8-204C-95D1-D721DD255152}"/>
    <cellStyle name="style1638287111511" xfId="355" xr:uid="{029860B2-F9AD-4240-9D30-476CF385285D}"/>
    <cellStyle name="style1638287111531" xfId="356" xr:uid="{EF4BEA6A-2D64-D14C-8EAD-142E6C71F2C9}"/>
    <cellStyle name="style1638287111551" xfId="359" xr:uid="{5526B867-3CAC-2542-9B43-4D4E60FF22D5}"/>
    <cellStyle name="style1638287111576" xfId="360" xr:uid="{7407B371-20B4-1F4E-B319-14A9C344430E}"/>
    <cellStyle name="style1638287111595" xfId="361" xr:uid="{786CF2D0-F7D0-7C4B-986C-B5F3A90972C2}"/>
    <cellStyle name="style1638287111634" xfId="364" xr:uid="{100DCF17-0257-D64B-8ED2-60232473D35B}"/>
    <cellStyle name="style1638287111659" xfId="365" xr:uid="{8D9BB8CF-8DFC-B148-AF9B-E9E3D6BC5552}"/>
    <cellStyle name="style1638287111685" xfId="368" xr:uid="{2B5437DE-C570-574E-9EE2-CEB23EAA44C1}"/>
    <cellStyle name="style1638287111711" xfId="369" xr:uid="{031E79BE-AC69-D745-8D26-604BE1977F29}"/>
    <cellStyle name="style1638287111738" xfId="362" xr:uid="{BD0AB469-B15F-F14A-9CD7-A02E1F432F3A}"/>
    <cellStyle name="style1638287111765" xfId="363" xr:uid="{A12AD218-DE4A-7645-935F-E81BE5275F96}"/>
    <cellStyle name="style1638287111791" xfId="366" xr:uid="{DF98E0A0-1D76-0345-99B8-64DB4FAEE30A}"/>
    <cellStyle name="style1638287111818" xfId="367" xr:uid="{EE5B3510-34D2-3244-B736-7A355D022E0D}"/>
    <cellStyle name="style1638287111845" xfId="370" xr:uid="{4258EF1B-C37E-6B49-95C5-E14887A6EE48}"/>
    <cellStyle name="style1638287111870" xfId="371" xr:uid="{048E850C-CECE-9C41-B475-5357CC3C858A}"/>
    <cellStyle name="style1638287111895" xfId="372" xr:uid="{47AD2ADE-54AD-4347-B038-7B8DBE93DC94}"/>
    <cellStyle name="style1638287111933" xfId="373" xr:uid="{912349C0-086A-324E-B08A-B2A0FE8AE1E8}"/>
    <cellStyle name="style1638287111961" xfId="374" xr:uid="{96A1B901-5436-944D-8854-41EC280492AD}"/>
    <cellStyle name="style1638287111987" xfId="375" xr:uid="{1EF1A5E7-22F0-C74D-A20F-FFE6E39946A5}"/>
    <cellStyle name="style1638287112012" xfId="376" xr:uid="{ED9D96E5-0A58-B440-A122-E2AD03D7E631}"/>
    <cellStyle name="style1638287112037" xfId="377" xr:uid="{6533E76E-3D72-1442-A057-C3BF297EAE4C}"/>
    <cellStyle name="style1638287112065" xfId="378" xr:uid="{0D61F364-E9C9-324D-A95B-CC7EFDD39FD2}"/>
    <cellStyle name="style1638287112089" xfId="379" xr:uid="{68870A17-F444-6C4F-8DB8-CABE524E3AE7}"/>
    <cellStyle name="style1638287112124" xfId="380" xr:uid="{68FC6A3E-5589-FC4E-B62E-F485F8295B6B}"/>
    <cellStyle name="style1638287112152" xfId="381" xr:uid="{C37BA1F3-9A0A-794A-B0CB-ACA463753454}"/>
    <cellStyle name="style1638287112182" xfId="382" xr:uid="{885BD285-6B7F-0744-A2D3-35FA7996CACB}"/>
    <cellStyle name="style1638287112211" xfId="383" xr:uid="{6A1FC3CF-441B-A64E-9249-1E250EA9DD5B}"/>
    <cellStyle name="style1638287112233" xfId="384" xr:uid="{AD01DF08-B262-434C-80A7-63BE1A5B322C}"/>
    <cellStyle name="style1638287112282" xfId="385" xr:uid="{35CF1EB4-EB03-C542-8A13-95D5A3963992}"/>
    <cellStyle name="style1638287112308" xfId="386" xr:uid="{F7101D3B-028F-2B41-A84E-5757699D6E4E}"/>
    <cellStyle name="style1638287112328" xfId="387" xr:uid="{E79C7A8A-E4BA-1540-9FBA-6A04162279B7}"/>
    <cellStyle name="style1638287112367" xfId="388" xr:uid="{4762AFE5-0184-954B-A484-BBBDB83629DE}"/>
    <cellStyle name="style1638287112398" xfId="389" xr:uid="{50C9DBAB-AD24-344A-A8F6-AFBB4B3D2DF0}"/>
    <cellStyle name="style1638287112432" xfId="390" xr:uid="{EC88FEDB-6BA1-4F40-AE3A-93FAA681F8A3}"/>
    <cellStyle name="style1638287112462" xfId="391" xr:uid="{FCBDDDB9-EC38-154B-A510-0EDE88687B8E}"/>
    <cellStyle name="style1638287112493" xfId="392" xr:uid="{9D519B8A-06B9-2342-A164-D4A14A89114C}"/>
    <cellStyle name="style1638287112533" xfId="393" xr:uid="{9C31251E-6A7B-F946-9B68-401BF4D7E6EF}"/>
    <cellStyle name="style1638287112567" xfId="394" xr:uid="{820C0868-C1EB-C74D-AF71-F1DFDF27259D}"/>
    <cellStyle name="style1638287112598" xfId="395" xr:uid="{8B1CC83A-CD35-D646-A3B7-4793ABCCD6AC}"/>
    <cellStyle name="style1638287112642" xfId="399" xr:uid="{B125637E-7E41-F84A-B9AF-824D95F8228A}"/>
    <cellStyle name="style1638287112698" xfId="403" xr:uid="{87C64537-B9D1-7A40-93F1-589DE68C852A}"/>
    <cellStyle name="style1638287112726" xfId="396" xr:uid="{713261B0-10DC-0348-804A-F36209ABE19E}"/>
    <cellStyle name="style1638287112744" xfId="397" xr:uid="{C5840787-C27A-1042-83DA-98E24487BA81}"/>
    <cellStyle name="style1638287112763" xfId="398" xr:uid="{27D6EEB0-7ECD-F04E-9340-AAF37BFD5528}"/>
    <cellStyle name="style1638287112781" xfId="400" xr:uid="{07F79859-AA8E-1540-AF39-70027B9CA5DD}"/>
    <cellStyle name="style1638287112800" xfId="401" xr:uid="{B170694F-6A98-A34F-8F67-39985E4CD66A}"/>
    <cellStyle name="style1638287112819" xfId="402" xr:uid="{A79F1D75-7719-7642-8ED1-7DB0F1A847BA}"/>
    <cellStyle name="style1638287112839" xfId="404" xr:uid="{1B4AAF97-311B-7349-BD69-A5BF86BAF9D6}"/>
    <cellStyle name="style1638287112861" xfId="405" xr:uid="{29BABC32-86C2-684C-93AD-66DBD9AE0732}"/>
    <cellStyle name="style1638287112880" xfId="406" xr:uid="{50222492-0FDF-3E4B-943C-7BA95DC17A6F}"/>
    <cellStyle name="style1638287112929" xfId="407" xr:uid="{DE48AB9C-8808-CD44-BF10-2AD04CA6D8CB}"/>
    <cellStyle name="style1638287112952" xfId="408" xr:uid="{F0DA056C-3898-6441-8021-2B55E11871BB}"/>
    <cellStyle name="style1638287112976" xfId="409" xr:uid="{1B3547FF-CBE5-F143-A489-1386834516E5}"/>
    <cellStyle name="style1638287113016" xfId="410" xr:uid="{F997D3C9-6AD0-DC42-BA5A-0496FDED04EF}"/>
    <cellStyle name="style1643650044590" xfId="411" xr:uid="{9CC4AD79-51B3-0445-A26A-7F879E49154B}"/>
    <cellStyle name="style1643650044719" xfId="412" xr:uid="{4E1C90C0-C263-B34A-A0E7-C8384CFCAD5F}"/>
    <cellStyle name="style1643650044811" xfId="414" xr:uid="{4B16EA96-6B61-5A4F-B8F4-ADD770A4B461}"/>
    <cellStyle name="style1643650044875" xfId="415" xr:uid="{FA65E1BF-F644-C047-87D3-934783734961}"/>
    <cellStyle name="style1643650044921" xfId="413" xr:uid="{41A9578C-4F18-9C43-8B8D-65B29FC37055}"/>
    <cellStyle name="style1643650044947" xfId="416" xr:uid="{BCA3E642-7D0F-DD46-8758-BF8AD922E300}"/>
    <cellStyle name="style1643650045001" xfId="417" xr:uid="{A63E2D94-2CF3-CE4A-9205-6A5F82652770}"/>
    <cellStyle name="style1643650045034" xfId="419" xr:uid="{149A9AA0-0637-AF46-8935-F9389B976B3B}"/>
    <cellStyle name="style1643650045079" xfId="420" xr:uid="{22BC8D6E-69CC-DC41-84F1-71922B4E8766}"/>
    <cellStyle name="style1643650045122" xfId="424" xr:uid="{81337CB9-A688-9549-8DCA-9CA800175DB6}"/>
    <cellStyle name="style1643650045182" xfId="425" xr:uid="{D60DADEE-CBEA-8A4D-9746-BFA567457122}"/>
    <cellStyle name="style1643650045232" xfId="418" xr:uid="{84C03E77-9180-504D-8952-964B78DDAF52}"/>
    <cellStyle name="style1643650045270" xfId="421" xr:uid="{2B056AD9-BB13-824A-B028-E7264CF41478}"/>
    <cellStyle name="style1643650045312" xfId="422" xr:uid="{C61DCB93-304F-154B-A3CE-9990960AD906}"/>
    <cellStyle name="style1643650045341" xfId="423" xr:uid="{B93501D5-A74E-D54C-BCFE-0030793397B5}"/>
    <cellStyle name="style1643650045369" xfId="426" xr:uid="{2FC44BE2-CC58-E84C-A458-F6EE04FA48B7}"/>
    <cellStyle name="style1643650045400" xfId="427" xr:uid="{DFAAC389-0FAC-7848-BC98-CEC766A0015E}"/>
    <cellStyle name="style1643650045423" xfId="428" xr:uid="{DFCEB541-CC61-474D-9ABF-164F8A27E118}"/>
    <cellStyle name="style1643650045449" xfId="430" xr:uid="{72E2FA99-9B61-1645-A038-1C551A9FE129}"/>
    <cellStyle name="style1643650045486" xfId="431" xr:uid="{C75AA855-F9B3-5242-86DC-5D353B43D32B}"/>
    <cellStyle name="style1643650045537" xfId="433" xr:uid="{B86A2E0C-704E-D144-B8FA-CDBD999321A7}"/>
    <cellStyle name="style1643650045576" xfId="434" xr:uid="{9A39DEA1-545D-F147-8EEF-180F942B1E49}"/>
    <cellStyle name="style1643650045621" xfId="429" xr:uid="{2A3C8C02-B17F-5344-9D95-132B58F7F479}"/>
    <cellStyle name="style1643650045650" xfId="432" xr:uid="{9744A99F-03F7-9049-8D9A-6C3D6399C3C8}"/>
    <cellStyle name="style1643650045679" xfId="435" xr:uid="{BCAFF263-D141-E043-83C0-07655EAF4555}"/>
    <cellStyle name="style1643650045707" xfId="436" xr:uid="{ED78FD00-5D03-4F41-BDF3-F4F026CD5F45}"/>
    <cellStyle name="style1643650045773" xfId="437" xr:uid="{55095DCB-1200-524B-9FEA-CC6E4ED53830}"/>
    <cellStyle name="style1643650045809" xfId="438" xr:uid="{1D57460B-5846-6C40-A883-326BEE9973D6}"/>
    <cellStyle name="style1643650045847" xfId="439" xr:uid="{CC327A9C-E631-B14A-A4A5-246186E04F3F}"/>
    <cellStyle name="style1643650045898" xfId="440" xr:uid="{ABC1380B-D270-E548-8695-DF48218EE903}"/>
    <cellStyle name="style1643650045940" xfId="441" xr:uid="{4DA6F8C0-75C5-DC4A-932B-E0BC8BC957C7}"/>
    <cellStyle name="style1643650045985" xfId="442" xr:uid="{24C8ADC9-CBB4-2046-A5EF-AA1D4D4885DB}"/>
    <cellStyle name="style1643650046019" xfId="443" xr:uid="{92D6EC87-FEB4-CA44-9258-D298C0B7A8B5}"/>
    <cellStyle name="style1643650046051" xfId="444" xr:uid="{8ACAFFC5-AB17-C947-8618-1A0CC6A3CC11}"/>
    <cellStyle name="style1643650046089" xfId="445" xr:uid="{1FB0DDC6-9562-0149-BD98-8A1C6A82C95C}"/>
    <cellStyle name="style1643650046125" xfId="446" xr:uid="{245A3D61-FCEB-A047-8591-293F9A0E54F6}"/>
    <cellStyle name="style1643650046162" xfId="447" xr:uid="{7A49ABD4-E4CE-5740-AB85-DF01B8BB1CF1}"/>
    <cellStyle name="style1643650046192" xfId="448" xr:uid="{56D5F2D5-9099-6B4E-BCE4-86CB3AD35BFC}"/>
    <cellStyle name="style1643650046222" xfId="449" xr:uid="{74247AE1-924A-F845-9A28-CDBD5E67C650}"/>
    <cellStyle name="style1643650046255" xfId="450" xr:uid="{19B42B2B-A3F5-FD43-98E3-88CF1613C924}"/>
    <cellStyle name="style1643650046283" xfId="451" xr:uid="{5503F3AC-BD8E-BC46-B231-BD1B7DF5C548}"/>
    <cellStyle name="style1643650046313" xfId="452" xr:uid="{0A9CCBDC-B8FD-3B47-9836-2F55189635EB}"/>
    <cellStyle name="style1643650046337" xfId="453" xr:uid="{913BD8E9-EF53-D74D-8E7B-F294C34D8E85}"/>
    <cellStyle name="style1643650046364" xfId="454" xr:uid="{07BA40E4-A785-0C4A-B56C-D7B123206B48}"/>
    <cellStyle name="style1643650046399" xfId="455" xr:uid="{A240AB82-53A4-0947-AA4F-274974D164AC}"/>
    <cellStyle name="style1643650046434" xfId="456" xr:uid="{11C93EF2-123F-3B4D-8616-401760757798}"/>
    <cellStyle name="style1643650046462" xfId="457" xr:uid="{5155E6EE-0C52-3C4B-BAC7-D8DFD82DDE30}"/>
    <cellStyle name="style1643650046503" xfId="458" xr:uid="{304FA2E4-DFAA-A747-B094-501B73C2DBE8}"/>
    <cellStyle name="style1643650046574" xfId="459" xr:uid="{F2A52155-2A07-4849-84CD-89A933BD8A0C}"/>
    <cellStyle name="style1643650046601" xfId="460" xr:uid="{223BBFE4-BBC8-7441-AFFF-D6E9FFA43220}"/>
    <cellStyle name="style1643650046633" xfId="461" xr:uid="{94198B88-A405-B240-94AD-77B2850D36DF}"/>
    <cellStyle name="style1643650046662" xfId="465" xr:uid="{A63BF08B-5FC7-F54F-9B04-C7FAE181DEE2}"/>
    <cellStyle name="style1643650046688" xfId="469" xr:uid="{87830EAB-7F7C-B542-BE3C-8AD11571B59E}"/>
    <cellStyle name="style1643650046713" xfId="462" xr:uid="{3A38D479-30A1-6E47-B4E0-35AFD9D827E9}"/>
    <cellStyle name="style1643650046739" xfId="463" xr:uid="{715AC4A6-9ECE-014D-9B67-79FB01A1CF65}"/>
    <cellStyle name="style1643650046758" xfId="464" xr:uid="{6B7E4AF2-AB70-4D44-997D-A145CE63288A}"/>
    <cellStyle name="style1643650046787" xfId="466" xr:uid="{4A240E39-06A1-C248-ABBE-C39799943A55}"/>
    <cellStyle name="style1643650046823" xfId="467" xr:uid="{96BA2571-09FC-A74B-A996-AA177EFE1776}"/>
    <cellStyle name="style1643650046852" xfId="468" xr:uid="{78657D5E-5F92-6E4F-A09A-EA07207D44A0}"/>
    <cellStyle name="style1643650046877" xfId="470" xr:uid="{718DCF31-1594-A243-A610-2C01EFFFE5E7}"/>
    <cellStyle name="style1643650046922" xfId="471" xr:uid="{055F0EFB-71D4-C947-9DF9-5E7F90980092}"/>
    <cellStyle name="style1643650046948" xfId="472" xr:uid="{16760149-F1C5-2E4D-A134-EC02E893D9BB}"/>
    <cellStyle name="style1643650047026" xfId="473" xr:uid="{8AE86DE7-8CDA-7347-AB66-A89CB988E307}"/>
    <cellStyle name="style1643650047062" xfId="474" xr:uid="{CE6D80DD-EFA6-504E-BE9E-6C1352EA08B0}"/>
    <cellStyle name="style1643650047093" xfId="475" xr:uid="{CA518ED9-39D7-404F-A0E7-748D36A4F638}"/>
    <cellStyle name="style1643650047126" xfId="476" xr:uid="{8515CC59-E073-7943-9A44-3AA7C24F7117}"/>
    <cellStyle name="style1643650047147" xfId="477" xr:uid="{77AEBD5D-F2DD-B04C-92A6-4F98C7AAD0F1}"/>
    <cellStyle name="style1643650047166" xfId="478" xr:uid="{C41FDC16-2E62-B949-AAFF-D8537F6D25B1}"/>
    <cellStyle name="style1643650047255" xfId="479" xr:uid="{F7A23C03-D5A8-FD48-9883-43B21CB3E017}"/>
    <cellStyle name="style1643650047287" xfId="480" xr:uid="{A5346111-1276-0A41-A998-20D28020E742}"/>
    <cellStyle name="style1643650047392" xfId="481" xr:uid="{3F40FCF6-8584-074B-807F-A9B9ADEAEE3F}"/>
    <cellStyle name="style1643650047416" xfId="482" xr:uid="{3634C25F-9667-1C42-80AC-3BC994404FC1}"/>
    <cellStyle name="style1643650047439" xfId="483" xr:uid="{39C26A4B-6255-FE4E-9315-C5672185406A}"/>
    <cellStyle name="style1643650047490" xfId="484" xr:uid="{1DE99F19-506F-C343-999A-254CB5E1540F}"/>
    <cellStyle name="style1643650047559" xfId="489" xr:uid="{C7FA34CA-A718-7D40-9587-2AB1D8B90002}"/>
    <cellStyle name="style1643650047604" xfId="494" xr:uid="{FF4E26C1-6893-F243-B78D-5080AF29B82A}"/>
    <cellStyle name="style1643650047641" xfId="485" xr:uid="{5AF745BF-3AB3-C64D-ACDC-7069AE095905}"/>
    <cellStyle name="style1643650047666" xfId="486" xr:uid="{31545643-18F0-9A45-A19A-1420A573C932}"/>
    <cellStyle name="style1643650047684" xfId="487" xr:uid="{73C13985-1ECE-A94B-B2E5-4B08FF3CEA48}"/>
    <cellStyle name="style1643650047702" xfId="488" xr:uid="{5CDF2EF0-117D-2A4D-9268-868D75EE60A0}"/>
    <cellStyle name="style1643650047722" xfId="490" xr:uid="{E6E6722B-9971-B849-B97A-DF794700B9B9}"/>
    <cellStyle name="style1643650047748" xfId="491" xr:uid="{30215203-FE56-2744-9071-D4EC266B915B}"/>
    <cellStyle name="style1643650047773" xfId="492" xr:uid="{88C9C731-70BE-E942-AA99-EDFF86A5C6E2}"/>
    <cellStyle name="style1643650047794" xfId="493" xr:uid="{76E3113E-4013-9241-9102-C63ECB2F72EF}"/>
    <cellStyle name="style1643650047830" xfId="495" xr:uid="{B93323AD-E48D-524D-8329-DCB052EB0856}"/>
    <cellStyle name="style1643650047852" xfId="496" xr:uid="{3DBC9EAB-FD3E-EC4F-80E2-FA1E7D9EB966}"/>
    <cellStyle name="style1643650047873" xfId="497" xr:uid="{B39B32F3-F289-4B49-BD4A-B172470B7A3E}"/>
    <cellStyle name="style1643650047892" xfId="498" xr:uid="{3BB9F4FB-F9F1-BB47-91F5-46B7AAA6DC0B}"/>
    <cellStyle name="style1643650048251" xfId="499" xr:uid="{C7FCFBE3-4B9A-EC47-B0AB-F3FCC6953F1F}"/>
    <cellStyle name="style1643651319999" xfId="500" xr:uid="{404A2A1E-FEF0-9347-AA52-198B14E04582}"/>
    <cellStyle name="style1643651320091" xfId="501" xr:uid="{4B43ECFA-01FA-0542-9E99-3BC6E8861FC6}"/>
    <cellStyle name="style1643651320195" xfId="503" xr:uid="{5D94A975-11C8-6E4C-A464-8BB553E45B5D}"/>
    <cellStyle name="style1643651320223" xfId="504" xr:uid="{9083E6F2-93C9-7243-BDDA-E13675C95812}"/>
    <cellStyle name="style1643651320250" xfId="502" xr:uid="{755335AD-A336-DE4C-8ABC-531651DA7D07}"/>
    <cellStyle name="style1643651320273" xfId="505" xr:uid="{4C6C9F93-90B2-5241-B761-C44DB1B058A6}"/>
    <cellStyle name="style1643651320304" xfId="506" xr:uid="{02E032FE-B6B8-D04D-A697-E4CFE2C1F368}"/>
    <cellStyle name="style1643651320330" xfId="508" xr:uid="{D72BBE42-458D-A740-8FEA-0814555F35A5}"/>
    <cellStyle name="style1643651320358" xfId="509" xr:uid="{9E2E6B90-F334-504E-9CE7-716080E7E2AD}"/>
    <cellStyle name="style1643651320409" xfId="513" xr:uid="{EE36CFB7-9DE6-844B-91A8-A67D53A7CE1F}"/>
    <cellStyle name="style1643651320436" xfId="514" xr:uid="{F15FB17F-EE04-E044-9BC6-3E4601AE1F16}"/>
    <cellStyle name="style1643651320463" xfId="507" xr:uid="{0AEC34FA-0522-D544-B6F4-F1F53CB75C4B}"/>
    <cellStyle name="style1643651320494" xfId="510" xr:uid="{BD841053-88DF-BC4D-817C-54E3617478A5}"/>
    <cellStyle name="style1643651320522" xfId="511" xr:uid="{5532C71C-DE41-EA4D-A750-BA07298F0FD8}"/>
    <cellStyle name="style1643651320546" xfId="512" xr:uid="{3BD64F27-9B08-C245-9CC6-F78F66E700DA}"/>
    <cellStyle name="style1643651320568" xfId="515" xr:uid="{9752FBBC-BE59-DA4B-B423-8A376A34A894}"/>
    <cellStyle name="style1643651320603" xfId="516" xr:uid="{2ACB4109-7737-1949-A0E1-B2ABC4C9C226}"/>
    <cellStyle name="style1643651320623" xfId="517" xr:uid="{467739E1-ACCF-D643-A778-385BD87B7F18}"/>
    <cellStyle name="style1643651320643" xfId="519" xr:uid="{63711202-5E04-D14C-8196-0ECE546CFE62}"/>
    <cellStyle name="style1643651320676" xfId="520" xr:uid="{6EBC7B61-A0C1-ED41-B7B0-E219C4F9EE2C}"/>
    <cellStyle name="style1643651320702" xfId="522" xr:uid="{DB3CE9DB-42A8-9C40-98AD-C841DDA8C101}"/>
    <cellStyle name="style1643651320728" xfId="523" xr:uid="{DBA091F2-E71A-2E42-A0A6-1B1D89049C63}"/>
    <cellStyle name="style1643651320755" xfId="518" xr:uid="{AA8CC313-AD3C-FE47-A71A-1F0517EE8E9E}"/>
    <cellStyle name="style1643651320779" xfId="521" xr:uid="{2782F325-D86E-2446-A5DF-1781D7FB6697}"/>
    <cellStyle name="style1643651320803" xfId="524" xr:uid="{288D44CD-059A-B048-9066-83364870D000}"/>
    <cellStyle name="style1643651320826" xfId="525" xr:uid="{5A0F6FCF-E3D3-9A4D-B038-07ED1BF228AF}"/>
    <cellStyle name="style1643651320854" xfId="526" xr:uid="{59CF9CE0-7BC1-3647-A647-63E34B270412}"/>
    <cellStyle name="style1643651320879" xfId="527" xr:uid="{322C792A-0859-314E-AFFC-2B392E289FCB}"/>
    <cellStyle name="style1643651320904" xfId="528" xr:uid="{61800FD2-03C3-0242-A803-5B90A6EFE02D}"/>
    <cellStyle name="style1643651320935" xfId="529" xr:uid="{239FEB67-AD07-C94A-AA11-AA7276ADCA15}"/>
    <cellStyle name="style1643651320958" xfId="530" xr:uid="{A97810DD-BC8A-DC45-89B0-069D05CFDCF8}"/>
    <cellStyle name="style1643651320981" xfId="531" xr:uid="{409CBA8D-4E9F-A14D-9261-8D93EE6C90E0}"/>
    <cellStyle name="style1643651321006" xfId="532" xr:uid="{41D4A1BF-FFC3-4948-975F-59C0DE3C44FA}"/>
    <cellStyle name="style1643651321043" xfId="533" xr:uid="{1A731D71-C228-BE47-A82B-9E1AF9F98DBD}"/>
    <cellStyle name="style1643651321068" xfId="534" xr:uid="{740652A7-BCB0-0340-BC49-05BE63E11D8D}"/>
    <cellStyle name="style1643651321099" xfId="535" xr:uid="{220432C2-32EA-C84F-BF9D-AC2CF1C00831}"/>
    <cellStyle name="style1643651321127" xfId="536" xr:uid="{8C2E60CA-203B-234B-AE45-0ECC21264B4B}"/>
    <cellStyle name="style1643651321153" xfId="537" xr:uid="{F15924D4-2C6B-064D-B49C-F39F3DDA0B1F}"/>
    <cellStyle name="style1643651321179" xfId="538" xr:uid="{340E3911-93EB-EA41-A376-ADC17A137889}"/>
    <cellStyle name="style1643651321204" xfId="539" xr:uid="{E2792EA4-8D1A-5F49-907B-18D511934339}"/>
    <cellStyle name="style1643651321235" xfId="540" xr:uid="{D72CC8B1-3824-A94F-AB66-9CF423F65FE8}"/>
    <cellStyle name="style1643651321259" xfId="541" xr:uid="{BD2CA49C-B02F-1743-A3DB-F665CE87AE9D}"/>
    <cellStyle name="style1643651321283" xfId="542" xr:uid="{4C46487C-4946-CC4C-A4AF-42DA69AD19AD}"/>
    <cellStyle name="style1643651321307" xfId="543" xr:uid="{F981A28F-DAC8-224A-8AB5-54E45DE3193F}"/>
    <cellStyle name="style1643651321335" xfId="544" xr:uid="{28F3D20C-64B6-2746-AFA9-4C5E255FA733}"/>
    <cellStyle name="style1643651321358" xfId="545" xr:uid="{39F267DF-00DE-3E4B-8DC8-DBADB6CCDD7F}"/>
    <cellStyle name="style1643651321380" xfId="546" xr:uid="{BC8AC4A1-977D-254E-839F-58629481D9F2}"/>
    <cellStyle name="style1643651321405" xfId="547" xr:uid="{734DE5E2-F696-3A40-9560-6C1577ECDA8E}"/>
    <cellStyle name="style1643651321427" xfId="548" xr:uid="{410046DB-911F-9941-88E0-102C5BE2F57A}"/>
    <cellStyle name="style1643651321450" xfId="549" xr:uid="{51A44A49-07BA-8F46-BEF4-2676691F766D}"/>
    <cellStyle name="style1643651321473" xfId="550" xr:uid="{4115F429-6E91-EE45-8ECD-1BEFC6599AC7}"/>
    <cellStyle name="style1643651321489" xfId="554" xr:uid="{8B24D05E-608D-2B43-8D64-DAFAB3FBE290}"/>
    <cellStyle name="style1643651321506" xfId="558" xr:uid="{EA9E726E-38F8-DA49-A920-B6E1430E1392}"/>
    <cellStyle name="style1643651321525" xfId="551" xr:uid="{118125B8-0EFF-BE4B-9321-F265E317CDBA}"/>
    <cellStyle name="style1643651321546" xfId="552" xr:uid="{1C81D525-EABB-A442-A96F-3006A12636BA}"/>
    <cellStyle name="style1643651321567" xfId="553" xr:uid="{05894532-4FD1-7947-9B70-877786B8215C}"/>
    <cellStyle name="style1643651321585" xfId="555" xr:uid="{275B2C01-CC51-8B4E-88EB-CAA5AEFA91E3}"/>
    <cellStyle name="style1643651321607" xfId="556" xr:uid="{9629983E-CB31-A646-9ED6-57C0C38F04EA}"/>
    <cellStyle name="style1643651321636" xfId="557" xr:uid="{AC239A7B-0D33-1A43-B483-6CEE1B3686B8}"/>
    <cellStyle name="style1643651321656" xfId="559" xr:uid="{3FFCEAA2-5792-A341-A3F9-9BD24474C6B5}"/>
    <cellStyle name="style1643651321672" xfId="560" xr:uid="{01520D7A-C2C2-DC45-B467-35C52E7E0777}"/>
    <cellStyle name="style1643651321688" xfId="561" xr:uid="{616219E8-E3D7-7B40-A6BF-FBA08A3FA515}"/>
    <cellStyle name="style1643651321716" xfId="562" xr:uid="{BBC35050-C069-1245-9F0E-12DB6A95CEBF}"/>
    <cellStyle name="style1643651321738" xfId="563" xr:uid="{E87FA54D-27B2-5B4F-90AE-C72FA1A14B53}"/>
    <cellStyle name="style1643651321758" xfId="564" xr:uid="{F4745C03-3B2B-7848-8712-CE700305023B}"/>
    <cellStyle name="style1643651321775" xfId="565" xr:uid="{E8611937-57E9-AA48-BDC0-2463A3ACBE53}"/>
    <cellStyle name="style1643651321793" xfId="566" xr:uid="{3952FBD0-EF7F-014F-AF3F-67E6195F9020}"/>
    <cellStyle name="style1643651321813" xfId="567" xr:uid="{DDFE6CA4-2FEA-FD40-A2C9-460CABA4DE94}"/>
    <cellStyle name="style1643651321869" xfId="568" xr:uid="{566E3046-068A-094C-B07F-C9CBA36AD3AD}"/>
    <cellStyle name="style1643651321888" xfId="569" xr:uid="{20402E05-2DF4-3E4C-81E0-503CEC1AD1DD}"/>
    <cellStyle name="style1643651321939" xfId="570" xr:uid="{1A678187-6FCB-8446-9E32-5ABE9660BBBF}"/>
    <cellStyle name="style1643651321962" xfId="571" xr:uid="{CCB6ACB7-A22D-B44C-A563-F69016C5C1A2}"/>
    <cellStyle name="style1643651321979" xfId="572" xr:uid="{59276C32-3D0B-DE48-BCCB-BB402926333E}"/>
    <cellStyle name="style1643651322002" xfId="573" xr:uid="{B370363D-3C33-5F43-92FF-429E497C57EB}"/>
    <cellStyle name="style1643651322030" xfId="578" xr:uid="{AB32AAF5-4ACD-7D45-8F0E-5357E9E72539}"/>
    <cellStyle name="style1643651322058" xfId="583" xr:uid="{7A576525-AA4D-1E45-914F-8201F45CA7E1}"/>
    <cellStyle name="style1643651322083" xfId="574" xr:uid="{313E99B4-FCE5-224B-A406-6D6B9AEB0971}"/>
    <cellStyle name="style1643651322099" xfId="575" xr:uid="{20FD69E5-891B-6C46-BAB7-7CE135AB598B}"/>
    <cellStyle name="style1643651322116" xfId="576" xr:uid="{2CD22DAD-C636-E347-9B41-99C7536B1B21}"/>
    <cellStyle name="style1643651322135" xfId="577" xr:uid="{1E326DFF-94DD-934D-BC21-E5A0D9D09F8A}"/>
    <cellStyle name="style1643651322151" xfId="579" xr:uid="{786812E3-3C88-634A-A140-91E294240064}"/>
    <cellStyle name="style1643651322167" xfId="580" xr:uid="{73B2B22F-2A65-F542-821C-4E076A8EBCCD}"/>
    <cellStyle name="style1643651322185" xfId="581" xr:uid="{D895B03E-1E7A-0D45-A8BE-C19A17B28566}"/>
    <cellStyle name="style1643651322203" xfId="582" xr:uid="{298CF25F-74E8-8C41-82C6-3F40652CBB6E}"/>
    <cellStyle name="style1643651322230" xfId="584" xr:uid="{60DD4B8B-7040-2A47-B82F-BAC77207A2AC}"/>
    <cellStyle name="style1643651322249" xfId="585" xr:uid="{5829BE95-2EB7-7B4B-8930-3C8D08122BBD}"/>
    <cellStyle name="style1643651322285" xfId="586" xr:uid="{06672B14-8457-2647-825C-C2AEF015E412}"/>
    <cellStyle name="style1643651322306" xfId="587" xr:uid="{2C6CE189-65B0-4243-8698-28A78318A285}"/>
    <cellStyle name="style1643651322560" xfId="588" xr:uid="{BC0BFDF2-F55A-2045-9CB4-63DFAEB4EF80}"/>
    <cellStyle name="style1643655614822" xfId="589" xr:uid="{2339ED5F-F355-1D41-BBF7-51C753904020}"/>
    <cellStyle name="style1643655614867" xfId="590" xr:uid="{6A763CAA-E2FC-4249-9F88-D772FFE2C4DD}"/>
    <cellStyle name="style1643655614917" xfId="592" xr:uid="{F9122EC1-BCB0-1743-8FE6-F571FA88F97A}"/>
    <cellStyle name="style1643655614943" xfId="593" xr:uid="{851A6369-E7C7-E14D-B069-FE0C528CA879}"/>
    <cellStyle name="style1643655614969" xfId="591" xr:uid="{97333852-F6F9-3A4D-8EA5-A8B212E27350}"/>
    <cellStyle name="style1643655614990" xfId="594" xr:uid="{268CFAB9-21FC-9A42-8BD9-F24BF47F4B64}"/>
    <cellStyle name="style1643655615018" xfId="595" xr:uid="{F35BF9DC-8666-EA48-B4F8-E7F033E92EEF}"/>
    <cellStyle name="style1643655615044" xfId="597" xr:uid="{51CB11A3-E939-4E40-BD85-12F3AA6C44A5}"/>
    <cellStyle name="style1643655615068" xfId="598" xr:uid="{4C6E1E57-44E9-2E42-9147-930AA630DA9A}"/>
    <cellStyle name="style1643655615092" xfId="602" xr:uid="{F4E90393-4DFF-3840-AA31-228BD122409C}"/>
    <cellStyle name="style1643655615117" xfId="603" xr:uid="{9704AB91-6CAC-1744-BA39-EFA9A337D7E1}"/>
    <cellStyle name="style1643655615143" xfId="596" xr:uid="{E0833694-D159-F74B-96E5-F6102D6A63FC}"/>
    <cellStyle name="style1643655615171" xfId="599" xr:uid="{E876C8C7-3792-B342-8D6A-DAE8349C4910}"/>
    <cellStyle name="style1643655615197" xfId="600" xr:uid="{30198E98-72A0-D240-B9C6-F6E164EAFF6F}"/>
    <cellStyle name="style1643655615234" xfId="601" xr:uid="{71C3F6D0-B2EA-4B4D-832E-54B182A1560F}"/>
    <cellStyle name="style1643655615258" xfId="604" xr:uid="{37261007-EB28-5048-8BF4-16EEF178EF2C}"/>
    <cellStyle name="style1643655615285" xfId="605" xr:uid="{0FDCB00A-0CDB-9647-8FF2-B8731D6BF565}"/>
    <cellStyle name="style1643655615303" xfId="606" xr:uid="{9708EBCE-DA32-6C4C-A04D-868877356437}"/>
    <cellStyle name="style1643655615320" xfId="608" xr:uid="{E177B1A8-858D-BA4A-B560-4B9954557E4A}"/>
    <cellStyle name="style1643655615344" xfId="609" xr:uid="{A85AAF9D-792C-8D40-8259-B94EF6385E44}"/>
    <cellStyle name="style1643655615368" xfId="611" xr:uid="{A348B7CA-7BDF-B34E-A099-A127DAFFEA6F}"/>
    <cellStyle name="style1643655615390" xfId="612" xr:uid="{7A1B7993-29F0-154F-BD6E-88215172EE2E}"/>
    <cellStyle name="style1643655615413" xfId="607" xr:uid="{957EFFF8-BEED-CD49-AD86-E3C2943D97F6}"/>
    <cellStyle name="style1643655615437" xfId="610" xr:uid="{F8825ACB-6B6A-F849-BB51-5C939137C68C}"/>
    <cellStyle name="style1643655615462" xfId="613" xr:uid="{7397F118-7270-6E47-BA32-428B3FF2C4DE}"/>
    <cellStyle name="style1643655615484" xfId="614" xr:uid="{BF9E0A60-A296-894F-AFB5-17B298CE69C6}"/>
    <cellStyle name="style1643655615508" xfId="615" xr:uid="{55DF9E95-72C2-2143-8C8F-B4B2440F21AD}"/>
    <cellStyle name="style1643655615533" xfId="616" xr:uid="{70A73808-1526-3B49-9B38-F804369C469C}"/>
    <cellStyle name="style1643655615557" xfId="617" xr:uid="{5D30439D-CDEC-C546-8935-FD32ED038631}"/>
    <cellStyle name="style1643655615579" xfId="618" xr:uid="{75C77C3F-9206-BE43-96D8-2065E52D5146}"/>
    <cellStyle name="style1643655615604" xfId="619" xr:uid="{2D35D6D2-1B45-B34E-8361-E11FC1F75DAB}"/>
    <cellStyle name="style1643655615627" xfId="620" xr:uid="{C39BA0C2-F230-3243-B470-17BAE2348119}"/>
    <cellStyle name="style1643655615649" xfId="621" xr:uid="{02925934-D8A1-4F43-865F-8F5FE19BD62B}"/>
    <cellStyle name="style1643655615672" xfId="622" xr:uid="{18A20429-A150-514C-9A14-CE2A845A6D89}"/>
    <cellStyle name="style1643655615698" xfId="623" xr:uid="{148FF60F-9991-B24F-A99F-EFD4A02A4E97}"/>
    <cellStyle name="style1643655615726" xfId="624" xr:uid="{1713679C-6A04-3044-A684-5DBEB24AC6F8}"/>
    <cellStyle name="style1643655615749" xfId="625" xr:uid="{41D0287A-EC16-DB4A-84CD-B13696FC3826}"/>
    <cellStyle name="style1643655615773" xfId="626" xr:uid="{BF7AEE8E-7D65-CE40-9492-C85736A198C3}"/>
    <cellStyle name="style1643655615813" xfId="627" xr:uid="{E9A23AD0-1957-2046-B061-C6F63B8F5B3D}"/>
    <cellStyle name="style1643655615841" xfId="628" xr:uid="{E58B6897-89DD-6840-82DA-833371FAA50E}"/>
    <cellStyle name="style1643655615866" xfId="629" xr:uid="{770840EA-BBA0-CC46-A306-6314E6FFA471}"/>
    <cellStyle name="style1643655615888" xfId="630" xr:uid="{D4404BAF-52CA-F848-B961-B9CB25080B2E}"/>
    <cellStyle name="style1643655615913" xfId="631" xr:uid="{9309B52B-4623-9A4B-9DD4-5D6D7CDFDC6B}"/>
    <cellStyle name="style1643655615940" xfId="632" xr:uid="{F8009CD0-9F22-A149-8694-F95562AF192A}"/>
    <cellStyle name="style1643655615963" xfId="633" xr:uid="{B7D5AC53-7282-3B49-A18E-C3B457E349EF}"/>
    <cellStyle name="style1643655615987" xfId="634" xr:uid="{A5AAB555-F6C6-EF44-A4C7-2637FA905531}"/>
    <cellStyle name="style1643655616010" xfId="635" xr:uid="{9C58CF2A-A58B-3048-B1E9-9E184CFC3C77}"/>
    <cellStyle name="style1643655616036" xfId="636" xr:uid="{85C4E7EA-075B-2646-B464-99FC5F597420}"/>
    <cellStyle name="style1643655616058" xfId="637" xr:uid="{DE706941-17A0-C247-A081-6536096A6983}"/>
    <cellStyle name="style1643655616081" xfId="638" xr:uid="{A254185F-E7F0-A540-B774-704030C0E140}"/>
    <cellStyle name="style1643655616109" xfId="639" xr:uid="{19AAABFE-DBB3-B847-9EE5-A3925A1899F7}"/>
    <cellStyle name="style1643655616128" xfId="643" xr:uid="{A5AC5680-93AD-2E43-89F9-459B48E5C7DA}"/>
    <cellStyle name="style1643655616148" xfId="647" xr:uid="{D5FC3C07-B12F-E64F-B2E2-E9131EE20011}"/>
    <cellStyle name="style1643655616166" xfId="640" xr:uid="{9A5F50F6-4097-FF4D-9D15-BA54F71EE70D}"/>
    <cellStyle name="style1643655616182" xfId="641" xr:uid="{7AABDC6E-98B3-9A40-AE33-5C35476B97EE}"/>
    <cellStyle name="style1643655616198" xfId="642" xr:uid="{00B55553-9EA0-0341-BA6B-7BEB76C5D6E6}"/>
    <cellStyle name="style1643655616216" xfId="644" xr:uid="{0F37E001-6331-5C40-88D7-0C5BDCCE752C}"/>
    <cellStyle name="style1643655616234" xfId="645" xr:uid="{D30286F5-FA5D-1B42-AF3E-7313BB4D6780}"/>
    <cellStyle name="style1643655616251" xfId="646" xr:uid="{88DD784C-3B50-7049-858A-7FB1249AE979}"/>
    <cellStyle name="style1643655616268" xfId="648" xr:uid="{CDA8194E-1E79-9547-AFC6-5FCD96D9755A}"/>
    <cellStyle name="style1643655616286" xfId="649" xr:uid="{ED93B921-9A36-814A-87FE-BA0C0881BDF6}"/>
    <cellStyle name="style1643655616302" xfId="650" xr:uid="{DE38FDF4-E11D-464A-8ACB-FD41E9CDDF7D}"/>
    <cellStyle name="style1643655616367" xfId="651" xr:uid="{CFF41E1D-A91A-5646-8702-5D58C02B239C}"/>
    <cellStyle name="style1643655616388" xfId="652" xr:uid="{9B6F1CC0-133E-0044-970E-107EA4CFF397}"/>
    <cellStyle name="style1643655616407" xfId="653" xr:uid="{22537B16-2E1B-0640-8429-59B9B84E6A21}"/>
    <cellStyle name="style1643655616425" xfId="654" xr:uid="{5B117DA1-9814-FA48-AA73-1A48B73ECA58}"/>
    <cellStyle name="style1643655616442" xfId="655" xr:uid="{B03BF92C-7175-5A4D-98AD-F8A03396030D}"/>
    <cellStyle name="style1643655616459" xfId="656" xr:uid="{1AE0B158-1B2C-F240-90DB-04EDC9DBA48D}"/>
    <cellStyle name="style1643655616501" xfId="657" xr:uid="{D08C1446-C289-4240-A286-14447AFCE217}"/>
    <cellStyle name="style1643655616520" xfId="658" xr:uid="{C0FD4BB3-6FB8-0445-8254-D4E16ABDA021}"/>
    <cellStyle name="style1643655616537" xfId="659" xr:uid="{D24F7C65-C30C-0441-A74C-C5B2ED7EFAFC}"/>
    <cellStyle name="style1643655616562" xfId="660" xr:uid="{7D8405BC-C74D-D342-B481-46ECA4A11054}"/>
    <cellStyle name="style1643655616587" xfId="664" xr:uid="{4CC086A5-A6F8-EB4E-AFE3-9CB50331C62A}"/>
    <cellStyle name="style1643655616616" xfId="668" xr:uid="{7F8E9C76-4036-EC4E-8AD4-D636A13946C6}"/>
    <cellStyle name="style1643655616642" xfId="661" xr:uid="{49F28CD5-3B0A-DF44-90F4-D27C2CE772A5}"/>
    <cellStyle name="style1643655616661" xfId="662" xr:uid="{5BC56BC8-0880-9F43-BE2D-6ED203A395D4}"/>
    <cellStyle name="style1643655616687" xfId="663" xr:uid="{ED209F28-839E-6644-82C7-8B16B4028AA9}"/>
    <cellStyle name="style1643655616705" xfId="665" xr:uid="{0F563DA1-5588-2747-9085-EACF7EFD9FFA}"/>
    <cellStyle name="style1643655616723" xfId="666" xr:uid="{365F6FE2-0C0A-124B-98A7-8BAA10B624E7}"/>
    <cellStyle name="style1643655616740" xfId="667" xr:uid="{3B5A18EE-03EC-0846-BE7C-E95641864BBF}"/>
    <cellStyle name="style1643655616775" xfId="669" xr:uid="{672FB81E-EC96-F148-899B-06F383400958}"/>
    <cellStyle name="style1643655616795" xfId="670" xr:uid="{1B440E57-5673-7348-A1CD-9BD201A040B8}"/>
    <cellStyle name="style1643655616812" xfId="671" xr:uid="{F42D7448-9275-6B44-94D5-8FF9661FA789}"/>
    <cellStyle name="style1643655616852" xfId="672" xr:uid="{B4630C32-C41F-BC4D-918B-416674CE219F}"/>
    <cellStyle name="style1643655617026" xfId="674" xr:uid="{B3E6B448-84A2-7D42-AAF9-B763EB098580}"/>
    <cellStyle name="style1643655617085" xfId="673" xr:uid="{90994A8C-3C0C-A942-BFE6-BFBD6FBE306C}"/>
    <cellStyle name="style1643659269417" xfId="675" xr:uid="{B9C3A8B5-6331-E64B-9304-A28693C986CA}"/>
    <cellStyle name="style1643659269478" xfId="676" xr:uid="{8E9EC2A8-E0B9-AA48-9E48-B3E89B89B697}"/>
    <cellStyle name="style1643659269540" xfId="678" xr:uid="{37902E38-890B-374F-810A-F7F8FC1E0F74}"/>
    <cellStyle name="style1643659269564" xfId="679" xr:uid="{B808E935-0875-5941-BFBA-3E844C04EF04}"/>
    <cellStyle name="style1643659269590" xfId="677" xr:uid="{CC5848EC-9FDF-7E41-AF12-4E5A35D252C3}"/>
    <cellStyle name="style1643659269612" xfId="680" xr:uid="{5F5B975C-CF0F-1547-992F-EE16C5E6E8CF}"/>
    <cellStyle name="style1643659269638" xfId="681" xr:uid="{5BBBF1F6-8037-204C-92BA-BD5908CD41B5}"/>
    <cellStyle name="style1643659269660" xfId="683" xr:uid="{33189058-7A61-C14A-A399-4F8981239462}"/>
    <cellStyle name="style1643659269682" xfId="684" xr:uid="{C19F15E9-7CA5-D249-9A72-D0302B678947}"/>
    <cellStyle name="style1643659269704" xfId="688" xr:uid="{616C67B8-4ACC-E34F-8259-34B967FC5CCA}"/>
    <cellStyle name="style1643659269730" xfId="689" xr:uid="{47F0F4A1-0544-7942-A1AF-C4245519F9CD}"/>
    <cellStyle name="style1643659269758" xfId="682" xr:uid="{3BF2219E-5505-F84C-8663-F1F1737FBC9F}"/>
    <cellStyle name="style1643659269785" xfId="685" xr:uid="{08C9B771-AADA-5948-9D3D-3C3BD2EFE793}"/>
    <cellStyle name="style1643659269810" xfId="686" xr:uid="{D4C6A4E5-E074-1440-8F36-7EBF0277954F}"/>
    <cellStyle name="style1643659269826" xfId="687" xr:uid="{57E43AA0-B5AE-5D44-9B8C-CF4F277DE95E}"/>
    <cellStyle name="style1643659269843" xfId="690" xr:uid="{A4C9D704-6425-2744-A17D-9583873D2617}"/>
    <cellStyle name="style1643659269873" xfId="691" xr:uid="{3FE5E25E-AD1D-DD4E-AC59-DB200613F2D2}"/>
    <cellStyle name="style1643659269889" xfId="692" xr:uid="{985A9FCA-9E75-5F4A-A236-E312BB3A85E1}"/>
    <cellStyle name="style1643659269905" xfId="694" xr:uid="{7ABDB62C-AE6F-B542-B91C-40D96182BC0B}"/>
    <cellStyle name="style1643659269926" xfId="695" xr:uid="{974DF093-EB7B-F446-A14B-9BB6DC7EEC07}"/>
    <cellStyle name="style1643659269949" xfId="697" xr:uid="{89F18773-BE64-3149-808D-5479354100E4}"/>
    <cellStyle name="style1643659269970" xfId="698" xr:uid="{81454C0F-C506-384E-BDAF-A3E7465747C5}"/>
    <cellStyle name="style1643659269994" xfId="693" xr:uid="{0C958519-A44C-F542-AC8D-A3F4F68FB344}"/>
    <cellStyle name="style1643659270034" xfId="696" xr:uid="{90C6F804-FC02-6740-A8E4-DDDB9180A103}"/>
    <cellStyle name="style1643659270056" xfId="699" xr:uid="{AF81AD08-2968-784D-8201-B828C18F027F}"/>
    <cellStyle name="style1643659270081" xfId="700" xr:uid="{1A8D1C9C-F616-C54F-A352-D684A9CC5F77}"/>
    <cellStyle name="style1643659270105" xfId="701" xr:uid="{D303FEF1-7E6C-3E49-B7A2-0EB70C4EFC53}"/>
    <cellStyle name="style1643659270133" xfId="702" xr:uid="{D7D98530-E794-4A46-861C-ED4CFE90E455}"/>
    <cellStyle name="style1643659270158" xfId="703" xr:uid="{B9FBB4D7-8B4F-2A4A-A61E-77928CB9BE7A}"/>
    <cellStyle name="style1643659270178" xfId="704" xr:uid="{0AAA2CE3-1A34-524C-8066-9476985D7167}"/>
    <cellStyle name="style1643659270201" xfId="705" xr:uid="{EB68CB76-2828-F745-AC63-6064618C090D}"/>
    <cellStyle name="style1643659270223" xfId="706" xr:uid="{7600CE66-56E4-B445-AC8B-6BD61EDF05BD}"/>
    <cellStyle name="style1643659270246" xfId="707" xr:uid="{259D5AD4-DC9D-0B4A-A996-809414A28DB9}"/>
    <cellStyle name="style1643659270270" xfId="708" xr:uid="{46EE4950-F869-B149-BC07-A3A944A5221A}"/>
    <cellStyle name="style1643659270295" xfId="709" xr:uid="{6FA495B4-6F45-BB41-9176-C3496076B5F5}"/>
    <cellStyle name="style1643659270322" xfId="710" xr:uid="{5346F87F-AD16-2A44-8102-6CB8732969AC}"/>
    <cellStyle name="style1643659270346" xfId="711" xr:uid="{85625CC2-35BA-CC4C-A460-329ACF5AD05A}"/>
    <cellStyle name="style1643659270373" xfId="712" xr:uid="{9F10F8BE-44E4-E84C-B920-53CDC42F94C7}"/>
    <cellStyle name="style1643659270400" xfId="713" xr:uid="{ADA2DE22-5ACE-5948-A387-0EA6EF488B94}"/>
    <cellStyle name="style1643659270427" xfId="714" xr:uid="{FF5E69E6-217F-1A47-9FE2-50C27219B6FA}"/>
    <cellStyle name="style1643659270450" xfId="715" xr:uid="{AA67A078-FF56-C741-9944-51147C696D24}"/>
    <cellStyle name="style1643659270473" xfId="716" xr:uid="{24A9440F-1D7B-9A4F-BF7F-D9C62D32E2A8}"/>
    <cellStyle name="style1643659270497" xfId="717" xr:uid="{15C8AFC2-ADD0-694E-A689-BA9547782A56}"/>
    <cellStyle name="style1643659270520" xfId="718" xr:uid="{9E8914C1-4CC5-9748-B35F-A9FD43848299}"/>
    <cellStyle name="style1643659270544" xfId="719" xr:uid="{532415E6-872D-5F40-80F8-0F42990AE492}"/>
    <cellStyle name="style1643659270570" xfId="720" xr:uid="{BD0C82C7-70DA-F44C-AC51-E61E51F1D36F}"/>
    <cellStyle name="style1643659270607" xfId="721" xr:uid="{ED9A6395-D751-B247-8B83-C9F1D4901183}"/>
    <cellStyle name="style1643659270638" xfId="722" xr:uid="{3C5AC219-BCEE-5748-8E6C-79FC9ED0084E}"/>
    <cellStyle name="style1643659270660" xfId="723" xr:uid="{B1DC7EF7-1CD3-0349-8795-E9ACF4D49AAE}"/>
    <cellStyle name="style1643659270684" xfId="724" xr:uid="{88FCA624-71EE-A441-AF0B-CD801B486604}"/>
    <cellStyle name="style1643659270719" xfId="725" xr:uid="{8B35B840-9099-F14B-A974-557BC950281D}"/>
    <cellStyle name="style1643659270738" xfId="729" xr:uid="{FB6B41C8-50FD-1F41-8B28-41DC3F91F0DB}"/>
    <cellStyle name="style1643659270755" xfId="733" xr:uid="{26BB95C8-6232-2D49-B203-B1F60AF07F46}"/>
    <cellStyle name="style1643659270772" xfId="726" xr:uid="{D0A91054-A9F2-C345-A842-FE7B6936FD2A}"/>
    <cellStyle name="style1643659270790" xfId="727" xr:uid="{8C0CEE36-DFD9-8A48-A415-F490CA270CF7}"/>
    <cellStyle name="style1643659270810" xfId="728" xr:uid="{BBE5F02A-AEAA-FE45-950D-08699C199CDD}"/>
    <cellStyle name="style1643659270835" xfId="730" xr:uid="{5F4092B9-4B05-1E44-8F9A-C4CB1ABE21EE}"/>
    <cellStyle name="style1643659270851" xfId="731" xr:uid="{F489E222-41CC-924F-874D-9131AC0F1592}"/>
    <cellStyle name="style1643659270866" xfId="732" xr:uid="{612F9BF1-7418-844F-9205-AAE684276DA4}"/>
    <cellStyle name="style1643659270883" xfId="734" xr:uid="{C0F05565-DC72-064E-8FA5-4CE5A8E6ED79}"/>
    <cellStyle name="style1643659270902" xfId="735" xr:uid="{4EE59BF7-43CB-1A47-84E9-2138E769393A}"/>
    <cellStyle name="style1643659270919" xfId="736" xr:uid="{AA4A05D8-D2F6-F047-BD8C-06B7BF715069}"/>
    <cellStyle name="style1643659270966" xfId="737" xr:uid="{5AE5D67D-76C5-744E-BAB0-8DAC0EE30CA5}"/>
    <cellStyle name="style1643659270982" xfId="738" xr:uid="{FB2D106D-9C21-2041-B24E-7B250A812009}"/>
    <cellStyle name="style1643659270999" xfId="739" xr:uid="{BECFDDC0-29DC-B54C-A6B3-F86A6C875969}"/>
    <cellStyle name="style1643659271015" xfId="740" xr:uid="{7E4EBA97-17B0-F84E-A8C8-8483B2754124}"/>
    <cellStyle name="style1643659271032" xfId="741" xr:uid="{6996CEC8-9E15-3043-A16A-19AD0E36DA70}"/>
    <cellStyle name="style1643659271048" xfId="742" xr:uid="{08BDEB4B-ADD5-CF47-A8FB-8537DE593166}"/>
    <cellStyle name="style1643659271085" xfId="743" xr:uid="{7F87917E-4BFB-BC4E-B6F8-3E20CDE46198}"/>
    <cellStyle name="style1643659271102" xfId="744" xr:uid="{EF38B9C7-5CA8-2D4E-9EEB-FE3B3769ADA2}"/>
    <cellStyle name="style1643659271118" xfId="745" xr:uid="{BC4D2F37-7372-044C-8F19-B60CE6AC29B9}"/>
    <cellStyle name="style1643659271140" xfId="746" xr:uid="{E60F1A5D-D026-0D45-8FA9-6CBBFBF9511E}"/>
    <cellStyle name="style1643659271163" xfId="750" xr:uid="{CA31FDFE-944D-9A40-BCF0-35E5D333FE6A}"/>
    <cellStyle name="style1643659271208" xfId="754" xr:uid="{562D2E1F-2E2D-9D49-96C3-9254771B5FDA}"/>
    <cellStyle name="style1643659271232" xfId="747" xr:uid="{60D5B43F-DDF2-D645-8EC2-A62FB6A44B78}"/>
    <cellStyle name="style1643659271248" xfId="748" xr:uid="{6267DC99-2AB0-0442-80BA-6B669DC6D013}"/>
    <cellStyle name="style1643659271264" xfId="749" xr:uid="{61E47FC8-7B9B-5A45-8F8B-C6781984ED04}"/>
    <cellStyle name="style1643659271282" xfId="751" xr:uid="{53B4DC07-6F3E-714A-8070-133D6A388E65}"/>
    <cellStyle name="style1643659271300" xfId="752" xr:uid="{6A885E61-47AE-4144-9CF7-F870D2476903}"/>
    <cellStyle name="style1643659271318" xfId="753" xr:uid="{899E4894-B0AB-2740-9516-DFE12988745A}"/>
    <cellStyle name="style1643659271350" xfId="755" xr:uid="{9FAD2B65-D98E-3444-9C4D-3C0E17873A82}"/>
    <cellStyle name="style1643659271373" xfId="756" xr:uid="{6EC154AD-9A83-BA45-A46A-DB9851CCAFE7}"/>
    <cellStyle name="style1643659271398" xfId="757" xr:uid="{C1B3FBEF-CD6E-C544-BF56-A6C8841AC3B2}"/>
    <cellStyle name="style1643659271475" xfId="758" xr:uid="{8162C091-002D-D748-A9BB-4E4D1AD8E880}"/>
    <cellStyle name="style1643659271494" xfId="759" xr:uid="{DAB3C872-2923-E949-BAFA-6C3E97FB82E6}"/>
    <cellStyle name="style1643659271512" xfId="760" xr:uid="{76870BF6-EF9E-E54F-8C5B-36C2388A4280}"/>
    <cellStyle name="style1643659271529" xfId="761" xr:uid="{B7C660B2-1084-CF4E-8FF1-65BD4F2C3848}"/>
    <cellStyle name="style1643659271565" xfId="762" xr:uid="{2EBEE81F-29A6-D648-A810-D805EAAE0373}"/>
    <cellStyle name="style1643659271625" xfId="763" xr:uid="{632ADE99-3660-AC4D-BFFE-94B265FCF27E}"/>
    <cellStyle name="style1643659271781" xfId="765" xr:uid="{8F3D8540-BD8C-3E4B-AB1B-68FC7302D151}"/>
    <cellStyle name="style1643659271825" xfId="764" xr:uid="{92DB0B2A-740C-6D47-BA2C-6FDF7103105D}"/>
    <cellStyle name="style1643660753642" xfId="766" xr:uid="{5BD0E883-211D-B640-ACBC-98134F6E329A}"/>
    <cellStyle name="style1643660753703" xfId="767" xr:uid="{849321F8-4EED-D04A-B4FE-7D52B86C9D06}"/>
    <cellStyle name="style1643660753754" xfId="769" xr:uid="{027681BE-C874-444F-8C1A-F967E8C9BB92}"/>
    <cellStyle name="style1643660753779" xfId="770" xr:uid="{31C42F3E-4C20-E844-B0CB-A248C733B9AF}"/>
    <cellStyle name="style1643660753803" xfId="768" xr:uid="{B5BB6756-B807-7549-BBA1-936837E95A7C}"/>
    <cellStyle name="style1643660753822" xfId="771" xr:uid="{1D1FAAB3-37C6-A34E-80D2-D49A2BF33361}"/>
    <cellStyle name="style1643660753878" xfId="772" xr:uid="{4FA1856C-F286-474D-9D20-895DAE8AE510}"/>
    <cellStyle name="style1643660753921" xfId="774" xr:uid="{6EE9776A-2653-0344-ACDE-559FBBE8AFC0}"/>
    <cellStyle name="style1643660753945" xfId="775" xr:uid="{42DB27E5-6E25-3944-81FC-C4EBDCCF7E51}"/>
    <cellStyle name="style1643660753969" xfId="779" xr:uid="{5CAB31B3-C025-5442-B01A-3919C10EAE6D}"/>
    <cellStyle name="style1643660753992" xfId="780" xr:uid="{C1BBD09E-A202-6046-AD72-376EBDE40B33}"/>
    <cellStyle name="style1643660754017" xfId="773" xr:uid="{8D3D1ECC-8E57-734C-8CD6-48D159D2E77C}"/>
    <cellStyle name="style1643660754065" xfId="776" xr:uid="{D1157BBE-0AE6-5D4E-A4F4-80EFE3CD5D10}"/>
    <cellStyle name="style1643660754094" xfId="777" xr:uid="{32A4FFC0-FE75-604B-B49F-A5435293534E}"/>
    <cellStyle name="style1643660754111" xfId="778" xr:uid="{6A2959AC-5629-FA43-A967-B0CFA201BCC6}"/>
    <cellStyle name="style1643660754146" xfId="781" xr:uid="{3CB16154-CE4B-414A-9E93-027D46C715A8}"/>
    <cellStyle name="style1643660754174" xfId="782" xr:uid="{F88AFD2D-713D-AB4E-92D8-1A4125A9F5C6}"/>
    <cellStyle name="style1643660754192" xfId="783" xr:uid="{3F8F57BF-3E9A-D547-88FA-C132DC1E8A83}"/>
    <cellStyle name="style1643660754208" xfId="785" xr:uid="{4F2243A7-4564-7548-ABE6-23B6BCCFE706}"/>
    <cellStyle name="style1643660754233" xfId="786" xr:uid="{6E4D5B14-D265-E943-8B07-8F00957C72BF}"/>
    <cellStyle name="style1643660754259" xfId="788" xr:uid="{C45BC2D8-3CA3-0948-83F6-E76CD9EBD7C3}"/>
    <cellStyle name="style1643660754284" xfId="789" xr:uid="{C125D881-443E-A74C-9B11-4D5329BF647E}"/>
    <cellStyle name="style1643660754314" xfId="784" xr:uid="{B6DD028D-64B7-0D44-ABAB-6F2B6A2C63B8}"/>
    <cellStyle name="style1643660754339" xfId="787" xr:uid="{53CE2A0B-6CC0-4B49-93C5-8CFACC0DBCAB}"/>
    <cellStyle name="style1643660754364" xfId="790" xr:uid="{681A681F-4E38-FC4C-BB72-8E44C8239553}"/>
    <cellStyle name="style1643660754391" xfId="791" xr:uid="{35557EF6-89AA-7F47-93D4-E17BCD78DB9F}"/>
    <cellStyle name="style1643660754417" xfId="792" xr:uid="{18380169-1E44-AE4D-ABE1-A9956B8E2EFC}"/>
    <cellStyle name="style1643660754443" xfId="793" xr:uid="{9BF3FCD7-435F-A545-930A-ECFA743A746D}"/>
    <cellStyle name="style1643660754470" xfId="794" xr:uid="{D97418A5-12C9-D944-AD0C-5273DDE554CF}"/>
    <cellStyle name="style1643660754493" xfId="795" xr:uid="{E077706F-5546-3E46-9F9E-8B3149898CDA}"/>
    <cellStyle name="style1643660754519" xfId="796" xr:uid="{DE7D4E65-4E4B-F643-B004-1322C443020E}"/>
    <cellStyle name="style1643660754544" xfId="797" xr:uid="{4086DD8A-73F1-8745-86EE-5F339D8B85A1}"/>
    <cellStyle name="style1643660754569" xfId="798" xr:uid="{722B0684-2111-2342-AC63-50EA7F72FD70}"/>
    <cellStyle name="style1643660754593" xfId="799" xr:uid="{109FA6A1-EE81-6D4E-9A2E-2F5CE77E3A2F}"/>
    <cellStyle name="style1643660754617" xfId="800" xr:uid="{E3A4C7D6-692B-DE45-83FA-7DFE0A64125F}"/>
    <cellStyle name="style1643660754640" xfId="801" xr:uid="{1EA891D0-DBDB-A846-A5FB-1699FD2D9E02}"/>
    <cellStyle name="style1643660754664" xfId="802" xr:uid="{C5A8C328-7613-9946-A322-447C8BB8227C}"/>
    <cellStyle name="style1643660754687" xfId="803" xr:uid="{1407EF70-E525-AD4E-A17B-1239357A1AD0}"/>
    <cellStyle name="style1643660754732" xfId="804" xr:uid="{5A52B1BC-84F0-7E43-9730-464549C41FE7}"/>
    <cellStyle name="style1643660754761" xfId="805" xr:uid="{D89C4C0A-9AA3-0F42-B12E-15A8516285DC}"/>
    <cellStyle name="style1643660754786" xfId="806" xr:uid="{221ECCA0-E6DF-A141-BF3F-1709E52A1412}"/>
    <cellStyle name="style1643660754808" xfId="807" xr:uid="{BE63D473-B4FE-6147-AF1D-F62E2F1D5667}"/>
    <cellStyle name="style1643660754830" xfId="808" xr:uid="{F6D6DD78-C0BB-C24B-8644-04DEF782E345}"/>
    <cellStyle name="style1643660754851" xfId="809" xr:uid="{796CA450-5E65-C243-AC1C-C8E0ADD686CB}"/>
    <cellStyle name="style1643660754876" xfId="810" xr:uid="{ADAE3633-AD30-B74A-B861-24196FE7D067}"/>
    <cellStyle name="style1643660754900" xfId="811" xr:uid="{182F37D9-CF90-FA46-BF4C-512D64B40E33}"/>
    <cellStyle name="style1643660754921" xfId="812" xr:uid="{D9F78135-8D11-5142-B29A-AB5C679F0BC7}"/>
    <cellStyle name="style1643660754947" xfId="813" xr:uid="{70853C32-5EE9-6A40-8B77-469C3C165269}"/>
    <cellStyle name="style1643660754970" xfId="814" xr:uid="{802F47A1-D2DB-584D-BC69-027D49EC86CC}"/>
    <cellStyle name="style1643660754992" xfId="815" xr:uid="{6322B4B7-9E1F-3849-A88A-ED1C04F46C0B}"/>
    <cellStyle name="style1643660755014" xfId="816" xr:uid="{D8F47C13-E199-6947-B125-2A03745E73FB}"/>
    <cellStyle name="style1643660755030" xfId="820" xr:uid="{F04BEF68-E247-374A-A33C-C0CCCD27D34C}"/>
    <cellStyle name="style1643660755046" xfId="824" xr:uid="{0CEB0DF2-5E2B-0B46-AF9D-BC164099E4BA}"/>
    <cellStyle name="style1643660755063" xfId="817" xr:uid="{524DACCE-242F-514E-98E0-D7C9B5AEC812}"/>
    <cellStyle name="style1643660755081" xfId="818" xr:uid="{2E838AF8-FECF-9A4D-9384-9D4C518F0B82}"/>
    <cellStyle name="style1643660755098" xfId="819" xr:uid="{4CF47F6C-D87D-2A4F-A13F-DCF96A23E525}"/>
    <cellStyle name="style1643660755115" xfId="821" xr:uid="{C5BAFD42-DBD7-C347-B9AC-631629A5D0B6}"/>
    <cellStyle name="style1643660755131" xfId="822" xr:uid="{67381ACE-67C6-1F44-A9BC-D26DB11BBA9B}"/>
    <cellStyle name="style1643660755147" xfId="823" xr:uid="{708536A2-73FC-5340-A109-0D1DDD1CAEEE}"/>
    <cellStyle name="style1643660755163" xfId="825" xr:uid="{A9924FC1-54F6-E044-95EE-69B05B4910FA}"/>
    <cellStyle name="style1643660755179" xfId="826" xr:uid="{8679191D-238D-2748-B979-630552757BC6}"/>
    <cellStyle name="style1643660755196" xfId="827" xr:uid="{26B70F4E-2040-4443-B6B4-24DAE80BAC89}"/>
    <cellStyle name="style1643660755254" xfId="828" xr:uid="{4B898C1A-0627-3A40-86F4-5EECE6C32F53}"/>
    <cellStyle name="style1643660755271" xfId="829" xr:uid="{EC000084-3C44-AE41-9668-1F7FF46F21F7}"/>
    <cellStyle name="style1643660755303" xfId="830" xr:uid="{34D58A8A-893C-F048-944A-033E38657019}"/>
    <cellStyle name="style1643660755323" xfId="831" xr:uid="{586FF543-E7F0-9746-969F-135B1971521D}"/>
    <cellStyle name="style1643660755339" xfId="832" xr:uid="{718EB9E4-EC9D-9745-84DB-DD8C9DCD5703}"/>
    <cellStyle name="style1643660755355" xfId="833" xr:uid="{3933FB18-F16C-294C-A2EB-85A5AE904F2F}"/>
    <cellStyle name="style1643660755396" xfId="834" xr:uid="{053039CB-5E7F-E749-AB1B-AFBD5B4CD7F7}"/>
    <cellStyle name="style1643660755413" xfId="835" xr:uid="{093D9A28-2128-C447-8563-64C7ACA2ABC7}"/>
    <cellStyle name="style1643660755433" xfId="836" xr:uid="{DC42103D-D4C3-5D4F-A5C8-4D87641B9722}"/>
    <cellStyle name="style1643660755463" xfId="837" xr:uid="{6F0EEB5D-F0FD-B24F-B50A-BE8A5101F8F0}"/>
    <cellStyle name="style1643660755488" xfId="841" xr:uid="{512BD980-97BF-3549-8A27-B7D6972EC3C9}"/>
    <cellStyle name="style1643660755517" xfId="845" xr:uid="{4CDA5713-E16A-BA4F-9AD6-FDFB15EA9114}"/>
    <cellStyle name="style1643660755542" xfId="838" xr:uid="{28F99C74-2F86-0B44-AB00-B2FC7FF9D24D}"/>
    <cellStyle name="style1643660755560" xfId="839" xr:uid="{85858B78-F2B8-924C-88DD-617A23B39ECB}"/>
    <cellStyle name="style1643660755576" xfId="840" xr:uid="{812AD34A-5230-A347-AEF7-A883920054BF}"/>
    <cellStyle name="style1643660755592" xfId="842" xr:uid="{756F2EB3-DE2E-314B-B5B1-69A4EB9C2E46}"/>
    <cellStyle name="style1643660755609" xfId="843" xr:uid="{F6BAAA3C-197C-C145-89CF-FBB52712C69C}"/>
    <cellStyle name="style1643660755625" xfId="844" xr:uid="{707C7BD1-8706-EE43-B942-55EF7AD56D58}"/>
    <cellStyle name="style1643660755656" xfId="846" xr:uid="{C8E3B2B7-47DE-9E47-BD00-EA9EA27DD817}"/>
    <cellStyle name="style1643660755674" xfId="847" xr:uid="{D5337575-46CE-A147-87A5-3BD2E34F7693}"/>
    <cellStyle name="style1643660755691" xfId="848" xr:uid="{DDB1D2E7-5368-424E-8D78-B5D556B556B6}"/>
    <cellStyle name="style1643660755773" xfId="849" xr:uid="{B3A98A88-891E-794F-8E4D-D208A589E607}"/>
    <cellStyle name="style1643660755790" xfId="850" xr:uid="{1638BB32-E1BE-1B48-8B3E-A210E0996C2F}"/>
    <cellStyle name="style1643660755806" xfId="851" xr:uid="{DCA340E9-615A-F643-A2CD-7E1FF52F6A70}"/>
    <cellStyle name="style1643660755822" xfId="852" xr:uid="{A171D0D5-B837-6541-8632-829FE1FBFC36}"/>
    <cellStyle name="style1643660755853" xfId="853" xr:uid="{485E148E-D96A-674F-A5C0-E0D70703C09F}"/>
    <cellStyle name="style1643660755891" xfId="854" xr:uid="{AFF3E0E8-DAB1-8D47-AF53-4131A2D7085A}"/>
    <cellStyle name="style1643660756034" xfId="856" xr:uid="{761CFA80-2ADC-4644-A6E4-0151123BC496}"/>
    <cellStyle name="style1643660756067" xfId="855" xr:uid="{C0A28848-02F5-0D40-A7D2-4B99F4FF38DD}"/>
    <cellStyle name="style1643682490031" xfId="857" xr:uid="{01F29493-57E0-4847-84B2-456792509C41}"/>
    <cellStyle name="style1643682490089" xfId="858" xr:uid="{D4ED6B5D-7FDF-7F43-BD60-D27285086A69}"/>
    <cellStyle name="style1643682490169" xfId="860" xr:uid="{39DCDC45-9AAD-E249-99AB-6707CCED150D}"/>
    <cellStyle name="style1643682490194" xfId="861" xr:uid="{41B85049-0645-3541-AFBD-27BE70BEF397}"/>
    <cellStyle name="style1643682490221" xfId="859" xr:uid="{822B3B6E-4F70-0946-9D90-492E5550C937}"/>
    <cellStyle name="style1643682490243" xfId="862" xr:uid="{64FB9F38-6582-0F49-BDBD-E50CCAAB81D9}"/>
    <cellStyle name="style1643682490270" xfId="863" xr:uid="{F040644F-3E64-4549-A8AD-14D14F6081D5}"/>
    <cellStyle name="style1643682490293" xfId="865" xr:uid="{48F3BC20-8796-624A-A6F0-E231BCF45D97}"/>
    <cellStyle name="style1643682490341" xfId="866" xr:uid="{C86B5FF9-8050-5341-8E19-362AD6B63673}"/>
    <cellStyle name="style1643682490367" xfId="870" xr:uid="{32F6C5AC-8DEE-5042-A11E-30996D7E32E7}"/>
    <cellStyle name="style1643682490390" xfId="871" xr:uid="{A79D4F99-9F78-4040-8676-1D9CC0E2B7AC}"/>
    <cellStyle name="style1643682490415" xfId="864" xr:uid="{335D3A42-24D7-174B-AC30-D4911EE5EFC3}"/>
    <cellStyle name="style1643682490450" xfId="867" xr:uid="{C1E099FD-449B-6D43-A0FC-36AAB7E5535B}"/>
    <cellStyle name="style1643682490477" xfId="868" xr:uid="{9E4F2960-8356-D949-9E6F-ED463DF67BE2}"/>
    <cellStyle name="style1643682490504" xfId="869" xr:uid="{1341B024-5604-4240-A981-791F2BEC6AF5}"/>
    <cellStyle name="style1643682490522" xfId="872" xr:uid="{C45F04DE-8033-C144-865C-6E3DCE78E921}"/>
    <cellStyle name="style1643682490555" xfId="873" xr:uid="{FD4310FF-08EC-FB4A-9A87-6E1F2EB82868}"/>
    <cellStyle name="style1643682490573" xfId="874" xr:uid="{1FC67058-DEF9-B84A-A540-096410B5B601}"/>
    <cellStyle name="style1643682490590" xfId="876" xr:uid="{C9C5EDB6-79E8-F149-BA1B-ABEA6D4FF9C1}"/>
    <cellStyle name="style1643682490612" xfId="877" xr:uid="{1D52C0F0-DB30-434C-8975-E5AEB0104636}"/>
    <cellStyle name="style1643682490634" xfId="879" xr:uid="{B32A22F3-01DC-D041-AEBF-8326ED282527}"/>
    <cellStyle name="style1643682490656" xfId="880" xr:uid="{1CAE690A-75C5-2841-B242-D67DF4910D9A}"/>
    <cellStyle name="style1643682490680" xfId="875" xr:uid="{BD4934FE-90DA-9B45-A82A-7D53D4534993}"/>
    <cellStyle name="style1643682490701" xfId="878" xr:uid="{FC3BEB6F-A3FA-A448-9991-8AE86D800FA7}"/>
    <cellStyle name="style1643682490725" xfId="881" xr:uid="{FE5F5FA1-45F8-6642-A8A9-A647D1FE1C24}"/>
    <cellStyle name="style1643682490747" xfId="882" xr:uid="{041749B6-F9EA-8846-BD00-F8EDFD70C087}"/>
    <cellStyle name="style1643682490768" xfId="883" xr:uid="{4BFEA285-8AC0-E84E-914B-46420D4B27AC}"/>
    <cellStyle name="style1643682490791" xfId="884" xr:uid="{892A8FEE-B978-2444-8BF1-AC07F705E954}"/>
    <cellStyle name="style1643682490814" xfId="885" xr:uid="{CD1FD59A-2823-F348-B05B-13E81FE6F0E4}"/>
    <cellStyle name="style1643682490838" xfId="886" xr:uid="{B44EE4FD-A64D-FC46-8A5E-E8EC476DB18F}"/>
    <cellStyle name="style1643682490879" xfId="887" xr:uid="{ABAC5D0B-36D7-5C45-A239-4DFC0596FA2A}"/>
    <cellStyle name="style1643682490911" xfId="888" xr:uid="{1533BA90-13AF-3045-8AA8-D281495B4A8A}"/>
    <cellStyle name="style1643682490947" xfId="889" xr:uid="{D3EE6F1A-6E15-6840-A885-7492516ABA0D}"/>
    <cellStyle name="style1643682490985" xfId="890" xr:uid="{24DE7011-CFD3-814E-9C99-DEC1D1AD3402}"/>
    <cellStyle name="style1643682491007" xfId="891" xr:uid="{9D9905D5-5B96-9742-A830-3758AA042057}"/>
    <cellStyle name="style1643682491031" xfId="892" xr:uid="{09B76575-AE81-B84E-B965-BD652BF54672}"/>
    <cellStyle name="style1643682491053" xfId="893" xr:uid="{6DCB2ADE-14F8-2B46-9B49-EFF0E40445AF}"/>
    <cellStyle name="style1643682491075" xfId="894" xr:uid="{4CAC58B8-29F9-6544-9907-78723F778935}"/>
    <cellStyle name="style1643682491101" xfId="895" xr:uid="{AC5D47B4-29FB-974B-832A-4F02E19BFA99}"/>
    <cellStyle name="style1643682491127" xfId="896" xr:uid="{61728896-21CA-534C-BC31-F50C52A2E295}"/>
    <cellStyle name="style1643682491148" xfId="897" xr:uid="{A4915AE5-A800-0543-88E5-65768C425C2B}"/>
    <cellStyle name="style1643682491170" xfId="898" xr:uid="{4348391F-F6B1-B444-8618-758FABC14E45}"/>
    <cellStyle name="style1643682491193" xfId="899" xr:uid="{ADF081C5-0CB9-FB4C-A9CA-CB3431DFA63F}"/>
    <cellStyle name="style1643682491216" xfId="900" xr:uid="{CD118430-0897-1643-B951-4084E5111BAE}"/>
    <cellStyle name="style1643682491240" xfId="901" xr:uid="{B8EF15A7-5D06-764B-BC5A-94529F281035}"/>
    <cellStyle name="style1643682491267" xfId="902" xr:uid="{C54992BB-F09F-A349-92EA-ECC36A7E2A7D}"/>
    <cellStyle name="style1643682491291" xfId="903" xr:uid="{163045E7-E5FC-3E4C-8025-3D21F6104E62}"/>
    <cellStyle name="style1643682491325" xfId="904" xr:uid="{B45761B2-A52F-914D-B3B3-DCE558C11501}"/>
    <cellStyle name="style1643682491349" xfId="905" xr:uid="{CBF41A9C-5C43-534A-8F1A-4C494707DAB2}"/>
    <cellStyle name="style1643682491372" xfId="906" xr:uid="{C030719C-5D83-4247-8414-3D2CE52BC694}"/>
    <cellStyle name="style1643682491395" xfId="907" xr:uid="{1903DFBF-5062-AB49-A23E-051BB9CE26D3}"/>
    <cellStyle name="style1643682491412" xfId="911" xr:uid="{AEA4B806-B8EE-AF4B-903F-EAE4E55D6FCD}"/>
    <cellStyle name="style1643682491429" xfId="915" xr:uid="{7F32DB28-74CA-0E4D-BC64-7241393506CC}"/>
    <cellStyle name="style1643682491446" xfId="908" xr:uid="{A1138284-78AD-C642-AFD9-86C2DA0C6B8C}"/>
    <cellStyle name="style1643682491462" xfId="909" xr:uid="{4BE3D8A5-D708-8140-965C-1F48FB11A443}"/>
    <cellStyle name="style1643682491477" xfId="910" xr:uid="{BEFE70F9-738C-7945-8BEB-4D1677A067F9}"/>
    <cellStyle name="style1643682491494" xfId="912" xr:uid="{B3B37FCA-84C9-5C4A-B71C-6C065BA7BF7E}"/>
    <cellStyle name="style1643682491511" xfId="913" xr:uid="{373B3A3E-13D5-6E4E-9B5D-6A46AAB029D8}"/>
    <cellStyle name="style1643682491527" xfId="914" xr:uid="{0EB41E85-E02C-A740-A8FD-6B6FA06C3850}"/>
    <cellStyle name="style1643682491558" xfId="916" xr:uid="{A77F3CC9-BBD5-B84B-BB89-7B7F85D0B8CC}"/>
    <cellStyle name="style1643682491576" xfId="917" xr:uid="{6A388250-FBAE-FE41-8198-3A6BE1EFB8EA}"/>
    <cellStyle name="style1643682491593" xfId="918" xr:uid="{65F23EAE-D525-A14A-B824-C2ACF375F4DD}"/>
    <cellStyle name="style1643682491641" xfId="919" xr:uid="{6A26B69D-F461-F245-ACAF-B2694C409E54}"/>
    <cellStyle name="style1643682491657" xfId="920" xr:uid="{0A8D42D5-3385-4E4A-AFA0-4E9744255B2C}"/>
    <cellStyle name="style1643682491677" xfId="921" xr:uid="{FF30512A-67A0-614C-BE22-E59C48736AAE}"/>
    <cellStyle name="style1643682491694" xfId="922" xr:uid="{5E2AB9AE-2AFF-3441-ADBF-9ECB2283854B}"/>
    <cellStyle name="style1643682491711" xfId="923" xr:uid="{09762412-1566-DC4B-98A8-60720DB85DCB}"/>
    <cellStyle name="style1643682491728" xfId="924" xr:uid="{D38CD8A0-9BCA-B641-A17C-37BE7732EA7D}"/>
    <cellStyle name="style1643682491767" xfId="925" xr:uid="{CE8108E0-0048-AF40-AACD-D5E5A9900EF7}"/>
    <cellStyle name="style1643682491783" xfId="926" xr:uid="{8E960DB5-B6D3-B749-976D-C64A502B90EF}"/>
    <cellStyle name="style1643682491801" xfId="927" xr:uid="{1F1D5FE4-A01E-524A-842A-80F026EDB523}"/>
    <cellStyle name="style1643682491825" xfId="928" xr:uid="{8DA6E11B-CB26-474E-8828-BBCF73A61A2A}"/>
    <cellStyle name="style1643682491848" xfId="932" xr:uid="{6A7644CD-602E-1644-A4CF-8854B8882458}"/>
    <cellStyle name="style1643682491875" xfId="936" xr:uid="{1C8C39CD-995D-2D41-ACAD-74E087ADC43E}"/>
    <cellStyle name="style1643682491898" xfId="929" xr:uid="{6B42123D-7862-9C45-935B-AA2640D6897A}"/>
    <cellStyle name="style1643682491915" xfId="930" xr:uid="{C4420B64-C66A-8A4B-80DA-71B9D2B88345}"/>
    <cellStyle name="style1643682491932" xfId="931" xr:uid="{ACA61A5E-D3F0-854F-89EC-BB5C6EB6F104}"/>
    <cellStyle name="style1643682491949" xfId="933" xr:uid="{4E4A849F-BCD7-C249-AE92-30EE9FF2F43A}"/>
    <cellStyle name="style1643682491965" xfId="934" xr:uid="{EA89C3FE-EBFD-DD4F-BBBA-48FE9E7BCF03}"/>
    <cellStyle name="style1643682491980" xfId="935" xr:uid="{5CE7AD7C-9440-3049-9016-19CA000A87D7}"/>
    <cellStyle name="style1643682492011" xfId="937" xr:uid="{2839630E-BA30-9849-BCC1-AE0E7A245D52}"/>
    <cellStyle name="style1643682492027" xfId="938" xr:uid="{9388B9D1-684F-754A-BB3E-11787A86ABB2}"/>
    <cellStyle name="style1643682492043" xfId="939" xr:uid="{237E24E6-917D-1249-909F-53EF58D56571}"/>
    <cellStyle name="style1643682492120" xfId="940" xr:uid="{838BE0CB-40F5-F447-A11E-BC07196FCE07}"/>
    <cellStyle name="style1643682492151" xfId="941" xr:uid="{F0A46193-7C6D-E74D-9263-DCB4742F4AD6}"/>
    <cellStyle name="style1643682492170" xfId="942" xr:uid="{EA5B2C79-A4ED-2C47-89D1-9730082D9052}"/>
    <cellStyle name="style1643682492187" xfId="943" xr:uid="{5A5DDAF0-F31F-0B43-B066-5D4E3F2EAFA4}"/>
    <cellStyle name="style1643682492218" xfId="944" xr:uid="{0BEECD10-9E06-E04D-B18B-E463B6841D62}"/>
    <cellStyle name="style1643682492247" xfId="945" xr:uid="{ACFF6E42-71A9-2E42-825B-516B846D456F}"/>
    <cellStyle name="style1643682492377" xfId="947" xr:uid="{CFA0320B-049A-2747-ADBA-CDD04FDD2491}"/>
    <cellStyle name="style1643682492409" xfId="946" xr:uid="{6A3390BE-3B0C-B04B-AB26-D9E2FE7772EA}"/>
    <cellStyle name="style1643684082352" xfId="948" xr:uid="{84B2B836-A83E-A942-98DF-6D6C78A9ABB7}"/>
    <cellStyle name="style1643684082402" xfId="949" xr:uid="{B198E5C6-6F37-0140-9B9B-C0E38DBBA313}"/>
    <cellStyle name="style1643684082449" xfId="951" xr:uid="{83DEAF95-5B4C-1A41-B1F6-3C8BB2343F00}"/>
    <cellStyle name="style1643684082475" xfId="952" xr:uid="{4368367F-1185-214F-AE31-4CDEE3E8EBDF}"/>
    <cellStyle name="style1643684082508" xfId="950" xr:uid="{3EEEE60A-0AFD-0646-A092-881900CE7C77}"/>
    <cellStyle name="style1643684082532" xfId="953" xr:uid="{5C4EF567-CA84-5A4E-ABE3-E12475649500}"/>
    <cellStyle name="style1643684082561" xfId="954" xr:uid="{0CD75685-2768-0F42-9603-C2B93A658610}"/>
    <cellStyle name="style1643684082592" xfId="956" xr:uid="{F251E8B2-6DCC-1F4C-A716-D31C2689B6D3}"/>
    <cellStyle name="style1643684082615" xfId="957" xr:uid="{42C10C39-6546-DB46-9568-C9155A3933C3}"/>
    <cellStyle name="style1643684082640" xfId="961" xr:uid="{6D6E03EF-A4E3-A443-8066-47C9D5F65A79}"/>
    <cellStyle name="style1643684082670" xfId="962" xr:uid="{3193AC0F-446F-F744-AF27-F36AE7525867}"/>
    <cellStyle name="style1643684082703" xfId="955" xr:uid="{0D2416BB-2BD9-6846-9F57-21F54C6F9EC9}"/>
    <cellStyle name="style1643684082732" xfId="958" xr:uid="{BC2921E1-4C5B-1F46-B68A-57239AD3D381}"/>
    <cellStyle name="style1643684082760" xfId="959" xr:uid="{292D6483-A678-8248-ADCF-848EEBA6CFCD}"/>
    <cellStyle name="style1643684082805" xfId="960" xr:uid="{BF0CF4D1-3516-264C-B189-9C074A427B57}"/>
    <cellStyle name="style1643684082824" xfId="963" xr:uid="{19105B9B-23B6-974C-83A8-DAC91549136F}"/>
    <cellStyle name="style1643684082851" xfId="964" xr:uid="{017F5E9E-5C80-334F-B5A3-4D5923E23AC5}"/>
    <cellStyle name="style1643684082868" xfId="965" xr:uid="{0FC4BE3F-F914-784F-A1D5-615DCA793B45}"/>
    <cellStyle name="style1643684082888" xfId="967" xr:uid="{9B4BFD33-5B99-A04F-B371-5FE1AED06F68}"/>
    <cellStyle name="style1643684082911" xfId="968" xr:uid="{9EDD34F4-0F08-5045-9881-09F73E98993B}"/>
    <cellStyle name="style1643684082935" xfId="970" xr:uid="{FDAB9EB0-D031-F941-A29B-2116AAB28D4D}"/>
    <cellStyle name="style1643684082958" xfId="971" xr:uid="{0A57AFF0-01B6-7543-83E8-F1FE7180AFA5}"/>
    <cellStyle name="style1643684082980" xfId="966" xr:uid="{1B3F2BE4-3AA8-1946-9ACF-5B7F9F93311F}"/>
    <cellStyle name="style1643684083004" xfId="969" xr:uid="{A65A736B-C5CF-5D4B-9C63-6985F166EA30}"/>
    <cellStyle name="style1643684083027" xfId="972" xr:uid="{7B37622E-60F0-D14D-A037-B422E5AB3734}"/>
    <cellStyle name="style1643684083049" xfId="973" xr:uid="{223E4B75-8E29-3F45-B955-C5DC7EF96AE5}"/>
    <cellStyle name="style1643684083072" xfId="974" xr:uid="{D54164A2-C139-2745-BED2-81AEF3DD0745}"/>
    <cellStyle name="style1643684083097" xfId="975" xr:uid="{64474BDC-C27F-7440-B0EF-AE1EE77DE630}"/>
    <cellStyle name="style1643684083120" xfId="976" xr:uid="{670B46C2-4AA0-6E4A-9AA4-FF9B36974C3B}"/>
    <cellStyle name="style1643684083144" xfId="977" xr:uid="{1039327C-C476-F14E-AA2B-122E9002C411}"/>
    <cellStyle name="style1643684083167" xfId="978" xr:uid="{5990CA02-01AB-1049-9467-45055445E71F}"/>
    <cellStyle name="style1643684083191" xfId="979" xr:uid="{B315C1A6-027F-2843-A378-126B2A12AB6E}"/>
    <cellStyle name="style1643684083214" xfId="980" xr:uid="{55A19BCB-3717-144D-A1BF-C11D168FC714}"/>
    <cellStyle name="style1643684083241" xfId="981" xr:uid="{4FC12744-52B5-3C49-94B8-58592504911E}"/>
    <cellStyle name="style1643684083264" xfId="982" xr:uid="{D0521018-F9DC-2C4B-823A-91B249220C9F}"/>
    <cellStyle name="style1643684083285" xfId="983" xr:uid="{7CC80A75-55A8-4040-9B99-0AD6AC6B2951}"/>
    <cellStyle name="style1643684083308" xfId="984" xr:uid="{FA1E1EAB-E3CB-5C40-8996-911DC1F44C2E}"/>
    <cellStyle name="style1643684083330" xfId="985" xr:uid="{D9101C32-D3E9-E04B-8FB8-3D46F9261D73}"/>
    <cellStyle name="style1643684083367" xfId="986" xr:uid="{0199C1EA-395D-6144-A900-4B15580BACC5}"/>
    <cellStyle name="style1643684083393" xfId="987" xr:uid="{0586BE96-2E82-8F45-ADD0-5AC087581776}"/>
    <cellStyle name="style1643684083419" xfId="988" xr:uid="{7C4B4911-F355-EA4C-8163-AA028A63FC08}"/>
    <cellStyle name="style1643684083443" xfId="989" xr:uid="{4BC06F79-71B1-B546-8FD4-BE28FD7211F4}"/>
    <cellStyle name="style1643684083466" xfId="990" xr:uid="{B75566E1-18C7-BB47-BDC3-93AB2F8883E8}"/>
    <cellStyle name="style1643684083497" xfId="991" xr:uid="{F550A36A-9D5D-C74B-B35D-AA57B9E2D2B8}"/>
    <cellStyle name="style1643684083522" xfId="992" xr:uid="{9285953F-CAA2-1649-B518-78EC019573CE}"/>
    <cellStyle name="style1643684083545" xfId="993" xr:uid="{28CE085C-C9EC-A14B-B2C6-439C305556E0}"/>
    <cellStyle name="style1643684083567" xfId="994" xr:uid="{71AD3426-CC39-F142-9EDF-81B6C9E2646F}"/>
    <cellStyle name="style1643684083597" xfId="995" xr:uid="{FDB3F8D1-CB96-144A-B37E-03452FA202F0}"/>
    <cellStyle name="style1643684083620" xfId="996" xr:uid="{25B34614-9787-B94E-90A5-BADA41E3912B}"/>
    <cellStyle name="style1643684083642" xfId="997" xr:uid="{1684FBEE-ECF6-694D-ADBE-A38340C8762E}"/>
    <cellStyle name="style1643684083669" xfId="998" xr:uid="{22EA9275-B1D8-5040-960F-F495F920B261}"/>
    <cellStyle name="style1643684083704" xfId="1002" xr:uid="{4D77A8D2-C6CD-054A-8D5D-323D0050B139}"/>
    <cellStyle name="style1643684083730" xfId="1006" xr:uid="{734FD0CD-F7E9-3841-BE76-325BFCC84975}"/>
    <cellStyle name="style1643684083753" xfId="999" xr:uid="{82551B40-07E5-4F48-893A-FAAD50E60DEF}"/>
    <cellStyle name="style1643684083773" xfId="1000" xr:uid="{C34E5092-1A05-D141-B4B6-79D17D6F650D}"/>
    <cellStyle name="style1643684083790" xfId="1001" xr:uid="{DA3D0E6E-46F3-9743-9E8C-F5DBAB26A44F}"/>
    <cellStyle name="style1643684083807" xfId="1003" xr:uid="{8C6DBAC2-C500-CD45-97BB-0C5AE77B7CF2}"/>
    <cellStyle name="style1643684083826" xfId="1004" xr:uid="{98C23C80-A0CC-4449-84F7-3978B9EE7E44}"/>
    <cellStyle name="style1643684083844" xfId="1005" xr:uid="{7EC42FEB-4BFC-D340-BE82-F18A758A95E6}"/>
    <cellStyle name="style1643684083862" xfId="1007" xr:uid="{78A721D3-2068-364E-9127-FCFE14D420D8}"/>
    <cellStyle name="style1643684083880" xfId="1008" xr:uid="{16156EE1-EBE2-6443-BEA2-09CE21E6AC52}"/>
    <cellStyle name="style1643684083900" xfId="1009" xr:uid="{92C2B596-73BD-0B48-8E7C-5B9F48582EEE}"/>
    <cellStyle name="style1643684083951" xfId="1010" xr:uid="{3071DAA0-D334-4843-B4B7-6DE89F4231E6}"/>
    <cellStyle name="style1643684083969" xfId="1011" xr:uid="{D4A2B5CB-230E-9548-8E04-B438A0695EB7}"/>
    <cellStyle name="style1643684084016" xfId="1012" xr:uid="{DFB8A076-C403-3E45-81CB-C94EEB5E314D}"/>
    <cellStyle name="style1643684084043" xfId="1013" xr:uid="{7D64F668-5248-D742-8A0E-45323163D0EF}"/>
    <cellStyle name="style1643684084061" xfId="1014" xr:uid="{624E5D84-0D36-5C4C-AE2E-893EA1A597B1}"/>
    <cellStyle name="style1643684084082" xfId="1015" xr:uid="{87EB6574-3108-654E-9773-F83DA3F3FEEF}"/>
    <cellStyle name="style1643684084158" xfId="1016" xr:uid="{3F56993A-570E-3D4C-897E-70CF1569D479}"/>
    <cellStyle name="style1643684084192" xfId="1017" xr:uid="{24D7120D-B679-934D-A7F1-F3960C8AACDF}"/>
    <cellStyle name="style1643684084210" xfId="1018" xr:uid="{0B48BF01-980C-5C48-A9B4-20DEC89080F3}"/>
    <cellStyle name="style1643684084241" xfId="1019" xr:uid="{05391A6D-906C-AC4C-8663-9A7EC352947E}"/>
    <cellStyle name="style1643684084265" xfId="1023" xr:uid="{15D1AC9C-056B-6149-8415-456438E61D25}"/>
    <cellStyle name="style1643684084293" xfId="1027" xr:uid="{0836BCCD-2D6B-7549-8EFC-C8222A7DD462}"/>
    <cellStyle name="style1643684084319" xfId="1020" xr:uid="{31729795-2D8C-2C49-A46C-1F6AEBB416DA}"/>
    <cellStyle name="style1643684084337" xfId="1021" xr:uid="{7CD0D08C-F1FA-D848-9401-B68EFE3FB02A}"/>
    <cellStyle name="style1643684084355" xfId="1022" xr:uid="{0EA9098F-AD37-0A4B-AA4E-22D9378AA9EC}"/>
    <cellStyle name="style1643684084377" xfId="1024" xr:uid="{6DEDD535-C415-1D48-81BF-6FD33A7B12AD}"/>
    <cellStyle name="style1643684084402" xfId="1025" xr:uid="{95EAF146-A752-DA4F-8D2E-EE53BBBE6947}"/>
    <cellStyle name="style1643684084422" xfId="1026" xr:uid="{8A98FCF1-C73C-4F45-8ED8-0762A95E8FBD}"/>
    <cellStyle name="style1643684084454" xfId="1028" xr:uid="{3B70F106-CB20-AC47-B942-9B47C4CE7109}"/>
    <cellStyle name="style1643684084473" xfId="1029" xr:uid="{3ED159E3-AA9C-1047-B9C8-C8FB72D645B7}"/>
    <cellStyle name="style1643684084489" xfId="1030" xr:uid="{E5E7B9A2-63E2-4846-B3B6-05A184836745}"/>
    <cellStyle name="style1643684084569" xfId="1031" xr:uid="{A6E907AD-A780-B546-97E5-DA5C4C0CE330}"/>
    <cellStyle name="style1643684084586" xfId="1032" xr:uid="{DFC500D9-CA87-784A-9D40-46B62614AD0E}"/>
    <cellStyle name="style1643684084603" xfId="1033" xr:uid="{80012291-EA46-7B42-81B7-3A22B5E2DB16}"/>
    <cellStyle name="style1643684084622" xfId="1034" xr:uid="{E215FCC6-3C43-2C40-9FF2-3D45C32C8131}"/>
    <cellStyle name="style1643684084655" xfId="1035" xr:uid="{AF9DD98E-6CFB-7845-BEC8-5919804C8B5E}"/>
    <cellStyle name="style1643684084685" xfId="1036" xr:uid="{5E93FBF2-D948-5A44-94E3-B1B1A2A414DE}"/>
    <cellStyle name="style1643684084833" xfId="1038" xr:uid="{ADC6B1FC-802B-2246-BA04-14A60038B1A3}"/>
    <cellStyle name="style1643684084865" xfId="1037" xr:uid="{A921D956-FBBB-B64F-964E-3FD14422BC96}"/>
    <cellStyle name="style1646272757192" xfId="1039" xr:uid="{5FC13B69-3BD7-0B47-90EC-249633B7F343}"/>
    <cellStyle name="style1646272757328" xfId="1040" xr:uid="{ED327B84-1C8B-1045-ACEC-DAE772DA489C}"/>
    <cellStyle name="style1646272757451" xfId="1042" xr:uid="{8B3E1925-BB5D-2845-81DA-1400D2AB023A}"/>
    <cellStyle name="style1646272757491" xfId="1043" xr:uid="{9EBFFD83-8F25-9946-BFF0-C0521753B044}"/>
    <cellStyle name="style1646272757540" xfId="1041" xr:uid="{70D024B8-167E-C442-AC31-1AEEDCE2706F}"/>
    <cellStyle name="style1646272757570" xfId="1044" xr:uid="{644DCB58-57FE-2C40-BE35-C14D1111B865}"/>
    <cellStyle name="style1646272757636" xfId="1045" xr:uid="{F132BC63-753C-5445-82E1-1313B933EF1C}"/>
    <cellStyle name="style1646272757699" xfId="1047" xr:uid="{EC17BC13-F160-A748-A088-D73DD1D6B7F4}"/>
    <cellStyle name="style1646272757751" xfId="1048" xr:uid="{F68BB7D0-3F8D-BB49-B116-CDBFE553E776}"/>
    <cellStyle name="style1646272757790" xfId="1052" xr:uid="{0661C34A-AD4B-D343-80D0-86FE9561D514}"/>
    <cellStyle name="style1646272757829" xfId="1053" xr:uid="{07CDAD7A-A4A8-9B4C-A761-7977CBE71451}"/>
    <cellStyle name="style1646272757876" xfId="1046" xr:uid="{ADBBC7C1-733F-024D-96FB-FAE11D298E41}"/>
    <cellStyle name="style1646272757941" xfId="1049" xr:uid="{B553F514-3D54-8D48-822C-DE465055D555}"/>
    <cellStyle name="style1646272757980" xfId="1050" xr:uid="{0DB80D75-BB4A-1440-8709-1EAEEC530B04}"/>
    <cellStyle name="style1646272758010" xfId="1051" xr:uid="{5DD170A3-4A0F-0048-B8E3-1F33E023F19A}"/>
    <cellStyle name="style1646272758037" xfId="1054" xr:uid="{1E507BE2-6A0F-EA42-B2FB-E6AF43C6678A}"/>
    <cellStyle name="style1646272758069" xfId="1055" xr:uid="{20FCA277-F6A9-6941-9AE0-8D059EC264AC}"/>
    <cellStyle name="style1646272758113" xfId="1056" xr:uid="{60784361-D379-A141-9100-0E068B40985F}"/>
    <cellStyle name="style1646272758151" xfId="1058" xr:uid="{15FEAA48-C1B0-5D44-8E31-7D330DC6FEE8}"/>
    <cellStyle name="style1646272758190" xfId="1059" xr:uid="{315113FD-C8D3-AB40-BF97-905AB3A8E38D}"/>
    <cellStyle name="style1646272758235" xfId="1061" xr:uid="{F27DB395-22F6-624A-8A79-62AE814339E1}"/>
    <cellStyle name="style1646272758277" xfId="1062" xr:uid="{DB1ADE30-AD82-2F4E-A7BD-2D9FAD12281E}"/>
    <cellStyle name="style1646272758329" xfId="1057" xr:uid="{9EAAE87B-7C25-4D46-BE2D-409421ADDC8A}"/>
    <cellStyle name="style1646272758386" xfId="1060" xr:uid="{F6567D6B-78FE-4A46-86E6-F68871CA2646}"/>
    <cellStyle name="style1646272758415" xfId="1063" xr:uid="{4D99C7A7-BEE5-714A-BCB2-4CBF8AAA95FD}"/>
    <cellStyle name="style1646272758451" xfId="1064" xr:uid="{CB59FDC5-8717-A74A-A06D-6608C0EE479E}"/>
    <cellStyle name="style1646272758491" xfId="1065" xr:uid="{0BE19322-3AE1-9443-BA45-1AE9C3E669B2}"/>
    <cellStyle name="style1646272758532" xfId="1066" xr:uid="{E8CC4B7F-22DC-9C4D-BCD1-D9DDB4344CE8}"/>
    <cellStyle name="style1646272758610" xfId="1067" xr:uid="{54962AC2-532F-B64D-B56C-14AE8240133A}"/>
    <cellStyle name="style1646272758668" xfId="1068" xr:uid="{36205D6F-EC4F-DD4E-978A-E126573FB56A}"/>
    <cellStyle name="style1646272758709" xfId="1069" xr:uid="{C11D0C20-0C25-5945-9DE8-8FC66AE853CF}"/>
    <cellStyle name="style1646272758756" xfId="1070" xr:uid="{34B869DB-B3B3-334F-91EF-07C8BA5A9939}"/>
    <cellStyle name="style1646272758785" xfId="1071" xr:uid="{122F1A20-CE7A-EA4F-9978-8E2D26B835DD}"/>
    <cellStyle name="style1646272758846" xfId="1072" xr:uid="{9BE1A3EB-B326-0748-9F73-B1BD35D39656}"/>
    <cellStyle name="style1646272758900" xfId="1073" xr:uid="{B7AD8A5E-FB3B-0943-A924-32AB6C108D91}"/>
    <cellStyle name="style1646272758940" xfId="1074" xr:uid="{D0A33AD1-CA80-EB47-9FFE-0A25863B5EA0}"/>
    <cellStyle name="style1646272758982" xfId="1075" xr:uid="{EABBCED1-AF72-8446-ABA2-7B7FA031EE71}"/>
    <cellStyle name="style1646272759012" xfId="1076" xr:uid="{6BC03C44-7D2D-E74C-A49A-395E9E359CC2}"/>
    <cellStyle name="style1646272759049" xfId="1077" xr:uid="{AA45E08C-BE10-5F49-A45A-7E72760FB22E}"/>
    <cellStyle name="style1646272759123" xfId="1078" xr:uid="{8C71DF7C-0D76-204C-926B-C387ABF851DF}"/>
    <cellStyle name="style1646272759152" xfId="1079" xr:uid="{598F015F-0D03-1C41-ABD8-E86E1A64015E}"/>
    <cellStyle name="style1646272759185" xfId="1080" xr:uid="{D47EEB45-EA7A-6D4F-8E1E-F8F8DB482825}"/>
    <cellStyle name="style1646272759218" xfId="1081" xr:uid="{A17858B4-FF90-3F44-8C9C-EA8CE49AAA6B}"/>
    <cellStyle name="style1646272759251" xfId="1082" xr:uid="{7F3F86A6-11B1-BD4C-963E-1FF71AB3C19E}"/>
    <cellStyle name="style1646272759328" xfId="1083" xr:uid="{A2A331C2-8928-8144-9317-24F52AE47819}"/>
    <cellStyle name="style1646272759379" xfId="1084" xr:uid="{A645B3EA-2C0F-2345-9C6F-199B2793C93C}"/>
    <cellStyle name="style1646272759416" xfId="1085" xr:uid="{EB75A048-D421-FE44-95D3-494BE4A3CBB3}"/>
    <cellStyle name="style1646272759459" xfId="1086" xr:uid="{FB7D582D-77D7-A04F-90CD-AF5F3E2CC5A3}"/>
    <cellStyle name="style1646272759493" xfId="1087" xr:uid="{E407846F-468A-C847-B592-0B316568286C}"/>
    <cellStyle name="style1646272759522" xfId="1088" xr:uid="{C501FDA0-2131-2F49-949F-D8170CBB8F80}"/>
    <cellStyle name="style1646272759597" xfId="1089" xr:uid="{127536E0-4DF4-9949-81E2-107F14FD4E41}"/>
    <cellStyle name="style1646272759628" xfId="1093" xr:uid="{D93630BA-627B-3F44-8DAF-BE2984341B9D}"/>
    <cellStyle name="style1646272759654" xfId="1097" xr:uid="{295F9AD6-A0B6-BB47-86D3-02F4689B22CA}"/>
    <cellStyle name="style1646272759680" xfId="1090" xr:uid="{D966E1FE-759B-724A-9956-BC2FBF86F242}"/>
    <cellStyle name="style1646272759725" xfId="1091" xr:uid="{0C6FEAF9-398F-9044-AFD4-23E3303DC4FD}"/>
    <cellStyle name="style1646272759750" xfId="1092" xr:uid="{3D29C2EC-5EB6-A74C-AC30-5A1081CD4536}"/>
    <cellStyle name="style1646272759776" xfId="1094" xr:uid="{0CB0DA7B-ADAC-6349-9A4C-D12A1DF025EF}"/>
    <cellStyle name="style1646272759804" xfId="1095" xr:uid="{3984D0A0-DB9F-2041-A66C-4A4474F5FF19}"/>
    <cellStyle name="style1646272759858" xfId="1096" xr:uid="{BC7BE726-0E6D-844A-9260-2E4F0E3F9EDB}"/>
    <cellStyle name="style1646272759887" xfId="1098" xr:uid="{39C254F5-B6DC-714F-B75C-2C6A4CBD1E41}"/>
    <cellStyle name="style1646272759924" xfId="1099" xr:uid="{C3CAB0CB-30F6-CB4C-B2E1-CAF70386A0BE}"/>
    <cellStyle name="style1646272759965" xfId="1100" xr:uid="{9CF774A0-6B55-5740-9C56-F38B17E41999}"/>
    <cellStyle name="style1646272760040" xfId="1101" xr:uid="{94946C29-655C-E346-A89A-E1B27E2DE21A}"/>
    <cellStyle name="style1646272760122" xfId="1102" xr:uid="{B45E73A7-56FC-CB4C-A656-FC04FC3E56ED}"/>
    <cellStyle name="style1646272760151" xfId="1103" xr:uid="{F97A2FF7-5892-1147-A63F-171A4EE374EC}"/>
    <cellStyle name="style1646272760215" xfId="1104" xr:uid="{A1E13B5D-B260-E342-98A1-82FA02B4E871}"/>
    <cellStyle name="style1646272760236" xfId="1105" xr:uid="{E3B81ECB-5DAB-3744-B365-FFAB6612CD5B}"/>
    <cellStyle name="style1646272760261" xfId="1106" xr:uid="{EC1AD896-7FB9-1D46-836B-AA5DEE98BA5A}"/>
    <cellStyle name="style1646272760285" xfId="1107" xr:uid="{4DF1FC79-35AC-7B42-A151-FBA97DDB9421}"/>
    <cellStyle name="style1646272760420" xfId="1108" xr:uid="{0A51DEE1-A337-3344-9194-ED663613657C}"/>
    <cellStyle name="style1646272760484" xfId="1109" xr:uid="{F4623018-69AA-EA44-ACC6-8B62A1AA4300}"/>
    <cellStyle name="style1646272760504" xfId="1110" xr:uid="{0B3B8D00-7CC3-2A48-93C1-0BDA1E358747}"/>
    <cellStyle name="style1646272760568" xfId="1111" xr:uid="{61A72AE7-FED3-A44C-834E-957B495A310D}"/>
    <cellStyle name="style1646272760606" xfId="1115" xr:uid="{0E102A6B-735C-1F46-8DB7-70C51CB8B303}"/>
    <cellStyle name="style1646272760670" xfId="1120" xr:uid="{F6925A7B-4862-DF41-A816-568A69851C87}"/>
    <cellStyle name="style1646272760726" xfId="1112" xr:uid="{309A3C71-ACE3-1E4A-B7BF-42D178C1564D}"/>
    <cellStyle name="style1646272760762" xfId="1113" xr:uid="{53AC2333-87C2-6C42-B78D-463BD2AD6712}"/>
    <cellStyle name="style1646272760807" xfId="1114" xr:uid="{6D2C3083-21FA-6847-8EC0-BF759474E172}"/>
    <cellStyle name="style1646272760826" xfId="1116" xr:uid="{F46DFF66-21EB-914F-A39F-FE166C26BADE}"/>
    <cellStyle name="style1646272760881" xfId="1117" xr:uid="{0A365C05-04CC-DD48-A081-DA0871F1E053}"/>
    <cellStyle name="style1646272760903" xfId="1118" xr:uid="{E42C4BB0-BD1A-CB4A-96A7-739D4E353E0B}"/>
    <cellStyle name="style1646272760936" xfId="1119" xr:uid="{6D22AFC2-E3EA-B146-BA81-E17BA885881D}"/>
    <cellStyle name="style1646272760970" xfId="1121" xr:uid="{DA5B9519-1E4D-E14D-9FF6-D8413D1688D1}"/>
    <cellStyle name="style1646272760989" xfId="1122" xr:uid="{300D2908-C052-2744-A5E8-35A7E1AAAF3D}"/>
    <cellStyle name="style1646272761013" xfId="1123" xr:uid="{8ABE5A06-0762-334C-AC57-E4FD6F55E775}"/>
    <cellStyle name="style1646272761200" xfId="1124" xr:uid="{1E5C9298-3F0B-A348-8E37-65EC19075A38}"/>
    <cellStyle name="style1646272761242" xfId="1125" xr:uid="{97909885-0430-7541-8D08-6BBA68D4D608}"/>
    <cellStyle name="style1646272761263" xfId="1126" xr:uid="{1B355EC0-7D30-B54D-BD13-A30C704AEEE7}"/>
    <cellStyle name="style1646272761286" xfId="1127" xr:uid="{1562E512-F295-FC44-9DFC-8AAFB17BD472}"/>
    <cellStyle name="style1646272761338" xfId="1128" xr:uid="{92CECC90-8A6E-C845-A635-2A3A7D1CC896}"/>
    <cellStyle name="style1646272761416" xfId="1129" xr:uid="{A909879A-C914-AE4E-8D42-5B7F01E5B089}"/>
    <cellStyle name="style1646272761446" xfId="1130" xr:uid="{834FA245-1C6A-974F-9348-318A203E01CB}"/>
    <cellStyle name="style1646272761659" xfId="1131" xr:uid="{CAD6F9E8-C552-2B45-A6B4-6C19EA145A75}"/>
    <cellStyle name="style1646331966956" xfId="1132" xr:uid="{423983CD-FF12-2C45-867F-BD49B7F1AAE7}"/>
    <cellStyle name="style1646331967029" xfId="1133" xr:uid="{BA7642B9-D95D-EB42-B2FE-F2C3869AC322}"/>
    <cellStyle name="style1646331967089" xfId="1135" xr:uid="{47FF933E-0FE0-9749-9308-44917BB17333}"/>
    <cellStyle name="style1646331967118" xfId="1136" xr:uid="{9C36DF42-9BA3-834D-8E83-5EF7DFF1F4DE}"/>
    <cellStyle name="style1646331967152" xfId="1134" xr:uid="{783A7582-9649-EE45-AB59-22F544A1C5B7}"/>
    <cellStyle name="style1646331967179" xfId="1137" xr:uid="{89CC5721-14B3-944A-BCF6-16DB9DEAD532}"/>
    <cellStyle name="style1646331967251" xfId="1138" xr:uid="{A14356B1-34C1-DB42-A40A-6CB62EF4613E}"/>
    <cellStyle name="style1646331967286" xfId="1140" xr:uid="{81E82C78-3222-364C-9675-970838A15295}"/>
    <cellStyle name="style1646331967325" xfId="1141" xr:uid="{D44BF379-0EA6-2444-A129-F2AD0D86A89F}"/>
    <cellStyle name="style1646331967370" xfId="1145" xr:uid="{0B21EC11-9E55-5349-B623-251454D7871C}"/>
    <cellStyle name="style1646331967429" xfId="1146" xr:uid="{6764C559-3F68-B14F-86CC-37DEA9D8F2BF}"/>
    <cellStyle name="style1646331967512" xfId="1139" xr:uid="{C079CC77-B4F2-4749-9D8D-9103FEB739A2}"/>
    <cellStyle name="style1646331967580" xfId="1142" xr:uid="{F4749E2F-A1FB-BB4F-8D61-6EC431EE6672}"/>
    <cellStyle name="style1646331967614" xfId="1143" xr:uid="{071BAD73-2C74-5848-AB1C-D11C1277165A}"/>
    <cellStyle name="style1646331967637" xfId="1144" xr:uid="{3AA9E8A4-6AF2-F046-B8E7-CAA1E352641A}"/>
    <cellStyle name="style1646331967658" xfId="1147" xr:uid="{03789AA2-137A-ED40-8BC4-375DB810B240}"/>
    <cellStyle name="style1646331967694" xfId="1148" xr:uid="{8A949434-5FCB-2440-BB44-424633F70549}"/>
    <cellStyle name="style1646331967717" xfId="1149" xr:uid="{D03B23AE-423E-D143-9600-6A26DFDD5F20}"/>
    <cellStyle name="style1646331967739" xfId="1151" xr:uid="{4CEEB8EB-1937-3347-8488-D0874BCBCF06}"/>
    <cellStyle name="style1646331967776" xfId="1152" xr:uid="{27879C4E-9657-6F4C-8E6A-DA93BA029E05}"/>
    <cellStyle name="style1646331967806" xfId="1154" xr:uid="{486FD452-536F-F942-A67E-FD634137E568}"/>
    <cellStyle name="style1646331967832" xfId="1155" xr:uid="{74B89325-48C7-7B4F-A3DB-0A26B1DA063C}"/>
    <cellStyle name="style1646331967865" xfId="1150" xr:uid="{9120771C-C4F8-1642-B2BF-4111E0FE3BAB}"/>
    <cellStyle name="style1646331967893" xfId="1153" xr:uid="{4D85BCDF-0667-7244-91A9-EB0DB170BE25}"/>
    <cellStyle name="style1646331967920" xfId="1156" xr:uid="{702E99DB-99BC-8749-9209-68588FEC2C3D}"/>
    <cellStyle name="style1646331967949" xfId="1157" xr:uid="{C2A57BC3-10C2-9B4E-9D58-44E5E586BB0A}"/>
    <cellStyle name="style1646331967978" xfId="1158" xr:uid="{9E2668F4-B8E7-724A-B2F4-01733552E81D}"/>
    <cellStyle name="style1646331968029" xfId="1159" xr:uid="{DE4486E8-C0EC-A24D-9746-D752D8995773}"/>
    <cellStyle name="style1646331968056" xfId="1160" xr:uid="{1E48AF44-6E5E-6548-92F4-3621F9AA3DEE}"/>
    <cellStyle name="style1646331968092" xfId="1161" xr:uid="{3670FA85-F016-B243-95A1-4AE2DF405798}"/>
    <cellStyle name="style1646331968125" xfId="1162" xr:uid="{522089D4-35B8-1447-8C43-1E958712A0DC}"/>
    <cellStyle name="style1646331968155" xfId="1163" xr:uid="{89A0EB93-1EB0-F847-88BA-7A94B8E8CD69}"/>
    <cellStyle name="style1646331968186" xfId="1164" xr:uid="{0195ECCA-83DF-4046-9207-25F829062097}"/>
    <cellStyle name="style1646331968217" xfId="1165" xr:uid="{A107E0F5-FAF4-D34B-B4A8-BB855EE0D3DF}"/>
    <cellStyle name="style1646331968248" xfId="1166" xr:uid="{C8706BEB-D383-6C48-8E86-04D63218C083}"/>
    <cellStyle name="style1646331968277" xfId="1167" xr:uid="{FCFB32C2-4EAD-EE42-B53E-DD9D238473A6}"/>
    <cellStyle name="style1646331968314" xfId="1168" xr:uid="{6BB75C61-7114-1148-BA07-FBFD1A4B3464}"/>
    <cellStyle name="style1646331968351" xfId="1169" xr:uid="{BE7B1934-7187-DF44-A901-23117DDBA541}"/>
    <cellStyle name="style1646331968385" xfId="1170" xr:uid="{6E68FD2E-04D8-FD48-B730-2C54C6910A11}"/>
    <cellStyle name="style1646331968426" xfId="1171" xr:uid="{E80B4D20-AB0B-6649-BD73-B361E52E9307}"/>
    <cellStyle name="style1646331968459" xfId="1172" xr:uid="{DB001140-E760-DB47-8A69-75C89DE6D729}"/>
    <cellStyle name="style1646331968491" xfId="1173" xr:uid="{F2D60412-D840-E649-B8BB-CCB01224355A}"/>
    <cellStyle name="style1646331968520" xfId="1174" xr:uid="{C107A2BB-5191-8645-8317-D3B40343D0E8}"/>
    <cellStyle name="style1646331968549" xfId="1175" xr:uid="{BA489448-65AC-0546-B741-53F71CD23AE5}"/>
    <cellStyle name="style1646331968582" xfId="1176" xr:uid="{B7247E93-CF93-AB4D-823C-4B26E34D3AB5}"/>
    <cellStyle name="style1646331968615" xfId="1177" xr:uid="{9C0AFCD8-BEEE-0E4D-A056-A98A66667290}"/>
    <cellStyle name="style1646331968646" xfId="1178" xr:uid="{CDB2532F-673B-924F-963E-77CA587455DA}"/>
    <cellStyle name="style1646331968677" xfId="1179" xr:uid="{B78BD9A0-DAAB-7849-A859-80B2BD870EF6}"/>
    <cellStyle name="style1646331968733" xfId="1180" xr:uid="{E226A2DE-F2CA-FE49-BADB-909CF5F4E27A}"/>
    <cellStyle name="style1646331968760" xfId="1181" xr:uid="{3E1A0F25-DD8C-B64B-8441-5F1BC02C696C}"/>
    <cellStyle name="style1646331968787" xfId="1182" xr:uid="{9C57066B-9D3B-7C42-A3FA-060AAA127163}"/>
    <cellStyle name="style1646331968806" xfId="1186" xr:uid="{EDB90778-D459-5144-BFCD-F4B3D59D2B69}"/>
    <cellStyle name="style1646331968826" xfId="1190" xr:uid="{96B83936-2512-7049-A475-C078CB1DDD53}"/>
    <cellStyle name="style1646331968847" xfId="1183" xr:uid="{8BA0F848-5E40-1445-ACD3-8F5B2DD61E6D}"/>
    <cellStyle name="style1646331968868" xfId="1184" xr:uid="{294FAA42-3170-994C-9AD9-158D9448AEB1}"/>
    <cellStyle name="style1646331968888" xfId="1185" xr:uid="{45524903-B222-184A-B09A-12A4A4A989FC}"/>
    <cellStyle name="style1646331968909" xfId="1187" xr:uid="{BFDFB89E-4AD2-354C-B7A2-6949F3889083}"/>
    <cellStyle name="style1646331968929" xfId="1188" xr:uid="{3DA8E7BB-8742-1B49-8FC8-4EA476967FD9}"/>
    <cellStyle name="style1646331968948" xfId="1189" xr:uid="{D3A0BB92-BF46-CC4B-9A54-2BA0F0026642}"/>
    <cellStyle name="style1646331968968" xfId="1191" xr:uid="{406B3EBF-E5A6-C543-862B-316641CAF523}"/>
    <cellStyle name="style1646331968992" xfId="1192" xr:uid="{67EEB7C4-2986-7E4E-B0E0-F005760D08F4}"/>
    <cellStyle name="style1646331969015" xfId="1193" xr:uid="{197D6B22-69C0-1C46-B46B-92E9266F5064}"/>
    <cellStyle name="style1646331969053" xfId="1194" xr:uid="{969FB44D-70BD-DE4A-9FA9-B0870E20DE2D}"/>
    <cellStyle name="style1646331969094" xfId="1195" xr:uid="{5394B2FD-546A-EB4B-9209-5C79066A69B7}"/>
    <cellStyle name="style1646331969115" xfId="1196" xr:uid="{EBEA6732-2D56-C641-8922-9E3C7E09AB90}"/>
    <cellStyle name="style1646331969139" xfId="1197" xr:uid="{46BE89C9-537D-834B-9468-8440D2C97710}"/>
    <cellStyle name="style1646331969162" xfId="1198" xr:uid="{6885AC12-C968-354B-82F3-DB1D1FCA4B16}"/>
    <cellStyle name="style1646331969191" xfId="1199" xr:uid="{BFB43BB2-AC48-0942-AE02-B3DDD5D7AF0A}"/>
    <cellStyle name="style1646331969214" xfId="1200" xr:uid="{44A453E8-626A-724E-8107-95834B2C230E}"/>
    <cellStyle name="style1646331969275" xfId="1201" xr:uid="{633B949B-83D7-6B46-A9B4-4697DBE6083E}"/>
    <cellStyle name="style1646331969298" xfId="1202" xr:uid="{BBD5045B-0096-7A46-BA80-9FC5556D2C3C}"/>
    <cellStyle name="style1646331969318" xfId="1203" xr:uid="{35893BBC-9F38-A34C-8751-B72F54A40335}"/>
    <cellStyle name="style1646331969351" xfId="1204" xr:uid="{22550C0F-5A8B-694E-BE65-42573F975AF6}"/>
    <cellStyle name="style1646331969399" xfId="1208" xr:uid="{50DBB45C-8885-D045-BD3B-CDBDD9A40813}"/>
    <cellStyle name="style1646331969433" xfId="1213" xr:uid="{E854BBF2-4814-464B-B1B0-FC61FA36E04E}"/>
    <cellStyle name="style1646331969461" xfId="1205" xr:uid="{7829569D-896B-B044-97AC-9390CAC85E57}"/>
    <cellStyle name="style1646331969480" xfId="1206" xr:uid="{14457B0B-47A7-A647-B29A-7E6C4D1F0315}"/>
    <cellStyle name="style1646331969500" xfId="1207" xr:uid="{3BC4126A-6627-0448-AAF5-308CE24EA0C1}"/>
    <cellStyle name="style1646331969521" xfId="1209" xr:uid="{03122CA7-FE0C-9A4D-B02B-B6E9D046AE58}"/>
    <cellStyle name="style1646331969540" xfId="1210" xr:uid="{D73D8778-FDFB-EF49-8448-288D5C118CF5}"/>
    <cellStyle name="style1646331969560" xfId="1211" xr:uid="{758EFB87-9E97-E14A-9E2C-581F9BE68BA1}"/>
    <cellStyle name="style1646331969585" xfId="1212" xr:uid="{43CCDDA5-3CE9-8841-B8E8-89E1D29857A3}"/>
    <cellStyle name="style1646331969616" xfId="1214" xr:uid="{8F70551B-4A54-EF48-8C58-F96D1D06DE7F}"/>
    <cellStyle name="style1646331969637" xfId="1215" xr:uid="{084DD773-EF2C-5C49-9F52-0902CCFF8C8F}"/>
    <cellStyle name="style1646331969661" xfId="1216" xr:uid="{1330A0CC-05E2-E648-B9A8-B3E7B4463972}"/>
    <cellStyle name="style1646331969761" xfId="1217" xr:uid="{22EF2A84-07BC-5448-ADDD-A7E78C7B057D}"/>
    <cellStyle name="style1646331969800" xfId="1218" xr:uid="{9CFADEFC-EF64-1D46-AAA7-0F0390B645F4}"/>
    <cellStyle name="style1646331969821" xfId="1219" xr:uid="{75682386-C581-7E40-AF87-24FF62D2EA42}"/>
    <cellStyle name="style1646331969841" xfId="1220" xr:uid="{19B80192-67E9-2648-AA89-0DDCFF283E3A}"/>
    <cellStyle name="style1646331969885" xfId="1221" xr:uid="{819E3DB4-DB4C-7643-AF82-9A0BBF6F5E1D}"/>
    <cellStyle name="style1646331969933" xfId="1222" xr:uid="{4FF26478-7ADA-E647-8B89-D727D3F36004}"/>
    <cellStyle name="style1646331969963" xfId="1223" xr:uid="{53314439-7BE9-2743-BC7D-40E2A84007E6}"/>
    <cellStyle name="style1646331970142" xfId="1224" xr:uid="{A2928C47-8ECF-9947-8A5B-A60DC75DEB34}"/>
    <cellStyle name="style1646943383482" xfId="1225" xr:uid="{787950CE-0B39-6E44-813C-3B59A80674F4}"/>
    <cellStyle name="style1646943383636" xfId="1226" xr:uid="{34C2386D-B2E7-E14B-B187-16FC04E2D049}"/>
    <cellStyle name="style1646943383738" xfId="1228" xr:uid="{72FA30EA-E6DC-0845-94F0-8FC042FC5660}"/>
    <cellStyle name="style1646943383776" xfId="1229" xr:uid="{226BBBD0-E191-7C49-84B6-9BED689F15F5}"/>
    <cellStyle name="style1646943383859" xfId="1227" xr:uid="{029F84C9-505E-764D-91E3-985CB29D7640}"/>
    <cellStyle name="style1646943383910" xfId="1230" xr:uid="{E93D8F34-3A49-6E48-B947-90BF60D0527F}"/>
    <cellStyle name="style1646943383963" xfId="1231" xr:uid="{A94F2A19-51F1-1F4C-B382-F4231AF6D8DE}"/>
    <cellStyle name="style1646943384015" xfId="1233" xr:uid="{15A1D5C8-09E0-7E4B-88E1-7F73564BC2AC}"/>
    <cellStyle name="style1646943384065" xfId="1234" xr:uid="{67C2000A-99D7-D64F-8A74-31EA3CE3D978}"/>
    <cellStyle name="style1646943384116" xfId="1238" xr:uid="{D5658480-426A-154C-A914-F23BFE7D9E31}"/>
    <cellStyle name="style1646943384155" xfId="1239" xr:uid="{4A6633C6-C625-964E-AB87-5067C3AD0865}"/>
    <cellStyle name="style1646943384210" xfId="1232" xr:uid="{BCEE3BAC-5DDE-7F4E-911B-A9D5C8A77670}"/>
    <cellStyle name="style1646943384253" xfId="1235" xr:uid="{D31BC046-0750-CA40-B989-F1DDBBDC08BE}"/>
    <cellStyle name="style1646943384298" xfId="1236" xr:uid="{30A7745C-ACB6-4E43-AEB2-CB0FFE92523C}"/>
    <cellStyle name="style1646943384329" xfId="1237" xr:uid="{11FB7276-3CD9-8B43-A04A-87E54AA72524}"/>
    <cellStyle name="style1646943384354" xfId="1240" xr:uid="{7D3FDC54-27C2-744D-B21B-F2A7876D95A7}"/>
    <cellStyle name="style1646943384386" xfId="1241" xr:uid="{52DC4D27-97C6-A84B-AD23-755CEB1D1C5C}"/>
    <cellStyle name="style1646943384410" xfId="1242" xr:uid="{C6476332-BB2D-9048-BF78-AF2254382C25}"/>
    <cellStyle name="style1646943384437" xfId="1244" xr:uid="{F256C9AC-5781-2740-BEAB-C385EF3D8738}"/>
    <cellStyle name="style1646943384477" xfId="1245" xr:uid="{022B720E-4176-D445-ABEE-AFF0BEA0F660}"/>
    <cellStyle name="style1646943384531" xfId="1247" xr:uid="{8DDCA0DF-925B-9A4D-85CA-DC05123FB185}"/>
    <cellStyle name="style1646943384579" xfId="1248" xr:uid="{1F299786-BC76-A740-8977-04EF47CBFE16}"/>
    <cellStyle name="style1646943384685" xfId="1243" xr:uid="{E7E4A404-F275-CF4B-9202-117971DC003B}"/>
    <cellStyle name="style1646943384733" xfId="1246" xr:uid="{479C74B1-4A0C-FD46-BF40-BF3F86A2892E}"/>
    <cellStyle name="style1646943384771" xfId="1249" xr:uid="{C25C8892-B84A-4C42-9217-7372220A964D}"/>
    <cellStyle name="style1646943384809" xfId="1250" xr:uid="{F0A16868-7249-ED42-952A-7E6861C62848}"/>
    <cellStyle name="style1646943384873" xfId="1251" xr:uid="{2B136F51-7162-C341-AB21-2C29BCCC00C5}"/>
    <cellStyle name="style1646943384917" xfId="1252" xr:uid="{C46A0C16-37CD-2741-BCEC-C6557E62B460}"/>
    <cellStyle name="style1646943384958" xfId="1253" xr:uid="{3BAE0865-250E-264D-9B2E-4486210167D5}"/>
    <cellStyle name="style1646943385032" xfId="1254" xr:uid="{294BEB48-8FBE-4242-B629-86F9909D9D83}"/>
    <cellStyle name="style1646943385068" xfId="1255" xr:uid="{21ACF228-D3AF-3F48-82E0-1E0C16A9759B}"/>
    <cellStyle name="style1646943385119" xfId="1256" xr:uid="{74A84602-1F91-1747-BA5F-6C53B04C72CE}"/>
    <cellStyle name="style1646943385146" xfId="1257" xr:uid="{97C349F6-D6C8-F246-886F-91AF8547C11E}"/>
    <cellStyle name="style1646943385182" xfId="1258" xr:uid="{03BDD0DE-1FFF-7E4F-A896-D2B991A89F46}"/>
    <cellStyle name="style1646943385230" xfId="1259" xr:uid="{66E145C7-91A6-3C43-93C9-63325DA92690}"/>
    <cellStyle name="style1646943385263" xfId="1260" xr:uid="{399F8460-F390-C441-AD26-27820BD56EA2}"/>
    <cellStyle name="style1646943385303" xfId="1261" xr:uid="{5B164E2B-25DD-4544-BBBF-BCDD636650BB}"/>
    <cellStyle name="style1646943385333" xfId="1262" xr:uid="{1F97E3CC-CF5B-0141-9F21-C4E10727C074}"/>
    <cellStyle name="style1646943385368" xfId="1263" xr:uid="{69FF607E-FBF5-5E4B-8116-E4F86E9C6CD9}"/>
    <cellStyle name="style1646943385455" xfId="1264" xr:uid="{E7AA69AA-891B-3A40-AF91-6E369C140D09}"/>
    <cellStyle name="style1646943385516" xfId="1265" xr:uid="{F1635E3E-2F58-6D49-A0E0-2B9F91BACC09}"/>
    <cellStyle name="style1646943385576" xfId="1266" xr:uid="{1C845182-1425-1948-9CD3-EAA2CD40D117}"/>
    <cellStyle name="style1646943385610" xfId="1267" xr:uid="{8784BD14-D95C-D644-9D23-A458BC8CBC94}"/>
    <cellStyle name="style1646943385636" xfId="1268" xr:uid="{138611BC-C384-594F-AF74-D1020DCDD7F2}"/>
    <cellStyle name="style1646943385671" xfId="1269" xr:uid="{77643839-BF40-A14F-901C-594D86A01238}"/>
    <cellStyle name="style1646943385706" xfId="1270" xr:uid="{83D80370-341C-8847-A021-AE78D0ACD63B}"/>
    <cellStyle name="style1646943385737" xfId="1271" xr:uid="{C1A597A5-226E-A742-8D12-1581E2F20AC7}"/>
    <cellStyle name="style1646943385791" xfId="1272" xr:uid="{D2DAF070-B36D-D24C-A082-2618AB2E9FAF}"/>
    <cellStyle name="style1646943385819" xfId="1273" xr:uid="{04E06839-AFC4-EF4A-AEC0-53B9E48193C5}"/>
    <cellStyle name="style1646943385843" xfId="1274" xr:uid="{1587DA2B-1D6A-C347-9BBC-585CD255E0EA}"/>
    <cellStyle name="style1646943385879" xfId="1275" xr:uid="{91AC15B7-D782-D042-8018-A57D0E236840}"/>
    <cellStyle name="style1646943385904" xfId="1279" xr:uid="{3480F10E-7980-254B-93DB-F57D881D06F2}"/>
    <cellStyle name="style1646943385935" xfId="1283" xr:uid="{8B2A05CE-37A9-2948-B062-FA99B4E59A34}"/>
    <cellStyle name="style1646943385958" xfId="1276" xr:uid="{CD887A50-5B53-2341-8AC5-33C9A34A0AC7}"/>
    <cellStyle name="style1646943385997" xfId="1277" xr:uid="{C45ECF68-0CD5-B146-BD1D-DC2BDE9043E5}"/>
    <cellStyle name="style1646943386030" xfId="1278" xr:uid="{2C599605-2407-9745-9142-DA93AEA12EAA}"/>
    <cellStyle name="style1646943386062" xfId="1280" xr:uid="{3A5019C0-8461-AF4D-B767-D41A54EF5587}"/>
    <cellStyle name="style1646943386136" xfId="1281" xr:uid="{C62B2FB1-3942-B144-9C49-3135232FB2B9}"/>
    <cellStyle name="style1646943386183" xfId="1282" xr:uid="{60EBC882-1268-FD41-B899-B29D065F7A31}"/>
    <cellStyle name="style1646943386217" xfId="1284" xr:uid="{3B27D054-C11D-9145-A45F-3D1AC1186114}"/>
    <cellStyle name="style1646943386286" xfId="1285" xr:uid="{643F12DA-B5EA-8F4C-95CE-E063F99698A5}"/>
    <cellStyle name="style1646943386350" xfId="1286" xr:uid="{5392A88B-C1E5-1548-9BE9-233BC969393A}"/>
    <cellStyle name="style1646943386437" xfId="1287" xr:uid="{474BF53D-AB12-4D4A-B36C-15448336C53C}"/>
    <cellStyle name="style1646943386470" xfId="1288" xr:uid="{BE4576F2-19BD-4F42-B48B-B0C61224C685}"/>
    <cellStyle name="style1646943386550" xfId="1289" xr:uid="{C8D512F4-F799-FE4E-94E8-01662E271D8E}"/>
    <cellStyle name="style1646943386577" xfId="1290" xr:uid="{570B6D1E-871F-6A49-9CE9-A84D967751D3}"/>
    <cellStyle name="style1646943386602" xfId="1291" xr:uid="{640B77EF-07DF-484C-8FF0-23E4EBDAA456}"/>
    <cellStyle name="style1646943386621" xfId="1292" xr:uid="{5D9893CF-F899-164B-AAE9-64FAF5C9DDF2}"/>
    <cellStyle name="style1646943386644" xfId="1293" xr:uid="{3266E925-A536-6A4B-B6FA-987F35313272}"/>
    <cellStyle name="style1646943386671" xfId="1294" xr:uid="{F1921432-0CC6-E64B-B456-F6630C2DB58B}"/>
    <cellStyle name="style1646943386759" xfId="1295" xr:uid="{223B6D69-32AB-FA42-93F4-0797D7756A84}"/>
    <cellStyle name="style1646943386777" xfId="1296" xr:uid="{4E0E9495-6A1C-594A-9C88-1E340C3DBB30}"/>
    <cellStyle name="style1646943386798" xfId="1297" xr:uid="{4C111C4D-5AF2-7140-B957-D41FA0F352EE}"/>
    <cellStyle name="style1646943386830" xfId="1298" xr:uid="{AFA8959F-C437-C540-BB45-16957C449692}"/>
    <cellStyle name="style1646943386849" xfId="1299" xr:uid="{257E7773-C396-2147-B3CE-7FC9A1F318FF}"/>
    <cellStyle name="style1646943386869" xfId="1300" xr:uid="{E8B97592-C646-C446-9A92-6EAB303F3D23}"/>
    <cellStyle name="style1646943386903" xfId="1301" xr:uid="{785BB932-0BF3-9F40-BF87-22DE131E8EFC}"/>
    <cellStyle name="style1646943386938" xfId="1305" xr:uid="{44197707-48CC-A849-A6D0-0CE653D3ADC1}"/>
    <cellStyle name="style1646943387015" xfId="1309" xr:uid="{F0DA509F-7DB6-BF4B-A7E8-FC9B9B408B2D}"/>
    <cellStyle name="style1646943387080" xfId="1302" xr:uid="{1C329F52-022C-1044-855B-C99CE42D928F}"/>
    <cellStyle name="style1646943387104" xfId="1303" xr:uid="{88C93BE5-878A-5349-A85B-D03004026DED}"/>
    <cellStyle name="style1646943387159" xfId="1304" xr:uid="{DBD0F545-35D3-4647-AD1E-5145E1820AC7}"/>
    <cellStyle name="style1646943387186" xfId="1306" xr:uid="{CECC05EB-7CC7-5142-95C2-4A80C24F0B38}"/>
    <cellStyle name="style1646943387208" xfId="1307" xr:uid="{7624D47F-0BA2-E448-A212-23748E71AA20}"/>
    <cellStyle name="style1646943387262" xfId="1308" xr:uid="{E501C7CC-EF90-3E49-AA7F-B59B922F7AEF}"/>
    <cellStyle name="style1646943387303" xfId="1310" xr:uid="{62563A55-A07C-5544-81E0-565B81A4EF9F}"/>
    <cellStyle name="style1646943387322" xfId="1311" xr:uid="{E6ACAFCB-3D7D-7846-AF65-15FAA7D45F9D}"/>
    <cellStyle name="style1646943387339" xfId="1312" xr:uid="{A5D00314-BDA8-E546-BAB2-8AE9BC1F5753}"/>
    <cellStyle name="style1646943387495" xfId="1313" xr:uid="{77E1775F-E02F-B340-B973-D4A49A2AB897}"/>
    <cellStyle name="style1646943387528" xfId="1314" xr:uid="{AA55943C-033E-BF4F-93C8-CD1EFDE7E66A}"/>
    <cellStyle name="style1646943387548" xfId="1315" xr:uid="{D5E84080-89D5-F14E-9DE1-D3B4046B64B9}"/>
    <cellStyle name="style1646943387567" xfId="1316" xr:uid="{C88C9F6B-26C5-C443-BAB3-9314EE55B485}"/>
    <cellStyle name="style1646943387604" xfId="1317" xr:uid="{111A53A8-A85A-4745-9EE9-06D915CB1787}"/>
    <cellStyle name="style1646943387646" xfId="1318" xr:uid="{588FF637-6BEA-DB4C-81D5-27D5A3F61A4F}"/>
    <cellStyle name="style1646943387934" xfId="1319" xr:uid="{FF424DDC-72C6-6F42-99F1-FC7BC827C38D}"/>
    <cellStyle name="style1646945477959" xfId="1320" xr:uid="{52BCD74A-321E-D845-BBE7-B065EF03AAA8}"/>
    <cellStyle name="style1646945478005" xfId="1321" xr:uid="{BAB2F403-7C67-604C-B6BB-EB63B60BF37C}"/>
    <cellStyle name="style1646945478059" xfId="1323" xr:uid="{59483239-8535-2E46-B80E-EE6AD036A063}"/>
    <cellStyle name="style1646945478089" xfId="1324" xr:uid="{609D6272-DC45-BB48-9BFC-C32F86018549}"/>
    <cellStyle name="style1646945478117" xfId="1322" xr:uid="{C30136E2-89C3-9A4E-9000-2E33FFD1F8A5}"/>
    <cellStyle name="style1646945478139" xfId="1325" xr:uid="{B628BA8C-9C46-BC4E-9DA3-010AF2195D1F}"/>
    <cellStyle name="style1646945478193" xfId="1326" xr:uid="{A401F596-7272-9E47-B8D0-1BB2C1429F9D}"/>
    <cellStyle name="style1646945478226" xfId="1328" xr:uid="{9EE346BA-D2C7-9345-ADBD-9746D0BBDEFB}"/>
    <cellStyle name="style1646945478254" xfId="1329" xr:uid="{B777B31B-D98C-DE4A-AFDF-E06163088053}"/>
    <cellStyle name="style1646945478279" xfId="1333" xr:uid="{512E50AD-7AE2-3F45-91CC-65579378B03D}"/>
    <cellStyle name="style1646945478317" xfId="1334" xr:uid="{DD2CCA99-2347-7347-84A6-501E3B31736C}"/>
    <cellStyle name="style1646945478366" xfId="1327" xr:uid="{B6266FA5-48EC-E345-9F0A-839FBCADD669}"/>
    <cellStyle name="style1646945478398" xfId="1330" xr:uid="{CA7C3C4E-C314-1B4F-A0FB-DF04001C08F5}"/>
    <cellStyle name="style1646945478427" xfId="1331" xr:uid="{68B5CB8D-0EDD-0240-91F7-A5125A876FD4}"/>
    <cellStyle name="style1646945478445" xfId="1332" xr:uid="{AFD5C0FD-4063-6C49-83CA-0875BA11DD7B}"/>
    <cellStyle name="style1646945478462" xfId="1335" xr:uid="{3CF2D8EA-A593-E740-9008-BD240583FA81}"/>
    <cellStyle name="style1646945478490" xfId="1336" xr:uid="{416F5DB8-6473-3049-B7D7-3CD7F14F9C50}"/>
    <cellStyle name="style1646945478511" xfId="1337" xr:uid="{87C9E44D-CB5E-0647-B41A-F6757CFD0139}"/>
    <cellStyle name="style1646945478533" xfId="1339" xr:uid="{7657D2DC-F726-7842-8D24-884485E5C164}"/>
    <cellStyle name="style1646945478570" xfId="1340" xr:uid="{67B9E3EF-1012-FB49-9A41-6383E02FEA55}"/>
    <cellStyle name="style1646945478624" xfId="1342" xr:uid="{4F51C91C-D5B1-9147-8A2E-18871E89C4B6}"/>
    <cellStyle name="style1646945478655" xfId="1343" xr:uid="{45B39E13-7FC9-334F-AFCA-81B212CAE085}"/>
    <cellStyle name="style1646945478683" xfId="1338" xr:uid="{9EE7E774-5039-EA41-9AC1-93E91A77EBC1}"/>
    <cellStyle name="style1646945478708" xfId="1341" xr:uid="{9D4959DF-93F4-4A41-86FE-DDBA8F764A0E}"/>
    <cellStyle name="style1646945478736" xfId="1344" xr:uid="{B4528356-CA52-9248-9671-40BC15C9AFE5}"/>
    <cellStyle name="style1646945478763" xfId="1345" xr:uid="{F517410B-6D6E-5140-BBDE-82F139AD74D0}"/>
    <cellStyle name="style1646945478789" xfId="1346" xr:uid="{4E6B683B-FF4B-D743-A1F6-AD5914057E2A}"/>
    <cellStyle name="style1646945478815" xfId="1347" xr:uid="{852824A1-909A-6E4E-B4A9-8E483E07E9C7}"/>
    <cellStyle name="style1646945478841" xfId="1348" xr:uid="{31EDAB5E-5638-A641-A58A-59C8E3C5EA87}"/>
    <cellStyle name="style1646945478880" xfId="1349" xr:uid="{AF166C9E-42E3-5744-9FEA-02ECFED7D264}"/>
    <cellStyle name="style1646945478933" xfId="1350" xr:uid="{87392431-F07C-334F-B848-CD2434DAB39F}"/>
    <cellStyle name="style1646945478993" xfId="1351" xr:uid="{6DC6F4FC-52A0-1F46-BC9A-33FCD59B1207}"/>
    <cellStyle name="style1646945479027" xfId="1352" xr:uid="{5B8CED32-373C-E941-ACE2-B0161553F669}"/>
    <cellStyle name="style1646945479060" xfId="1353" xr:uid="{2123EB9A-CFDF-D14B-AE48-FCF147556C93}"/>
    <cellStyle name="style1646945479096" xfId="1354" xr:uid="{FA690FBF-34D8-FC43-8C36-493AE3CB5D86}"/>
    <cellStyle name="style1646945479129" xfId="1355" xr:uid="{54D3F405-44D3-3C42-93BD-47242865B154}"/>
    <cellStyle name="style1646945479152" xfId="1356" xr:uid="{7929FF80-BB81-9242-B17A-575EB86E5FC6}"/>
    <cellStyle name="style1646945479174" xfId="1357" xr:uid="{E8035CDB-5A4A-EF4A-B048-E1B5E469BB7D}"/>
    <cellStyle name="style1646945479205" xfId="1358" xr:uid="{DE0609F7-A5BA-0C45-AC95-CEFBD7B383C6}"/>
    <cellStyle name="style1646945479230" xfId="1359" xr:uid="{92F25E15-E5BD-964D-8C5E-EDC550F25955}"/>
    <cellStyle name="style1646945479263" xfId="1360" xr:uid="{A94CB209-B0D6-6F42-A0AA-9D47763ACB3E}"/>
    <cellStyle name="style1646945479298" xfId="1361" xr:uid="{15B1B6BD-41CE-754F-8E64-C1738F3DC3B8}"/>
    <cellStyle name="style1646945479324" xfId="1362" xr:uid="{7299B349-59C9-6843-95AD-3BB2BB273755}"/>
    <cellStyle name="style1646945479349" xfId="1363" xr:uid="{7E3A3547-D776-C848-AFA3-F67AC0A4A4DC}"/>
    <cellStyle name="style1646945479378" xfId="1364" xr:uid="{24AFAA86-4556-0D45-A2C5-2FF75A994806}"/>
    <cellStyle name="style1646945479403" xfId="1365" xr:uid="{F009CD9A-426C-1448-BAD6-4B7FC6B3E135}"/>
    <cellStyle name="style1646945479428" xfId="1366" xr:uid="{7BEA3065-B0AD-F543-9A3D-1D2EB750957D}"/>
    <cellStyle name="style1646945479464" xfId="1367" xr:uid="{EDC0B0E5-DDA0-F344-ACB0-95A9039067E1}"/>
    <cellStyle name="style1646945479488" xfId="1368" xr:uid="{2B67B496-2420-2E4D-8617-237BE61DDDDC}"/>
    <cellStyle name="style1646945479513" xfId="1369" xr:uid="{74CDB71F-02B4-1449-BC99-316346A5EDF3}"/>
    <cellStyle name="style1646945479536" xfId="1370" xr:uid="{7EC5D996-D814-E048-B83D-76C27012418F}"/>
    <cellStyle name="style1646945479553" xfId="1374" xr:uid="{0F53839D-D024-C644-B07E-1B849CC0604E}"/>
    <cellStyle name="style1646945479570" xfId="1378" xr:uid="{6D3E2537-BCFE-3B4F-83B1-549FF8E9F403}"/>
    <cellStyle name="style1646945479598" xfId="1371" xr:uid="{1B0A223A-D6B1-7643-8672-7DF63404E964}"/>
    <cellStyle name="style1646945479619" xfId="1372" xr:uid="{E192880B-4C44-7744-B6B0-A1026EE8650A}"/>
    <cellStyle name="style1646945479639" xfId="1373" xr:uid="{F432E229-F69A-2544-936B-57FA61A0031C}"/>
    <cellStyle name="style1646945479656" xfId="1375" xr:uid="{2CA2889D-0001-7A41-880B-F9133D454B20}"/>
    <cellStyle name="style1646945479675" xfId="1376" xr:uid="{4698E2F4-6ED5-634E-954B-4C7E1BEF5CCA}"/>
    <cellStyle name="style1646945479694" xfId="1377" xr:uid="{5837F933-AF12-A54B-9881-2ECAB2740E51}"/>
    <cellStyle name="style1646945479712" xfId="1379" xr:uid="{8A0615B4-2922-0842-9118-BDA6E8A76F61}"/>
    <cellStyle name="style1646945479731" xfId="1380" xr:uid="{7F0C5A0F-4313-AB4F-A0C9-53EC8D6CFC75}"/>
    <cellStyle name="style1646945479749" xfId="1381" xr:uid="{AC0FA07E-EB35-BE46-BA99-FC3660336307}"/>
    <cellStyle name="style1646945479789" xfId="1382" xr:uid="{54DDE79C-E096-D84B-8A9F-17084B98EB94}"/>
    <cellStyle name="style1646945479809" xfId="1383" xr:uid="{6CB25FB5-EA38-0540-B600-EDA702BAE780}"/>
    <cellStyle name="style1646945479855" xfId="1384" xr:uid="{EBBF037A-70B1-8742-8C68-64EF01D5361D}"/>
    <cellStyle name="style1646945479873" xfId="1385" xr:uid="{905191C8-2D7D-804C-BD1F-49C0259441AA}"/>
    <cellStyle name="style1646945479892" xfId="1386" xr:uid="{BA3B2E9E-54A8-614C-AE8D-450F343A1200}"/>
    <cellStyle name="style1646945479914" xfId="1387" xr:uid="{08113945-6540-E946-92EA-CA59B580AA83}"/>
    <cellStyle name="style1646945479933" xfId="1388" xr:uid="{2956F4E4-5128-5D4A-8732-A7E62FA5023F}"/>
    <cellStyle name="style1646945479950" xfId="1389" xr:uid="{F1C7D1A0-FA03-974C-8956-BDCECA51B695}"/>
    <cellStyle name="style1646945479991" xfId="1390" xr:uid="{A4D9F0C8-D3D8-A74E-BEC1-B587074ECCDC}"/>
    <cellStyle name="style1646945480009" xfId="1391" xr:uid="{ABECC2F7-777E-E24A-9709-124BA28C8872}"/>
    <cellStyle name="style1646945480028" xfId="1392" xr:uid="{EE63C989-5B08-7047-B0FC-10D6ACEE7D38}"/>
    <cellStyle name="style1646945480057" xfId="1393" xr:uid="{BDB286BA-409E-A64A-B5BC-D0391D13E6F7}"/>
    <cellStyle name="style1646945480081" xfId="1394" xr:uid="{4DF38A03-2606-9242-BD07-FF01FFD76C0D}"/>
    <cellStyle name="style1646945480099" xfId="1395" xr:uid="{C1515239-9FD4-BF49-9680-D6B2D2032E58}"/>
    <cellStyle name="style1646945480124" xfId="1396" xr:uid="{4195B101-6D9D-3B4F-8ED6-C7F5B7F57423}"/>
    <cellStyle name="style1646945480151" xfId="1400" xr:uid="{1C22867A-EB7B-9A4C-B14D-3616CBE7CE9D}"/>
    <cellStyle name="style1646945480183" xfId="1404" xr:uid="{295AA3C2-7ADE-B744-B6F9-D58A8FC13820}"/>
    <cellStyle name="style1646945480214" xfId="1397" xr:uid="{B9683EC4-7C9F-AE49-B10C-612736AB06DC}"/>
    <cellStyle name="style1646945480232" xfId="1398" xr:uid="{1EF3D234-4F46-CA4A-8462-8DAB9AA8C893}"/>
    <cellStyle name="style1646945480263" xfId="1399" xr:uid="{2C8A47CA-D839-F94F-813E-D0EECC935E2F}"/>
    <cellStyle name="style1646945480283" xfId="1401" xr:uid="{47A5A781-7EAF-AB4F-B6AC-836C4C1BC942}"/>
    <cellStyle name="style1646945480300" xfId="1402" xr:uid="{93233E40-C61C-134F-93B2-06326852196C}"/>
    <cellStyle name="style1646945480318" xfId="1403" xr:uid="{10643B18-E06C-D540-B43D-C7C43AC550C5}"/>
    <cellStyle name="style1646945480353" xfId="1405" xr:uid="{5D3376BE-48A5-2B4E-9298-7C6FA4F76AA3}"/>
    <cellStyle name="style1646945480376" xfId="1406" xr:uid="{2945D838-4D68-C940-8B3B-0D04C31D6A18}"/>
    <cellStyle name="style1646945480396" xfId="1407" xr:uid="{D55E3970-5EE7-B94E-ACCB-C333B1802A75}"/>
    <cellStyle name="style1646945480501" xfId="1408" xr:uid="{F9C1967E-5E35-6F4D-B928-1D244FE529A1}"/>
    <cellStyle name="style1646945480525" xfId="1409" xr:uid="{EE03C0AE-A134-F74C-B5FC-EE6C7D76CE24}"/>
    <cellStyle name="style1646945480541" xfId="1410" xr:uid="{8D0BAD2C-F27C-7343-A075-15D1FEF96892}"/>
    <cellStyle name="style1646945480559" xfId="1411" xr:uid="{10490201-5DF1-A94C-80AD-FE6141D0BF29}"/>
    <cellStyle name="style1646945480592" xfId="1412" xr:uid="{B299FAC9-2452-4646-B651-85F212443AEF}"/>
    <cellStyle name="style1646945480625" xfId="1413" xr:uid="{77A8B917-3ACD-AC41-89B4-6CA62A3E3DB9}"/>
    <cellStyle name="style1646945480784" xfId="1414" xr:uid="{F80F0407-7F56-0C4F-AB15-3545660A8FBE}"/>
    <cellStyle name="style1647201402050" xfId="1415" xr:uid="{1464307F-2698-0946-99CE-6CBD2857B3A0}"/>
    <cellStyle name="style1647201402113" xfId="1416" xr:uid="{5DB6EEEA-1090-D64E-A1CC-0361DD75DACA}"/>
    <cellStyle name="style1647201402159" xfId="1418" xr:uid="{A615DDCE-D831-0B47-9445-818656B3F63B}"/>
    <cellStyle name="style1647201402181" xfId="1419" xr:uid="{AAA74AEF-7D5C-2D42-BDE1-3F5457891258}"/>
    <cellStyle name="style1647201402204" xfId="1417" xr:uid="{2C8A263E-BD88-F04A-AF0F-6E14B77349A6}"/>
    <cellStyle name="style1647201402224" xfId="1420" xr:uid="{0BCFF0C5-D923-EB4A-9E2C-699A9BC07B1A}"/>
    <cellStyle name="style1647201402250" xfId="1421" xr:uid="{85022180-D8CA-EF4D-8FD9-8DAD11C5F98A}"/>
    <cellStyle name="style1647201402272" xfId="1423" xr:uid="{414564DD-7D08-974D-B11E-05957B7868D7}"/>
    <cellStyle name="style1647201402296" xfId="1424" xr:uid="{43955C5B-ECBC-4D4C-B1A8-90A7D5C712B4}"/>
    <cellStyle name="style1647201402325" xfId="1428" xr:uid="{B30B72AE-1416-6B4C-BE2C-CAFC792BCA72}"/>
    <cellStyle name="style1647201402350" xfId="1429" xr:uid="{A85F742C-B291-6D46-8DD7-C4E9938B87A8}"/>
    <cellStyle name="style1647201402378" xfId="1422" xr:uid="{EE936932-A5C1-6E4B-AF95-CD333FAFA18B}"/>
    <cellStyle name="style1647201402418" xfId="1425" xr:uid="{B057223E-076C-B44E-85AB-60FD50C2E370}"/>
    <cellStyle name="style1647201402448" xfId="1426" xr:uid="{118E83E9-DAB1-934F-B502-078D639B3A4D}"/>
    <cellStyle name="style1647201402509" xfId="1427" xr:uid="{D8344980-8891-DB45-9C93-135538ADD539}"/>
    <cellStyle name="style1647201402539" xfId="1430" xr:uid="{FAD926D0-95EE-BD4D-BD7F-6F3D82BEB6B0}"/>
    <cellStyle name="style1647201402575" xfId="1431" xr:uid="{E5F7EBFA-1406-3345-8828-7A325A03CE86}"/>
    <cellStyle name="style1647201402593" xfId="1432" xr:uid="{37FAAA38-BB45-9848-B7B7-60C9122AE2CE}"/>
    <cellStyle name="style1647201402609" xfId="1434" xr:uid="{25BDE3C2-79AE-EF48-87B2-E909C4EE9506}"/>
    <cellStyle name="style1647201402630" xfId="1435" xr:uid="{EAD3269C-CA63-9B4F-BA2F-E7ACE3046448}"/>
    <cellStyle name="style1647201402652" xfId="1437" xr:uid="{A95CDA25-89CB-4349-AA81-D431422376BA}"/>
    <cellStyle name="style1647201402673" xfId="1438" xr:uid="{7CD3CA57-F40F-CF46-9BEC-5F179FFB27B4}"/>
    <cellStyle name="style1647201402696" xfId="1433" xr:uid="{1EE6CBBB-EF71-0340-ACF1-2EEB10F67BB6}"/>
    <cellStyle name="style1647201402717" xfId="1436" xr:uid="{1010F07D-781B-E144-9B22-51676A66C47A}"/>
    <cellStyle name="style1647201402740" xfId="1439" xr:uid="{19D9CAE9-CB46-C742-B05C-5971F9FDDBB4}"/>
    <cellStyle name="style1647201402761" xfId="1440" xr:uid="{4C757965-B130-A14D-9DD8-6B55C90631CD}"/>
    <cellStyle name="style1647201402784" xfId="1441" xr:uid="{CE3B8921-2E67-6840-90E3-16714D197F70}"/>
    <cellStyle name="style1647201402807" xfId="1442" xr:uid="{34808A11-8CF9-F04B-85C6-06A2E75A1F3A}"/>
    <cellStyle name="style1647201402829" xfId="1443" xr:uid="{C49D268D-46D2-CD4E-B731-39C20A56F7BE}"/>
    <cellStyle name="style1647201402852" xfId="1444" xr:uid="{DCDEB853-7284-864B-A1ED-117B09E9EF8D}"/>
    <cellStyle name="style1647201402875" xfId="1445" xr:uid="{0754C221-5C03-E746-9FF0-9C6E074040CF}"/>
    <cellStyle name="style1647201402897" xfId="1446" xr:uid="{B9DF97BB-1D57-9249-86A3-56A01AA6FFEA}"/>
    <cellStyle name="style1647201402920" xfId="1447" xr:uid="{55965162-A124-824B-8F5B-B8CA2BFDA546}"/>
    <cellStyle name="style1647201402942" xfId="1448" xr:uid="{54C5429A-12FF-D448-ABAD-FD5095D32636}"/>
    <cellStyle name="style1647201402965" xfId="1449" xr:uid="{76D577F3-989A-D648-949B-869062499D74}"/>
    <cellStyle name="style1647201402991" xfId="1450" xr:uid="{7DF01C63-3C78-EE40-B1AA-F183A383C212}"/>
    <cellStyle name="style1647201403013" xfId="1451" xr:uid="{27793953-F704-2847-8C1B-548C453945FA}"/>
    <cellStyle name="style1647201403034" xfId="1452" xr:uid="{6CD1B367-DA63-AF47-A49B-41FCEA4DFB5E}"/>
    <cellStyle name="style1647201403076" xfId="1453" xr:uid="{91087D26-6167-4F4A-9A9F-83DF6D633C30}"/>
    <cellStyle name="style1647201403101" xfId="1454" xr:uid="{F3BB17FB-F928-704E-BB79-7DE551A41577}"/>
    <cellStyle name="style1647201403124" xfId="1455" xr:uid="{D1E4A4EB-3EFA-5247-9E81-9DA94FE0DA9A}"/>
    <cellStyle name="style1647201403147" xfId="1456" xr:uid="{703D12B8-7825-8D4B-990E-A8F971ADACDB}"/>
    <cellStyle name="style1647201403170" xfId="1457" xr:uid="{3AC58FCA-5514-9345-98BE-79CF30E344C5}"/>
    <cellStyle name="style1647201403192" xfId="1458" xr:uid="{99CBB41D-CCF6-4241-B88D-40518927B85C}"/>
    <cellStyle name="style1647201403217" xfId="1459" xr:uid="{13B6C807-8261-7046-BD8B-942B4F1DA2E0}"/>
    <cellStyle name="style1647201403239" xfId="1460" xr:uid="{5861F843-1325-0B48-AF36-31EFD6F966AC}"/>
    <cellStyle name="style1647201403262" xfId="1461" xr:uid="{A471B29F-2A79-A54D-99C0-ED123A1DF38B}"/>
    <cellStyle name="style1647201403290" xfId="1462" xr:uid="{129A07B3-9A3A-1945-9AF5-EBA5C2437932}"/>
    <cellStyle name="style1647201403314" xfId="1463" xr:uid="{18A58C63-C294-9147-9240-2426F936114A}"/>
    <cellStyle name="style1647201403339" xfId="1464" xr:uid="{6B9E51BE-4AC2-C242-B017-FA6D8A803D7B}"/>
    <cellStyle name="style1647201403366" xfId="1465" xr:uid="{026E045D-F1E0-B842-A472-72B689E2E842}"/>
    <cellStyle name="style1647201403386" xfId="1469" xr:uid="{4B10B5E9-31A0-4440-983D-327749F9CD18}"/>
    <cellStyle name="style1647201403402" xfId="1473" xr:uid="{8E8A1224-8C4B-0D4B-BABA-85160C9E850C}"/>
    <cellStyle name="style1647201403419" xfId="1466" xr:uid="{6F2C8BDF-BDD7-C046-8776-8F3F97B0100E}"/>
    <cellStyle name="style1647201403435" xfId="1467" xr:uid="{B12AC004-AE1D-8043-B788-905CF62DF5E2}"/>
    <cellStyle name="style1647201403452" xfId="1468" xr:uid="{271577E2-8782-1A4B-BB5D-6DF7FBAE0622}"/>
    <cellStyle name="style1647201403468" xfId="1470" xr:uid="{107D3E88-D385-2C46-BE17-D79AC107AFBC}"/>
    <cellStyle name="style1647201403484" xfId="1471" xr:uid="{0EE836A0-7DDC-0B46-8D05-ACD3CA18762F}"/>
    <cellStyle name="style1647201403501" xfId="1472" xr:uid="{2C311B77-0770-CC46-816A-BB1AA0FC0435}"/>
    <cellStyle name="style1647201403519" xfId="1474" xr:uid="{269483F7-8DC4-044F-81F2-64F7AB276F85}"/>
    <cellStyle name="style1647201403535" xfId="1475" xr:uid="{21DD06F2-5EC8-C945-A436-D54F60C6FCD0}"/>
    <cellStyle name="style1647201403552" xfId="1476" xr:uid="{CDFB6431-D3A8-9D45-90BF-BDFF641DA64E}"/>
    <cellStyle name="style1647201403600" xfId="1477" xr:uid="{7E62C8E5-0805-FF42-A6E1-069EDD8A4052}"/>
    <cellStyle name="style1647201403618" xfId="1478" xr:uid="{16C7C4BA-2C86-A14B-984A-FB8CF4A55E76}"/>
    <cellStyle name="style1647201403651" xfId="1479" xr:uid="{A4FD61F1-A6A7-554C-89B3-65C6A644FB4B}"/>
    <cellStyle name="style1647201403668" xfId="1480" xr:uid="{46AC1F8F-2B5C-1C4E-A519-0B89A0012BF8}"/>
    <cellStyle name="style1647201403684" xfId="1481" xr:uid="{1CC97739-D9F6-D74B-8840-57E1303D35EA}"/>
    <cellStyle name="style1647201403700" xfId="1482" xr:uid="{D819D10E-17F6-4D42-8640-CBE52DB6AFAD}"/>
    <cellStyle name="style1647201403745" xfId="1483" xr:uid="{9EB2AAD7-9BA0-CB47-BE14-4A77162A7AB3}"/>
    <cellStyle name="style1647201403769" xfId="1484" xr:uid="{271DD73B-8A70-BA42-BE77-F0D6123B9515}"/>
    <cellStyle name="style1647201403785" xfId="1485" xr:uid="{93EE3876-DF90-A24A-9C48-867F8981947B}"/>
    <cellStyle name="style1647201403810" xfId="1486" xr:uid="{8B54FC1A-1F76-E845-B730-94FEC8781A06}"/>
    <cellStyle name="style1647201403833" xfId="1490" xr:uid="{1F124962-091F-2648-87A1-B9BA8D57F246}"/>
    <cellStyle name="style1647201403859" xfId="1495" xr:uid="{774C6F1A-8995-854F-8497-640E7FBAF2DF}"/>
    <cellStyle name="style1647201403882" xfId="1487" xr:uid="{204046AB-6E04-F640-B060-CBA75EC26AB0}"/>
    <cellStyle name="style1647201403899" xfId="1488" xr:uid="{EBA2B0BA-BEC9-3740-BE40-3CE280919A98}"/>
    <cellStyle name="style1647201403916" xfId="1489" xr:uid="{A39D2140-E736-404F-BDD2-52BDCD140F4D}"/>
    <cellStyle name="style1647201403933" xfId="1491" xr:uid="{610EE181-B2AC-A24A-BC9F-E5B77F866704}"/>
    <cellStyle name="style1647201403950" xfId="1492" xr:uid="{EDEA59A5-08E0-9148-AC32-12438E53E85A}"/>
    <cellStyle name="style1647201403967" xfId="1493" xr:uid="{B022B825-67A3-3F4C-BE53-FFBC6EE9A0BE}"/>
    <cellStyle name="style1647201403991" xfId="1494" xr:uid="{F4CB5EF5-9966-7F42-856F-5B83BD324E08}"/>
    <cellStyle name="style1647201404031" xfId="1496" xr:uid="{64107B34-8EAA-794F-8575-75997280121D}"/>
    <cellStyle name="style1647201404052" xfId="1497" xr:uid="{7DBDDB73-48F0-E441-B09C-66774FCD2582}"/>
    <cellStyle name="style1647201404074" xfId="1498" xr:uid="{80C8A185-D60B-0F41-9C8E-AAAAC48045FD}"/>
    <cellStyle name="style1647201404165" xfId="1499" xr:uid="{F4823DCC-F35B-544B-8112-044165D3993C}"/>
    <cellStyle name="style1647201404184" xfId="1500" xr:uid="{61712650-4863-C64C-8F82-B9D9EEB5F3AC}"/>
    <cellStyle name="style1647201404201" xfId="1501" xr:uid="{3E105C9A-355A-0845-A12C-CD90401477D0}"/>
    <cellStyle name="style1647201404219" xfId="1502" xr:uid="{FB8904E5-31F0-9548-8B71-3CFDD4F8D0A9}"/>
    <cellStyle name="style1647201404260" xfId="1503" xr:uid="{80FC41FA-DCA6-8244-AB05-457C0A221A56}"/>
    <cellStyle name="style1647201404292" xfId="1504" xr:uid="{98B3C38F-39E2-484E-8ECF-3854911E70FE}"/>
    <cellStyle name="style1647201404315" xfId="1505" xr:uid="{52E0E1EE-BAA4-8444-8AEA-CDDBDDE48E39}"/>
    <cellStyle name="style1647201404455" xfId="1506" xr:uid="{D95696BF-343A-814F-8EA5-330FCEB76307}"/>
    <cellStyle name="style1658953725198" xfId="1507" xr:uid="{40A5224F-94AC-FF43-B9E7-45533281F9F2}"/>
    <cellStyle name="style1658953725346" xfId="1508" xr:uid="{4026DCD3-6EA1-5048-9875-610916B54DE4}"/>
    <cellStyle name="style1658953725447" xfId="1510" xr:uid="{BEDF0F82-C89A-5C4B-B1F4-EBE1BC8455A2}"/>
    <cellStyle name="style1658953725491" xfId="1511" xr:uid="{77526CD3-CC70-4D45-B258-AD3FB6FF34E0}"/>
    <cellStyle name="style1658953725563" xfId="1509" xr:uid="{E5C74E4A-2F74-8546-951E-33FF364521EC}"/>
    <cellStyle name="style1658953725597" xfId="1512" xr:uid="{837E0A78-FEAF-7E42-BA1B-5F8674C01BB2}"/>
    <cellStyle name="style1658953725661" xfId="1513" xr:uid="{69963DDA-CAD0-274B-8F6E-09FAF375835B}"/>
    <cellStyle name="style1658953725701" xfId="1515" xr:uid="{9CA1504E-865D-504B-A9F4-7AEDE9575BF7}"/>
    <cellStyle name="style1658953725753" xfId="1516" xr:uid="{4E63F2F3-74A5-434A-99F0-E05B686E1D4D}"/>
    <cellStyle name="style1658953725791" xfId="1520" xr:uid="{27B0E824-032D-614D-B8EF-7DF40ED5B5D9}"/>
    <cellStyle name="style1658953725888" xfId="1521" xr:uid="{ACB903EE-7C24-EE44-936C-5A06D89356D3}"/>
    <cellStyle name="style1658953725949" xfId="1514" xr:uid="{CCBA4739-DF7D-974B-8AF9-39A1226F774D}"/>
    <cellStyle name="style1658953725998" xfId="1517" xr:uid="{4AC195AD-46AF-014A-B74F-3D3A65BA66C2}"/>
    <cellStyle name="style1658953726039" xfId="1518" xr:uid="{2381B810-E612-B940-BA77-36DD64DDD157}"/>
    <cellStyle name="style1658953726068" xfId="1519" xr:uid="{F30A371A-3CBA-0A49-B4D7-C3DA9B6B29DB}"/>
    <cellStyle name="style1658953726090" xfId="1522" xr:uid="{2BC763AB-12FC-2043-8D7F-97987E7385FA}"/>
    <cellStyle name="style1658953726121" xfId="1523" xr:uid="{24F73F79-018F-EC48-8A10-95B3D295B910}"/>
    <cellStyle name="style1658953726177" xfId="1524" xr:uid="{83A83FFB-7F95-2849-BF16-3DCC96DF62D7}"/>
    <cellStyle name="style1658953726201" xfId="1526" xr:uid="{F63E4C20-E587-904E-A8BB-053B278B932C}"/>
    <cellStyle name="style1658953726253" xfId="1527" xr:uid="{405D86E3-32D6-764B-8167-F597844C02DC}"/>
    <cellStyle name="style1658953726299" xfId="1529" xr:uid="{2CE5DCD9-7778-E94E-9673-F0F5C77CAC72}"/>
    <cellStyle name="style1658953726348" xfId="1530" xr:uid="{A635C01E-85EB-784A-85BD-8D4214C88785}"/>
    <cellStyle name="style1658953726414" xfId="1525" xr:uid="{0902AE1A-9BFC-144F-91EC-B893D170BD39}"/>
    <cellStyle name="style1658953726452" xfId="1528" xr:uid="{FBF06412-32F6-7E42-91F6-7C1E4C348120}"/>
    <cellStyle name="style1658953726535" xfId="1531" xr:uid="{146E773E-AD5B-4845-AE5D-16EDA06E6A9D}"/>
    <cellStyle name="style1658953726582" xfId="1532" xr:uid="{7E99E8CA-D607-5248-A9BD-E59322A2D4A5}"/>
    <cellStyle name="style1658953726628" xfId="1533" xr:uid="{C6143361-C47C-D54F-9EEC-122E0BB1AD4F}"/>
    <cellStyle name="style1658953726671" xfId="1534" xr:uid="{0313FD56-518A-4644-8FCC-C38DE1A7B845}"/>
    <cellStyle name="style1658953726711" xfId="1535" xr:uid="{EFFEC1CD-4412-4247-8807-CCE45765B77D}"/>
    <cellStyle name="style1658953726769" xfId="1536" xr:uid="{1FBAF3C6-1B0E-5F40-BB60-89937D101FD3}"/>
    <cellStyle name="style1658953726861" xfId="1537" xr:uid="{9DA3ED63-C5FD-0847-BDC0-C7404E4B24F5}"/>
    <cellStyle name="style1658953726909" xfId="1538" xr:uid="{8EAEF7C1-20FE-B14C-AAED-BBA370907450}"/>
    <cellStyle name="style1658953726938" xfId="1539" xr:uid="{0D48599C-CEE0-C041-BFB6-01CA508D324D}"/>
    <cellStyle name="style1658953726978" xfId="1540" xr:uid="{E7880221-10CC-7B46-9B58-8EED18B8BCD1}"/>
    <cellStyle name="style1658953727027" xfId="1541" xr:uid="{AC2D51BB-6846-D546-BAB6-9A1908B4B411}"/>
    <cellStyle name="style1658953727066" xfId="1542" xr:uid="{A88311B8-2E8D-1942-BC27-CDD7E8676D46}"/>
    <cellStyle name="style1658953727105" xfId="1543" xr:uid="{A62ACB62-1964-9D4A-8A1D-0280C225A691}"/>
    <cellStyle name="style1658953727176" xfId="1544" xr:uid="{DE702349-B436-0349-AC4A-2B3ADC1D47BD}"/>
    <cellStyle name="style1658953727214" xfId="1545" xr:uid="{744AE127-5C9C-634E-9309-AE592829B10B}"/>
    <cellStyle name="style1658953727250" xfId="1546" xr:uid="{99B6EFF3-65A4-FE46-8D48-466CFDC670F8}"/>
    <cellStyle name="style1658953727279" xfId="1547" xr:uid="{A38EF9CA-9D23-1B45-A3E5-83DA2DAFBBE6}"/>
    <cellStyle name="style1658953727313" xfId="1548" xr:uid="{7DF06C1E-2D04-4945-A1DB-AF44274A5E00}"/>
    <cellStyle name="style1658953727347" xfId="1549" xr:uid="{AF0BB33B-355C-744F-81CE-7BB54378C9F7}"/>
    <cellStyle name="style1658953727384" xfId="1550" xr:uid="{E6FC03BB-D6D3-DC4A-B8BA-E5DF476C7FF2}"/>
    <cellStyle name="style1658953727479" xfId="1551" xr:uid="{33A95DA6-B629-7F43-8717-5DDC2DD52EE6}"/>
    <cellStyle name="style1658953727522" xfId="1552" xr:uid="{532E1581-E420-1B4F-9D34-D2AE6A745ED1}"/>
    <cellStyle name="style1658953727558" xfId="1553" xr:uid="{903BC89B-15C5-734C-B7AC-636B9D56D122}"/>
    <cellStyle name="style1658953727620" xfId="1554" xr:uid="{4F229BBE-DB67-CC4E-A457-6FC0938D01F3}"/>
    <cellStyle name="style1658953727650" xfId="1555" xr:uid="{2E8B5CC3-F13F-CC4B-A559-0534AE4EBEB3}"/>
    <cellStyle name="style1658953727678" xfId="1556" xr:uid="{92F56B13-B41B-E942-9504-ECDE1242A242}"/>
    <cellStyle name="style1658953727714" xfId="1557" xr:uid="{92082778-186A-8246-AA54-75481F9C077C}"/>
    <cellStyle name="style1658953727762" xfId="1561" xr:uid="{7E77A47D-29F7-BD4C-9179-A5F2FFDBF6BB}"/>
    <cellStyle name="style1658953727841" xfId="1565" xr:uid="{B4BECF8C-B118-494C-9538-EB442F5DC80A}"/>
    <cellStyle name="style1658953727901" xfId="1558" xr:uid="{0BF3D57C-F728-6C4D-9FDB-2D1B0857BAE8}"/>
    <cellStyle name="style1658953727956" xfId="1559" xr:uid="{23AC8B74-70A8-F847-9D8D-9775D1688C93}"/>
    <cellStyle name="style1658953727978" xfId="1560" xr:uid="{9C267704-8AF6-014D-8DAB-745634F05E06}"/>
    <cellStyle name="style1658953728018" xfId="1562" xr:uid="{429D86C9-B017-1441-9997-619A92E6FF4B}"/>
    <cellStyle name="style1658953728094" xfId="1563" xr:uid="{45A0D1C8-B59B-B645-8307-BEAA8CB9E4D2}"/>
    <cellStyle name="style1658953728117" xfId="1564" xr:uid="{63024E35-54C3-104F-8B90-85643F865AE3}"/>
    <cellStyle name="style1658953728145" xfId="1566" xr:uid="{DC861990-8D1B-AE4E-8891-0EE8D7A22AD2}"/>
    <cellStyle name="style1658953728182" xfId="1567" xr:uid="{CE5FA1FC-0629-AE41-A581-3B57A0DB52F2}"/>
    <cellStyle name="style1658953728202" xfId="1568" xr:uid="{F20D0818-B835-BB43-8B3E-4EE1EC1675EF}"/>
    <cellStyle name="style1658953728509" xfId="1569" xr:uid="{0ADA76E8-D541-214F-AA86-492AB12A8DE1}"/>
    <cellStyle name="style1658953728678" xfId="1570" xr:uid="{83C83C41-9E38-BA40-A51E-51F86F0D2678}"/>
    <cellStyle name="style1658953728710" xfId="1571" xr:uid="{E3683DFF-F527-454B-8C93-6B9315A4B431}"/>
    <cellStyle name="style1658953728731" xfId="1572" xr:uid="{9614ED88-111E-7643-AB47-AD450D9B9380}"/>
    <cellStyle name="style1658953728751" xfId="1573" xr:uid="{B3994B9B-C2BC-9844-B265-7541B2BE1DEC}"/>
    <cellStyle name="style1658953728772" xfId="1574" xr:uid="{6D0576A0-3F4B-9441-9C37-575876A321B6}"/>
    <cellStyle name="style1658953728900" xfId="1575" xr:uid="{9B6DE07E-13F8-A945-A160-E4CEE55305C8}"/>
    <cellStyle name="style1658953728928" xfId="1576" xr:uid="{0C923EB8-4DD4-1F4A-87F3-04BE417EF176}"/>
    <cellStyle name="style1658953728952" xfId="1577" xr:uid="{C5C97DA2-B5D1-5345-9753-675B36E65F64}"/>
    <cellStyle name="style1658953728981" xfId="1578" xr:uid="{325C84FF-0B44-B047-849B-24D630E3A935}"/>
    <cellStyle name="style1658953729064" xfId="1582" xr:uid="{0E6D5FFD-375D-F645-9417-D9761C9B7174}"/>
    <cellStyle name="style1658953729101" xfId="1588" xr:uid="{8DA814B0-E976-4147-9D12-FEEC224F6497}"/>
    <cellStyle name="style1658953729139" xfId="1579" xr:uid="{8206CDE7-C22C-BF4A-B8AF-D9F8610BAAEF}"/>
    <cellStyle name="style1658953729168" xfId="1580" xr:uid="{724C1EDB-8255-0848-A51D-B5DD544EB360}"/>
    <cellStyle name="style1658953729197" xfId="1581" xr:uid="{38F02FC7-C676-0E47-9FBD-6EA92F0895AC}"/>
    <cellStyle name="style1658953729226" xfId="1583" xr:uid="{5C2118D0-F2C2-B84B-AEB8-4B64431338D6}"/>
    <cellStyle name="style1658953729248" xfId="1584" xr:uid="{9DE62FDD-919B-3847-9908-A96E27C42E64}"/>
    <cellStyle name="style1658953729274" xfId="1585" xr:uid="{9B1389FB-60AA-744E-99F1-5B44BB38DE95}"/>
    <cellStyle name="style1658953729304" xfId="1586" xr:uid="{09D143B5-87CB-9144-8C98-F1FE7F808981}"/>
    <cellStyle name="style1658953729329" xfId="1587" xr:uid="{335D4D34-8461-5D49-BBE1-818880FC071B}"/>
    <cellStyle name="style1658953729385" xfId="1589" xr:uid="{A0A7583D-7517-CE4A-B9EB-F07A77F519FC}"/>
    <cellStyle name="style1658953729420" xfId="1590" xr:uid="{B5303EA8-961F-4F4C-8E17-CAA2456B7858}"/>
    <cellStyle name="style1658953729447" xfId="1591" xr:uid="{55B2E3EB-369B-6A4E-81D1-0E5999E2D890}"/>
    <cellStyle name="style1658953729625" xfId="1592" xr:uid="{8D0D8F4A-F01D-4040-8131-3D57F24ED93A}"/>
    <cellStyle name="style1658953729647" xfId="1593" xr:uid="{BC86B5D2-E22C-554D-9C0B-5A165CB7D372}"/>
    <cellStyle name="style1658953729678" xfId="1594" xr:uid="{DA53FF99-C8BD-484D-A0B3-858C55F56D6F}"/>
    <cellStyle name="style1658953729703" xfId="1595" xr:uid="{BCD5C47D-E041-3741-BF34-BBFC844E1B56}"/>
    <cellStyle name="style1658953729753" xfId="1596" xr:uid="{5500C093-0BD3-334B-A587-E944CCBF0CFA}"/>
    <cellStyle name="style1658953729859" xfId="1597" xr:uid="{F0DAD59D-E084-2145-AE62-5DCEAA19C504}"/>
    <cellStyle name="style1658953729888" xfId="1598" xr:uid="{38497CB3-9E60-9E4A-BCBE-66D9FC89F530}"/>
    <cellStyle name="style1658953730241" xfId="1599" xr:uid="{36CB3AF5-A89C-2443-82BF-F0F6164C787F}"/>
    <cellStyle name="style1682965321497" xfId="1600" xr:uid="{4AD11D6C-08CE-8F4B-B92C-3682B40567F8}"/>
    <cellStyle name="style1682965321630" xfId="1601" xr:uid="{70509E93-46D3-ED4D-ABF5-EE08FC30491F}"/>
    <cellStyle name="style1682965321685" xfId="1602" xr:uid="{CC4FDBF2-00A3-4047-9AEC-1C00A4679646}"/>
    <cellStyle name="style1682965321728" xfId="1603" xr:uid="{AAE3780B-E9AB-E647-8A00-47052B8844E3}"/>
    <cellStyle name="style1682965321802" xfId="1605" xr:uid="{02615F74-8A36-BE45-9A03-CF27A1532380}"/>
    <cellStyle name="style1682965321853" xfId="1606" xr:uid="{0FB898BF-408B-BA46-A023-87A8F0965BD0}"/>
    <cellStyle name="style1682965321884" xfId="1608" xr:uid="{B4DBFA1B-A0E9-6740-B26E-3D404AF36C17}"/>
    <cellStyle name="style1682965321940" xfId="1609" xr:uid="{CFEFB9F0-A17F-1D4B-B2F1-5E7013FA4387}"/>
    <cellStyle name="style1682965321983" xfId="1604" xr:uid="{5D74CA5B-C707-FA41-B448-7A90C7E7C201}"/>
    <cellStyle name="style1682965322034" xfId="1607" xr:uid="{86DE7FB2-D022-8148-982C-661D24EBD0B1}"/>
    <cellStyle name="style1682965322072" xfId="1610" xr:uid="{78D90C60-BAF7-8641-B3BA-1D7E13D73025}"/>
    <cellStyle name="style1682965322110" xfId="1611" xr:uid="{5431EA9E-1CD6-BC44-BA38-143A3D08D04F}"/>
    <cellStyle name="style1682965322151" xfId="1614" xr:uid="{7F8F5707-E229-8541-B985-45805535D32C}"/>
    <cellStyle name="style1682965322187" xfId="1612" xr:uid="{A499B75D-97E9-024A-AAEA-096374844AF9}"/>
    <cellStyle name="style1682965322220" xfId="1615" xr:uid="{F767D36A-1690-B441-AB84-060C57A745A7}"/>
    <cellStyle name="style1682965322268" xfId="1617" xr:uid="{26C74AB7-0062-4C49-A9B5-7814AF35E0F6}"/>
    <cellStyle name="style1682965322365" xfId="1618" xr:uid="{05580EB0-8CF1-784F-BEE9-5455A664CCE4}"/>
    <cellStyle name="style1682965322403" xfId="1613" xr:uid="{B6EDD121-B982-5241-937F-5D9081A684AE}"/>
    <cellStyle name="style1682965322442" xfId="1616" xr:uid="{021DA811-BC46-104A-AFA2-E654A083F66D}"/>
    <cellStyle name="style1682965322488" xfId="1619" xr:uid="{2E3C3D76-4961-8041-8202-40DDCD079317}"/>
    <cellStyle name="style1682965322540" xfId="1620" xr:uid="{3B2271FE-3B5F-7B4D-BEAA-F1DC10276055}"/>
    <cellStyle name="style1682965322581" xfId="1621" xr:uid="{C240CD21-29A4-614A-B3DE-82F080038039}"/>
    <cellStyle name="style1682965322616" xfId="1622" xr:uid="{A8E4FFF3-4E3F-C940-879D-455274390707}"/>
    <cellStyle name="style1682965322656" xfId="1623" xr:uid="{45BBB59A-976D-774F-B9F1-40FAD4FED135}"/>
    <cellStyle name="style1682965322688" xfId="1624" xr:uid="{AD83FB67-5A0F-B447-92D1-62167F74281B}"/>
    <cellStyle name="style1682965322723" xfId="1625" xr:uid="{C6A45DDA-09A1-334F-A1D9-F554C9906E3F}"/>
    <cellStyle name="style1682965322753" xfId="1626" xr:uid="{BFE008F4-3100-374A-B5E9-4F63A509D130}"/>
    <cellStyle name="style1682965322783" xfId="1627" xr:uid="{C59A67EE-C932-9F42-B05B-9E4AB75476C5}"/>
    <cellStyle name="style1682965322824" xfId="1628" xr:uid="{3264F3F1-3829-A54B-B813-4CFE9BDAA403}"/>
    <cellStyle name="style1682965322912" xfId="1629" xr:uid="{7E7CD972-625B-A34B-ADAC-53807B900F2F}"/>
    <cellStyle name="style1682965322955" xfId="1630" xr:uid="{0809CD19-5EBF-5643-AE03-D6482B26AA4D}"/>
    <cellStyle name="style1682965323006" xfId="1631" xr:uid="{5D29F02A-88E3-D443-A1CA-F90D00F90A86}"/>
    <cellStyle name="style1682965323069" xfId="1632" xr:uid="{FB0F26AF-9466-1346-A405-3E055C65EA0B}"/>
    <cellStyle name="style1682965323112" xfId="1633" xr:uid="{B1C558D6-F975-B242-9ABD-B2DFC13F8C1E}"/>
    <cellStyle name="style1682965323146" xfId="1634" xr:uid="{85A59808-31AF-304C-87FA-4BFF1146EB94}"/>
    <cellStyle name="style1682965323190" xfId="1635" xr:uid="{071892BE-7B44-B741-A45B-F5CD3BB650AD}"/>
    <cellStyle name="style1682965323236" xfId="1636" xr:uid="{A0938C6B-4565-7A43-B194-C1CE5C2195F6}"/>
    <cellStyle name="style1682965323270" xfId="1637" xr:uid="{BD5C62E2-7BEF-DE43-A43B-1314B6DB2A1F}"/>
    <cellStyle name="style1682965323312" xfId="1638" xr:uid="{29878AB2-CDE3-534A-A2E0-86C40B9F1C29}"/>
    <cellStyle name="style1682965323340" xfId="1639" xr:uid="{C63A5512-9CAB-1146-971E-93D648481273}"/>
    <cellStyle name="style1682965323371" xfId="1640" xr:uid="{B717A580-2940-F14F-9652-04DE201104AE}"/>
    <cellStyle name="style1682965323439" xfId="1641" xr:uid="{627D002D-DBA0-B142-8816-7AF285AE9EFA}"/>
    <cellStyle name="style1682965323519" xfId="1645" xr:uid="{563F6E0F-9E07-3E47-BD46-D513C9F9E46B}"/>
    <cellStyle name="style1682965323568" xfId="1649" xr:uid="{F6DB9F24-F77A-CC45-9FDC-B7ECF7D3EA17}"/>
    <cellStyle name="style1682965323598" xfId="1642" xr:uid="{36F55779-97E6-5144-B436-CA271A70883E}"/>
    <cellStyle name="style1682965323640" xfId="1643" xr:uid="{F637F399-A718-C944-9F00-F0A3307B0486}"/>
    <cellStyle name="style1682965323664" xfId="1644" xr:uid="{B67420A0-1DE9-F940-95A1-2D7D48CEB584}"/>
    <cellStyle name="style1682965323684" xfId="1646" xr:uid="{81E9A04A-8644-2D4C-A69E-3A813837AE7E}"/>
    <cellStyle name="style1682965323704" xfId="1647" xr:uid="{50E6EFDA-15BB-714C-827C-D56CC16FDC81}"/>
    <cellStyle name="style1682965323724" xfId="1648" xr:uid="{8F4EAA1E-F5B3-3148-BBBD-167C103DAAA0}"/>
    <cellStyle name="style1682965323744" xfId="1650" xr:uid="{CDC2C735-1182-C841-B48D-0A868470C00F}"/>
    <cellStyle name="style1682965323771" xfId="1651" xr:uid="{BCC7FD74-44F7-D34B-A8BB-5CCCA42FBD89}"/>
    <cellStyle name="style1682965323793" xfId="1652" xr:uid="{015C2261-C8A2-0E4F-9A87-A446BC06FDB4}"/>
    <cellStyle name="style1682965323989" xfId="1653" xr:uid="{424FE26F-8EE5-EA48-ADC5-F9D723233E72}"/>
    <cellStyle name="style1682965324016" xfId="1654" xr:uid="{359D5C23-24CA-FF4F-8F5A-3CB8E266B513}"/>
    <cellStyle name="style1682965324041" xfId="1655" xr:uid="{909226C6-D61E-714C-9FBB-41C6A3E5A062}"/>
    <cellStyle name="style1682965324063" xfId="1656" xr:uid="{66C01490-92DE-8549-A3BC-C9DAC4D7760B}"/>
    <cellStyle name="style1682965324088" xfId="1657" xr:uid="{34BF64E8-87EB-3546-B5BF-05A9FA6BF28A}"/>
    <cellStyle name="style1682965324114" xfId="1658" xr:uid="{312D55B6-B2BC-8C4B-9C6E-64BF27D9E23F}"/>
    <cellStyle name="style1682965324276" xfId="1659" xr:uid="{17BC759A-FD7C-2643-8291-6E31CBC6A7B6}"/>
    <cellStyle name="style1682965324330" xfId="1660" xr:uid="{E9CA3EEC-2B9D-CB40-98C6-A7462D4BC94D}"/>
    <cellStyle name="style1682965324374" xfId="1661" xr:uid="{590C258C-FCE2-FF47-A94C-2E22FFBEB01A}"/>
    <cellStyle name="style1682965324410" xfId="1662" xr:uid="{089A3AAB-762F-2244-B063-E55D2B2E3779}"/>
    <cellStyle name="style1682965324450" xfId="1666" xr:uid="{ABA7C5D6-DB1E-634F-8703-94E466E3A346}"/>
    <cellStyle name="style1682965324498" xfId="1671" xr:uid="{3FD0F71D-E864-FE45-8D0A-0EE7D90CFEDA}"/>
    <cellStyle name="style1682965324535" xfId="1663" xr:uid="{6997401D-5166-8643-B7E7-CB0D8D35B3F6}"/>
    <cellStyle name="style1682965324561" xfId="1664" xr:uid="{D1C89CF4-0EEB-464C-917C-1695B5E4F25A}"/>
    <cellStyle name="style1682965324581" xfId="1665" xr:uid="{A4C8B86E-6688-7E4A-96E3-7ECC1873EE29}"/>
    <cellStyle name="style1682965324603" xfId="1667" xr:uid="{A6F7E5CF-DE4D-5743-987A-FF00040CBC15}"/>
    <cellStyle name="style1682965324622" xfId="1668" xr:uid="{43D08E6E-F402-9F4C-979A-C78E94087EDF}"/>
    <cellStyle name="style1682965324650" xfId="1669" xr:uid="{67458686-BB63-7942-B641-BF49656CCE6B}"/>
    <cellStyle name="style1682965324682" xfId="1670" xr:uid="{B296F406-C4AA-A74D-BA70-9E62C76449C0}"/>
    <cellStyle name="style1682965324720" xfId="1672" xr:uid="{B5894192-D2B8-8145-A459-4F2DABB401FA}"/>
    <cellStyle name="style1682965324741" xfId="1673" xr:uid="{5ACB051A-B793-514C-8F18-F931261916C8}"/>
    <cellStyle name="style1682965324811" xfId="1674" xr:uid="{9559FA7B-4167-4C40-B86F-FC6AD29F1B90}"/>
    <cellStyle name="style1682965324973" xfId="1675" xr:uid="{49BA1F2E-46D9-EA40-9792-DF9BFAD4959C}"/>
    <cellStyle name="style1682965325266" xfId="1677" xr:uid="{878ED650-DB23-0646-B9AA-9F3486BF2594}"/>
    <cellStyle name="style1682965325357" xfId="1676" xr:uid="{5A61F2E1-C5A5-F945-910D-71CFDAFB7CFF}"/>
    <cellStyle name="style1683147823882" xfId="1678" xr:uid="{8CC6A108-ACF1-4245-ACC4-F762BC331A1D}"/>
    <cellStyle name="style1683147823984" xfId="1679" xr:uid="{7A98F7E3-9A70-4843-93B0-106183AB57F6}"/>
    <cellStyle name="style1683147824050" xfId="1680" xr:uid="{7633D278-1188-A54E-B7FA-A4FCAD02B2E0}"/>
    <cellStyle name="style1683147824089" xfId="1681" xr:uid="{75597A87-4A2D-9C44-B6AA-E1E3E3285BA4}"/>
    <cellStyle name="style1683147824127" xfId="1683" xr:uid="{B172E2B0-1DBA-084E-ADE7-372FD1A8B3B0}"/>
    <cellStyle name="style1683147824519" xfId="1684" xr:uid="{744C7D60-D23B-214F-BB99-8D27424245A7}"/>
    <cellStyle name="style1683147824602" xfId="1686" xr:uid="{46C7FA88-ED79-3D47-9D4F-EC6DAFC02D9E}"/>
    <cellStyle name="style1683147824648" xfId="1687" xr:uid="{055881E2-871D-EF47-9FC3-84441A20C66B}"/>
    <cellStyle name="style1683147824696" xfId="1682" xr:uid="{B94C24AD-1BBE-AE46-AF19-86C92A626CDB}"/>
    <cellStyle name="style1683147824741" xfId="1685" xr:uid="{28D9181C-74E8-9A4D-BDE2-E8F415E1E27D}"/>
    <cellStyle name="style1683147824780" xfId="1688" xr:uid="{4FD3E0C4-5462-2645-91FD-1CFB49D616E5}"/>
    <cellStyle name="style1683147824842" xfId="1689" xr:uid="{C4BDFC53-CCA3-0C4D-BC5A-8862DB4F439E}"/>
    <cellStyle name="style1683147824895" xfId="1692" xr:uid="{4CB7B99C-52D9-FE4D-851E-07C8A34E5486}"/>
    <cellStyle name="style1683147824928" xfId="1690" xr:uid="{7F0E9846-AB99-E945-8521-04741C8DCC47}"/>
    <cellStyle name="style1683147824962" xfId="1693" xr:uid="{D501DC76-3D61-C942-B250-6EA59564AA97}"/>
    <cellStyle name="style1683147825013" xfId="1695" xr:uid="{FDD099AA-BD3B-0545-803F-97ADD310F886}"/>
    <cellStyle name="style1683147825047" xfId="1696" xr:uid="{F0B94DB4-3BA4-6345-9A63-B32ACFA308E5}"/>
    <cellStyle name="style1683147825110" xfId="1691" xr:uid="{6B40FA76-A159-FF4F-9D08-9EBA2D4083DC}"/>
    <cellStyle name="style1683147825157" xfId="1694" xr:uid="{FFBDD18F-2766-2249-B403-DA4F6A6B9A2D}"/>
    <cellStyle name="style1683147825203" xfId="1697" xr:uid="{E369CDB4-C98B-D94C-94F5-019C3DA53D25}"/>
    <cellStyle name="style1683147825264" xfId="1698" xr:uid="{35A020FB-06E8-724D-A063-2C7CC88A99F9}"/>
    <cellStyle name="style1683147825303" xfId="1699" xr:uid="{85CCE09B-C389-F745-B567-81E1069EE66A}"/>
    <cellStyle name="style1683147825338" xfId="1700" xr:uid="{48898B12-ECBB-4043-BB64-28F13428B1AC}"/>
    <cellStyle name="style1683147825377" xfId="1701" xr:uid="{4E2CE478-0A63-4141-952B-ECE625B9157B}"/>
    <cellStyle name="style1683147825435" xfId="1702" xr:uid="{5493925F-F82D-4B48-AAA5-E11B0C1E9306}"/>
    <cellStyle name="style1683147825472" xfId="1703" xr:uid="{4C3C9600-7B8C-A14E-AFDC-5AD2CDFC99A6}"/>
    <cellStyle name="style1683147825498" xfId="1704" xr:uid="{F492FE14-8E19-C043-B4A7-9F4A1DF3339A}"/>
    <cellStyle name="style1683147825524" xfId="1705" xr:uid="{66EE43B4-A346-064C-8434-088A335CCC8A}"/>
    <cellStyle name="style1683147825552" xfId="1706" xr:uid="{FE6EF2A6-ADCB-9A43-BB71-E9F8D2D6FC5A}"/>
    <cellStyle name="style1683147825596" xfId="1707" xr:uid="{8F860F5E-6F36-024C-8C45-AEA528A71517}"/>
    <cellStyle name="style1683147825646" xfId="1708" xr:uid="{25F7F7EC-8B9E-5648-9C03-EC9A1A44ED05}"/>
    <cellStyle name="style1683147825683" xfId="1709" xr:uid="{DAACB9F4-9DF6-0C46-A7D9-5E9A838B6C52}"/>
    <cellStyle name="style1683147825722" xfId="1710" xr:uid="{88FEE16E-9912-EA4B-8660-C377611FF7F1}"/>
    <cellStyle name="style1683147825759" xfId="1711" xr:uid="{9E718C1E-7848-E440-A178-C831AA490BDC}"/>
    <cellStyle name="style1683147825790" xfId="1712" xr:uid="{59873220-F5D0-074A-B615-3A35A15A53D0}"/>
    <cellStyle name="style1683147825832" xfId="1713" xr:uid="{4DE2ACD6-71CA-314E-B253-9E501EA9A39F}"/>
    <cellStyle name="style1683147825874" xfId="1714" xr:uid="{A9ED8E32-F251-7A44-8E53-A4B50283D966}"/>
    <cellStyle name="style1683147825906" xfId="1715" xr:uid="{24451EC2-723D-D24A-9F0C-2E3831A2B173}"/>
    <cellStyle name="style1683147825964" xfId="1716" xr:uid="{44EB4E5F-BEA7-9A49-AD40-B113FE891A86}"/>
    <cellStyle name="style1683147825991" xfId="1717" xr:uid="{B05906E2-A1A9-3047-BB31-C36067BD1A5F}"/>
    <cellStyle name="style1683147826019" xfId="1718" xr:uid="{E39C0277-03E0-2D4D-A4C1-A03BEC90B676}"/>
    <cellStyle name="style1683147826048" xfId="1719" xr:uid="{673E80B6-1C66-7A42-8C10-9269C9AECE38}"/>
    <cellStyle name="style1683147826070" xfId="1723" xr:uid="{33CBDF16-8186-124F-B608-44AD68A03595}"/>
    <cellStyle name="style1683147826092" xfId="1727" xr:uid="{9896D0EE-46C6-2545-A9F2-4DD4AE5BE8A9}"/>
    <cellStyle name="style1683147826115" xfId="1720" xr:uid="{DC443CAF-DE7A-624C-AF5F-83B28A145824}"/>
    <cellStyle name="style1683147826136" xfId="1721" xr:uid="{6B5C851E-7AFD-7D47-AA79-2794879F7822}"/>
    <cellStyle name="style1683147826159" xfId="1722" xr:uid="{A1B4E113-4CA0-DD48-8FE1-6A25FD6EB099}"/>
    <cellStyle name="style1683147826214" xfId="1724" xr:uid="{93EF9F89-77BA-3F40-9E96-6C98875CB0EA}"/>
    <cellStyle name="style1683147826234" xfId="1725" xr:uid="{D3B43C5F-6879-0343-86F7-58123A5E76B9}"/>
    <cellStyle name="style1683147826251" xfId="1726" xr:uid="{9283016E-D877-D14D-8162-216CC5084F94}"/>
    <cellStyle name="style1683147826269" xfId="1728" xr:uid="{6560C64C-469E-0944-B3A9-C2703CA5B964}"/>
    <cellStyle name="style1683147826290" xfId="1729" xr:uid="{A0C3B638-4971-5946-B167-B15B668DFB4B}"/>
    <cellStyle name="style1683147826318" xfId="1730" xr:uid="{DF52E7D8-69CB-0341-9526-23466FCE8B80}"/>
    <cellStyle name="style1683147826461" xfId="1731" xr:uid="{913E6252-C1A1-9D4E-83E8-B2D83FF3E93A}"/>
    <cellStyle name="style1683147826487" xfId="1732" xr:uid="{B183F6A8-5601-444B-8D10-B02648D8F994}"/>
    <cellStyle name="style1683147826514" xfId="1733" xr:uid="{95D560A2-321C-5347-A175-E918CAAB1717}"/>
    <cellStyle name="style1683147826533" xfId="1734" xr:uid="{3CFC6D0C-41BB-3A47-9E48-C6914B5CE00D}"/>
    <cellStyle name="style1683147826554" xfId="1735" xr:uid="{7CEBBE3D-C7D3-0F40-B5F6-04ACCE0FF0D4}"/>
    <cellStyle name="style1683147826611" xfId="1736" xr:uid="{CD9DDFC7-206E-3941-9E5B-F66B76722CB0}"/>
    <cellStyle name="style1683147826719" xfId="1737" xr:uid="{28DCE7E2-8FAD-BC48-8AA1-4E0C3A3F1C96}"/>
    <cellStyle name="style1683147826838" xfId="1738" xr:uid="{9907700B-A148-2E4D-8E71-1F62BC1F136E}"/>
    <cellStyle name="style1683147826902" xfId="1739" xr:uid="{B5CE7E03-DFD8-C24D-99FD-870816BAC79B}"/>
    <cellStyle name="style1683147826933" xfId="1740" xr:uid="{D25AE65B-A863-5F45-8761-16B4F3976D5A}"/>
    <cellStyle name="style1683147826971" xfId="1744" xr:uid="{96871811-9EF8-C54D-ABB6-C88E0E64038F}"/>
    <cellStyle name="style1683147827014" xfId="1749" xr:uid="{86A3E2D2-D8C1-394F-8C23-3C74CE69136D}"/>
    <cellStyle name="style1683147827054" xfId="1741" xr:uid="{BF69ACD3-ECF6-B84C-8974-80457CA34549}"/>
    <cellStyle name="style1683147827076" xfId="1742" xr:uid="{DE088896-2A7E-DA41-B28E-18452E57B65E}"/>
    <cellStyle name="style1683147827131" xfId="1743" xr:uid="{8225519D-3FF9-9E45-A232-4422996E21D1}"/>
    <cellStyle name="style1683147827157" xfId="1745" xr:uid="{8E836E4B-52E9-F547-9A9B-A34589159CD0}"/>
    <cellStyle name="style1683147827176" xfId="1746" xr:uid="{0DE6F7CE-9111-B343-B6D3-094BDEB6598D}"/>
    <cellStyle name="style1683147827193" xfId="1747" xr:uid="{BC277513-9D30-C049-9212-15FE6F7096DB}"/>
    <cellStyle name="style1683147827242" xfId="1748" xr:uid="{BD599DFB-1FFE-A44C-AEC4-189285DCFF8E}"/>
    <cellStyle name="style1683147827293" xfId="1750" xr:uid="{66179FED-7364-3242-80B3-E8637E5F8E9F}"/>
    <cellStyle name="style1683147827348" xfId="1751" xr:uid="{BAEB4800-71DB-C44A-A512-4E537773014B}"/>
    <cellStyle name="style1683147827369" xfId="1752" xr:uid="{B59B5689-B250-0744-A049-9415C10B9700}"/>
    <cellStyle name="style1683147827529" xfId="1753" xr:uid="{993E5815-2192-4E48-B373-0AF9D9AB3D70}"/>
    <cellStyle name="style1683147827928" xfId="1754" xr:uid="{69D6024F-DBEB-A740-82FA-ECFB2A348CF3}"/>
    <cellStyle name="style1683147828567" xfId="1755" xr:uid="{C500C0B3-3079-234E-9611-A099BCD764DA}"/>
    <cellStyle name="style1683147828593" xfId="1756" xr:uid="{C0A86FBC-19CB-544E-BD27-722813711909}"/>
    <cellStyle name="style1683147828618" xfId="1757" xr:uid="{5FCE03AD-FC37-B341-AE9D-08DC8FCA3F2A}"/>
    <cellStyle name="style1683147828637" xfId="1758" xr:uid="{4A2B3E15-7A5B-2E4C-80B4-0CB765BB8E07}"/>
    <cellStyle name="style1683147828682" xfId="1759" xr:uid="{4A0B2B2A-6E8E-8845-B95B-2138B67938D5}"/>
    <cellStyle name="style1683208620993" xfId="1760" xr:uid="{1A3ACB53-1DCF-EF42-8175-9CF374A786D6}"/>
    <cellStyle name="style1683208621406" xfId="1761" xr:uid="{DF52340F-0E25-0745-B144-C88841631895}"/>
    <cellStyle name="style1683208621487" xfId="1762" xr:uid="{D5D34F68-34AF-BC4A-9916-B3141C058FE6}"/>
    <cellStyle name="style1683208621535" xfId="1763" xr:uid="{9EDDEA27-7BBE-7C44-848B-423D75556E7A}"/>
    <cellStyle name="style1683208621578" xfId="1765" xr:uid="{4D17D8C0-7847-A347-B409-ED89A3CFBB60}"/>
    <cellStyle name="style1683208621625" xfId="1766" xr:uid="{72CB4DB7-E9B3-6B41-BE7E-3B776CB7367B}"/>
    <cellStyle name="style1683208621658" xfId="1768" xr:uid="{B722C1FF-80F3-F04D-9216-82F3072308B2}"/>
    <cellStyle name="style1683208621715" xfId="1769" xr:uid="{A58625F2-6F26-F344-ACA3-6C118B15F242}"/>
    <cellStyle name="style1683208621764" xfId="1764" xr:uid="{3485D7AE-41A2-034D-818F-FE6013E3C782}"/>
    <cellStyle name="style1683208621837" xfId="1767" xr:uid="{81043530-4275-B74C-9795-85D886743D26}"/>
    <cellStyle name="style1683208621892" xfId="1770" xr:uid="{E75D926D-D3D2-634D-AE87-4FC9DE00A0DC}"/>
    <cellStyle name="style1683208621963" xfId="1771" xr:uid="{825D76E1-6268-D34E-B61B-CE5AFED23087}"/>
    <cellStyle name="style1683208622018" xfId="1774" xr:uid="{467648A6-55D8-8B40-972D-1F828979542A}"/>
    <cellStyle name="style1683208622053" xfId="1772" xr:uid="{88313B02-2EEB-1147-8EE0-9960B0F79A7C}"/>
    <cellStyle name="style1683208622093" xfId="1775" xr:uid="{9BB9A8E3-3C8C-C246-8667-FE389B2C2379}"/>
    <cellStyle name="style1683208622148" xfId="1777" xr:uid="{BC3E9C8F-1BF1-0242-99BA-8BD313FA8F07}"/>
    <cellStyle name="style1683208622188" xfId="1778" xr:uid="{03932AB8-67E8-284B-AB86-234B45B4EF1A}"/>
    <cellStyle name="style1683208622254" xfId="1773" xr:uid="{4CC7B8FC-B455-DD4C-9110-BB3D77CE24AC}"/>
    <cellStyle name="style1683208622302" xfId="1776" xr:uid="{F8652700-6F59-BF48-839E-930CA005038B}"/>
    <cellStyle name="style1683208622340" xfId="1779" xr:uid="{32D58115-F74F-D84D-98E5-8106DB2ED636}"/>
    <cellStyle name="style1683208622404" xfId="1780" xr:uid="{8CC0AFBA-F8A6-8D49-834C-6A825E587D16}"/>
    <cellStyle name="style1683208622459" xfId="1781" xr:uid="{F031459A-7770-BF4C-AC01-AC0180CBE8E9}"/>
    <cellStyle name="style1683208622509" xfId="1782" xr:uid="{F99CB371-8695-454A-B4D8-584AF40B3E91}"/>
    <cellStyle name="style1683208622570" xfId="1783" xr:uid="{A6573620-AE99-4C47-91CD-407F45C20C5C}"/>
    <cellStyle name="style1683208622606" xfId="1784" xr:uid="{38DB240E-456C-5E4E-92C8-2492728E2D8D}"/>
    <cellStyle name="style1683208622659" xfId="1785" xr:uid="{D8E44282-7084-FC44-8345-F7950E5642C3}"/>
    <cellStyle name="style1683208622695" xfId="1786" xr:uid="{874851BC-8309-004F-AEC5-008F546875C7}"/>
    <cellStyle name="style1683208622726" xfId="1787" xr:uid="{99C544EC-27A8-9147-84F8-E56A66045BC9}"/>
    <cellStyle name="style1683208622758" xfId="1788" xr:uid="{46AB19B4-3E17-5E42-BEAF-C13CC78D3AB2}"/>
    <cellStyle name="style1683208622806" xfId="1789" xr:uid="{C47E6BFE-57F2-184B-B043-8CAE768FF792}"/>
    <cellStyle name="style1683208622838" xfId="1790" xr:uid="{6B43FC55-7544-BE45-978F-ED8D6FFBF190}"/>
    <cellStyle name="style1683208622868" xfId="1791" xr:uid="{000465AF-948F-4D42-A21F-EB52BDAEE4A5}"/>
    <cellStyle name="style1683208622907" xfId="1792" xr:uid="{9E25E807-174C-A646-8AF0-FEA1C6BC5169}"/>
    <cellStyle name="style1683208622948" xfId="1793" xr:uid="{C936A808-19F0-734C-A63A-F97BCEEAF3CA}"/>
    <cellStyle name="style1683208623015" xfId="1794" xr:uid="{66943AFE-F01E-3E45-867E-25BD95E68811}"/>
    <cellStyle name="style1683208623061" xfId="1795" xr:uid="{A6606CF0-82A7-9F4A-BE99-7812665078C5}"/>
    <cellStyle name="style1683208623101" xfId="1796" xr:uid="{52413FBC-8856-6044-924F-BFC3B4510FDE}"/>
    <cellStyle name="style1683208623138" xfId="1797" xr:uid="{CE3BCBD2-FC70-9D42-9BE2-84796D175D8E}"/>
    <cellStyle name="style1683208623167" xfId="1798" xr:uid="{521EA8F4-AD51-BC4A-AE37-34874F85084F}"/>
    <cellStyle name="style1683208623197" xfId="1799" xr:uid="{8136793C-F4DE-CD4C-82E7-DDF6CD6F12EA}"/>
    <cellStyle name="style1683208623232" xfId="1800" xr:uid="{D6319E04-EEEC-274A-9175-D1018071F689}"/>
    <cellStyle name="style1683208623262" xfId="1801" xr:uid="{EF7162D3-A735-EE4F-B330-50717139CF78}"/>
    <cellStyle name="style1683208623295" xfId="1805" xr:uid="{1260766D-861D-5043-8D7C-4D1F14659C71}"/>
    <cellStyle name="style1683208623346" xfId="1809" xr:uid="{FEDE2B1C-6961-8748-93E5-C9D38B3BA2EC}"/>
    <cellStyle name="style1683208623386" xfId="1802" xr:uid="{FC84CAD7-8B46-1D47-A790-C4FE7D2F4267}"/>
    <cellStyle name="style1683208623410" xfId="1803" xr:uid="{2AFCFD84-6504-EE42-8551-74891D51D463}"/>
    <cellStyle name="style1683208623441" xfId="1804" xr:uid="{658BF1AF-4EBF-954B-90B2-293BD1A9867C}"/>
    <cellStyle name="style1683208623469" xfId="1806" xr:uid="{E05B9E87-A533-884B-A984-E4B498ACA6DF}"/>
    <cellStyle name="style1683208623493" xfId="1807" xr:uid="{44520623-7CF7-764C-9C42-A278919A5AD3}"/>
    <cellStyle name="style1683208623513" xfId="1808" xr:uid="{FA2142B1-E877-5542-BD00-E8C134E2DA78}"/>
    <cellStyle name="style1683208623534" xfId="1810" xr:uid="{05282BEA-D76B-D844-B2EE-F44EAB57F1A2}"/>
    <cellStyle name="style1683208623561" xfId="1811" xr:uid="{252277CE-0876-8A4F-9B03-C5BF5172BA67}"/>
    <cellStyle name="style1683208623587" xfId="1812" xr:uid="{75742C23-6398-C347-A5FC-280C6218057E}"/>
    <cellStyle name="style1683208623731" xfId="1813" xr:uid="{DE4D3B4F-E36C-DF45-A3EF-425F42C254F3}"/>
    <cellStyle name="style1683208623756" xfId="1814" xr:uid="{953761A3-FA6E-C54C-B667-CA32BFF7B649}"/>
    <cellStyle name="style1683208623819" xfId="1815" xr:uid="{0E85B8FF-B0B4-9B40-8629-1F755F92E3BE}"/>
    <cellStyle name="style1683208623844" xfId="1816" xr:uid="{98BD1CAF-5A9C-A240-872F-B5DF11A1011B}"/>
    <cellStyle name="style1683208623867" xfId="1817" xr:uid="{D842A6D0-EAE1-434F-8B78-D334FA87A770}"/>
    <cellStyle name="style1683208623889" xfId="1818" xr:uid="{B0DAF45C-93F0-E947-80A3-FB3BD13BC9C5}"/>
    <cellStyle name="style1683208623981" xfId="1819" xr:uid="{2E7E95A2-02AA-3C45-A64B-DC7B4FE00A4E}"/>
    <cellStyle name="style1683208624034" xfId="1820" xr:uid="{2E10B61E-D836-E941-8F36-F28CF5B332FD}"/>
    <cellStyle name="style1683208624069" xfId="1821" xr:uid="{C3B967BD-7788-C54E-8765-D5BADA795CF2}"/>
    <cellStyle name="style1683208624104" xfId="1822" xr:uid="{F03A490A-55EF-6147-8823-A4B212D10A2E}"/>
    <cellStyle name="style1683208624144" xfId="1826" xr:uid="{882EF5AD-9374-E849-AB1A-1D4FA94380F9}"/>
    <cellStyle name="style1683208624183" xfId="1831" xr:uid="{FC26C2D5-6470-6B4E-965A-D729DA04F73E}"/>
    <cellStyle name="style1683208624222" xfId="1823" xr:uid="{ACAE07C0-3F39-CE4E-B8F3-3C7056B994EF}"/>
    <cellStyle name="style1683208624275" xfId="1824" xr:uid="{0D061774-38B9-D84F-96DB-CA251DF74002}"/>
    <cellStyle name="style1683208624309" xfId="1825" xr:uid="{89AA9FD2-507B-144F-A283-23F5C90A1477}"/>
    <cellStyle name="style1683208624331" xfId="1827" xr:uid="{BCFBDF31-9EB9-5B46-B9FA-408AA340ABB0}"/>
    <cellStyle name="style1683208624350" xfId="1828" xr:uid="{B9896353-D440-3D4E-88E9-77B5BA5AB53C}"/>
    <cellStyle name="style1683208624368" xfId="1829" xr:uid="{BCBAF881-BC0A-4F4E-80E6-08E0A267A431}"/>
    <cellStyle name="style1683208624398" xfId="1830" xr:uid="{7B5E1FDB-1AE1-9B4F-97E4-4D2C26739B6F}"/>
    <cellStyle name="style1683208624434" xfId="1832" xr:uid="{4797920B-9BEF-E540-979E-A9E81C8C3249}"/>
    <cellStyle name="style1683208624462" xfId="1833" xr:uid="{601D9E21-B440-9842-A19A-3F5321E805B1}"/>
    <cellStyle name="style1683208624481" xfId="1834" xr:uid="{25446239-4E13-A840-81D7-93FAFC15E8AA}"/>
    <cellStyle name="style1683208624631" xfId="1835" xr:uid="{D444DA3C-01C4-0A4C-B4E5-FDF73AFE6654}"/>
    <cellStyle name="style1683208624905" xfId="1836" xr:uid="{054AB4A6-F011-114C-82E3-A1952A85A49C}"/>
    <cellStyle name="style1683208625622" xfId="1837" xr:uid="{9667DA86-D758-AA45-9174-82C3171590BE}"/>
    <cellStyle name="style1683208625724" xfId="1838" xr:uid="{9F881A94-63B5-5041-85D1-BB18BBD82F17}"/>
    <cellStyle name="style1683208625749" xfId="1839" xr:uid="{E0E050FB-62B9-7F4E-8C55-228887921137}"/>
    <cellStyle name="style1683208625771" xfId="1840" xr:uid="{3045448D-F237-D64C-90B7-7EF7030DC004}"/>
    <cellStyle name="style1683208625807" xfId="1841" xr:uid="{E97B23DD-700C-664D-A467-B8FE1CCB451E}"/>
    <cellStyle name="style1683221875033" xfId="1842" xr:uid="{EA9B1519-A870-324C-A2FA-CEC813A6CD97}"/>
    <cellStyle name="style1683221875152" xfId="1843" xr:uid="{BC0D8F25-0F7A-F24F-B8DC-7E0960487AC3}"/>
    <cellStyle name="style1683221875202" xfId="1844" xr:uid="{E8B185C4-2EB9-954B-8080-379BC5413DF7}"/>
    <cellStyle name="style1683221875242" xfId="1845" xr:uid="{F2BDA3F8-0F41-8943-870D-E92BD1D03A72}"/>
    <cellStyle name="style1683221875274" xfId="1847" xr:uid="{B800B1F9-AB76-154B-9E9B-E7AFCA25FFB4}"/>
    <cellStyle name="style1683221875323" xfId="1848" xr:uid="{AF552768-9BEB-8848-B154-EE790AA81C20}"/>
    <cellStyle name="style1683221875353" xfId="1850" xr:uid="{EDE426B6-1544-5B47-8AC7-5664EECFE280}"/>
    <cellStyle name="style1683221875403" xfId="1851" xr:uid="{632BBB11-2D0B-B442-A95F-F8215BA9B8B5}"/>
    <cellStyle name="style1683221875445" xfId="1846" xr:uid="{8583888E-4E19-0349-B835-DE1F298E53FF}"/>
    <cellStyle name="style1683221875520" xfId="1849" xr:uid="{4E27628F-2700-D445-83E7-5777D25A576C}"/>
    <cellStyle name="style1683221875561" xfId="1852" xr:uid="{0B43DEC9-2D09-244F-BC54-80CD587D71C5}"/>
    <cellStyle name="style1683221875598" xfId="1853" xr:uid="{62500F71-5FD3-DE43-AC11-3B07BE32AC67}"/>
    <cellStyle name="style1683221875645" xfId="1856" xr:uid="{117E1B9F-1716-3347-A925-5F13AA42A724}"/>
    <cellStyle name="style1683221875683" xfId="1854" xr:uid="{DB284E1E-885A-5E4C-8BB1-5FB17E82D79C}"/>
    <cellStyle name="style1683221875717" xfId="1857" xr:uid="{AE98CDCF-8B51-2E46-964E-E155E89BD96D}"/>
    <cellStyle name="style1683221875771" xfId="1859" xr:uid="{CBDB1090-D787-BC49-9490-67BAFA3399D6}"/>
    <cellStyle name="style1683221875810" xfId="1860" xr:uid="{5CDB624A-6095-C741-9C64-4CA3F3E8E14C}"/>
    <cellStyle name="style1683221875850" xfId="1855" xr:uid="{3C24512B-BB21-BE49-88E7-88D2EE8BBD02}"/>
    <cellStyle name="style1683221875893" xfId="1858" xr:uid="{D22AB678-108E-2742-8EB9-5932971F4804}"/>
    <cellStyle name="style1683221875942" xfId="1861" xr:uid="{23335B76-FFC7-0646-BBE5-DDDDAB2EA01D}"/>
    <cellStyle name="style1683221875985" xfId="1862" xr:uid="{7489518F-6D57-2346-9A93-ADE351D08BC6}"/>
    <cellStyle name="style1683221876021" xfId="1863" xr:uid="{9E5A2D69-F87E-2241-9175-3C3409876963}"/>
    <cellStyle name="style1683221876052" xfId="1864" xr:uid="{3D0FE24F-0926-2644-AD70-7BC9C3F64D4E}"/>
    <cellStyle name="style1683221876090" xfId="1865" xr:uid="{EF00CD51-4EDB-4B44-9438-3601E9B97FCA}"/>
    <cellStyle name="style1683221876121" xfId="1866" xr:uid="{F294DB01-1F77-B44E-A0AD-B0ADBBF135F3}"/>
    <cellStyle name="style1683221876154" xfId="1867" xr:uid="{E435F89D-9028-EB47-BE79-2D22C050D642}"/>
    <cellStyle name="style1683221876179" xfId="1868" xr:uid="{640E7D7A-0899-1546-A5B8-D39F8A6AF059}"/>
    <cellStyle name="style1683221876205" xfId="1869" xr:uid="{841C8208-F263-0E4C-8572-7B46153CDF2A}"/>
    <cellStyle name="style1683221876231" xfId="1870" xr:uid="{49CC722A-D11B-E343-9727-963B079A2472}"/>
    <cellStyle name="style1683221876267" xfId="1871" xr:uid="{EFB0136D-8025-8145-B679-E2EC356F3270}"/>
    <cellStyle name="style1683221876297" xfId="1872" xr:uid="{9F9347B1-3E17-2446-8BCA-669ECCF3F2F6}"/>
    <cellStyle name="style1683221876334" xfId="1873" xr:uid="{7DD6AE90-634C-2949-8134-D53EDEB1690D}"/>
    <cellStyle name="style1683221876378" xfId="1874" xr:uid="{5AB16885-7425-F941-9CAC-E4BED88A299D}"/>
    <cellStyle name="style1683221876455" xfId="1875" xr:uid="{2146ADC3-8421-9646-8D54-D422BDF0218B}"/>
    <cellStyle name="style1683221876492" xfId="1876" xr:uid="{F0B54F9B-367D-3242-8567-BFF92CCAAF88}"/>
    <cellStyle name="style1683221876534" xfId="1877" xr:uid="{7C9872F6-3EB4-9A45-B2BD-27A33B84261C}"/>
    <cellStyle name="style1683221876571" xfId="1878" xr:uid="{1BAE51C8-EAF2-6F43-A806-761D51A27B2A}"/>
    <cellStyle name="style1683221876602" xfId="1879" xr:uid="{7825A95C-D4EE-4343-BD8E-7E356811ACD1}"/>
    <cellStyle name="style1683221876631" xfId="1880" xr:uid="{23BB084C-DA45-9648-BAF6-D06D3919F007}"/>
    <cellStyle name="style1683221876659" xfId="1881" xr:uid="{EBA6F575-9B5B-B342-9DF3-3E066E8581E8}"/>
    <cellStyle name="style1683221876690" xfId="1882" xr:uid="{03BB09CD-FB37-8C4E-AFAF-11CAF07CAD41}"/>
    <cellStyle name="style1683221876719" xfId="1883" xr:uid="{3B5ECED6-9B02-0F4E-9631-50C20735FFAB}"/>
    <cellStyle name="style1683221876746" xfId="1887" xr:uid="{F8129E35-731B-BC47-ACE3-8938692EA885}"/>
    <cellStyle name="style1683221876765" xfId="1891" xr:uid="{4CDC904D-56F2-084F-AB08-3F473DFDB16B}"/>
    <cellStyle name="style1683221876787" xfId="1884" xr:uid="{EDA9D7D5-0025-C74E-90DE-4172EE9E222A}"/>
    <cellStyle name="style1683221876807" xfId="1885" xr:uid="{0DF8A016-E847-D543-AD6B-596175F2C145}"/>
    <cellStyle name="style1683221876832" xfId="1886" xr:uid="{2A2E5D37-8CFD-EC47-A399-8A7CCAA575A9}"/>
    <cellStyle name="style1683221876852" xfId="1888" xr:uid="{0162021C-64DA-4945-85D0-45B953107C52}"/>
    <cellStyle name="style1683221876870" xfId="1889" xr:uid="{60804036-91D0-9041-9EEB-978F6A616E3A}"/>
    <cellStyle name="style1683221876890" xfId="1890" xr:uid="{8601CF3A-E088-ED41-999D-E14CD2F0D449}"/>
    <cellStyle name="style1683221876918" xfId="1892" xr:uid="{45A45FBF-B595-944C-9BD2-F61B1180A3FF}"/>
    <cellStyle name="style1683221876943" xfId="1893" xr:uid="{BD2B0244-B750-CC48-B554-731533CC4025}"/>
    <cellStyle name="style1683221876963" xfId="1894" xr:uid="{9F5736E6-DC16-D14F-B48F-714726D2AEDC}"/>
    <cellStyle name="style1683221877109" xfId="1895" xr:uid="{3E2F0239-4B95-FB40-BB33-BB3720B38EE1}"/>
    <cellStyle name="style1683221877133" xfId="1896" xr:uid="{AD98025C-755B-8646-BA64-A5C36D207872}"/>
    <cellStyle name="style1683221877160" xfId="1897" xr:uid="{262B8CBC-316F-D643-BA8E-DDEF0FEB7AA3}"/>
    <cellStyle name="style1683221877181" xfId="1898" xr:uid="{A3E2E6AC-52D0-1A48-BB5C-8405E31A43A7}"/>
    <cellStyle name="style1683221877208" xfId="1899" xr:uid="{A889C814-921F-C043-A043-8025DCD25CA6}"/>
    <cellStyle name="style1683221877233" xfId="1900" xr:uid="{0F1D87EE-D695-D34F-8095-BAFC280ABA6D}"/>
    <cellStyle name="style1683221877356" xfId="1901" xr:uid="{0D3B37B0-71DF-CF49-ABBF-1CA7B6F4C287}"/>
    <cellStyle name="style1683221877432" xfId="1902" xr:uid="{1249003E-18C0-524B-A16F-C89830CA82BC}"/>
    <cellStyle name="style1683221877515" xfId="1903" xr:uid="{E1A7C6BF-27A4-6740-BF76-C886C0226043}"/>
    <cellStyle name="style1683221877548" xfId="1904" xr:uid="{0AD04A12-A6D7-9E44-810C-DD5F4A7BC58E}"/>
    <cellStyle name="style1683221877585" xfId="1908" xr:uid="{476D41BB-5742-6E41-9DF3-42B9519970EF}"/>
    <cellStyle name="style1683221877624" xfId="1913" xr:uid="{6FB9E5BC-3363-FF49-938F-56C6133F44AF}"/>
    <cellStyle name="style1683221877665" xfId="1905" xr:uid="{4CC8737D-12D8-CE47-A73E-0F4CADB49835}"/>
    <cellStyle name="style1683221877687" xfId="1906" xr:uid="{3135D36F-03AA-754E-99FE-2C3DFC660B39}"/>
    <cellStyle name="style1683221877705" xfId="1907" xr:uid="{BC58BB32-4D8F-4A47-99AE-662ACB529A0E}"/>
    <cellStyle name="style1683221877727" xfId="1909" xr:uid="{C4E6307C-B252-F943-B4DD-AE1DBAA694E5}"/>
    <cellStyle name="style1683221877744" xfId="1910" xr:uid="{CD10848D-8131-BE48-A3AF-DD8BB3A5D191}"/>
    <cellStyle name="style1683221877771" xfId="1911" xr:uid="{DC3DBD50-83F2-E74D-8DDD-75D6B5EBBB47}"/>
    <cellStyle name="style1683221877799" xfId="1912" xr:uid="{D5D7B479-EB8D-5C43-AB39-FF60F1534751}"/>
    <cellStyle name="style1683221877830" xfId="1914" xr:uid="{589422B4-2F86-614E-BC61-CAA40D14E463}"/>
    <cellStyle name="style1683221877851" xfId="1915" xr:uid="{ECC967BD-4734-7A4B-BFC9-3F17C1172A4A}"/>
    <cellStyle name="style1683221877872" xfId="1916" xr:uid="{060B7E23-871E-BB4E-9C6C-056FCA1789E3}"/>
    <cellStyle name="style1683221878013" xfId="1917" xr:uid="{DC53E003-A73B-4743-B1A2-94FC0A575646}"/>
    <cellStyle name="style1683221878243" xfId="1918" xr:uid="{9088F544-EA6E-CB40-84F8-A32C37B7A62D}"/>
    <cellStyle name="style1683221878833" xfId="1919" xr:uid="{8F0F1D26-05BD-DC42-B0EA-741981F3D557}"/>
    <cellStyle name="style1683221878875" xfId="1920" xr:uid="{472ABEDB-B1E4-DC40-A7B9-EC930DF4CE8D}"/>
    <cellStyle name="style1683221878898" xfId="1921" xr:uid="{A7D892E4-0750-B24F-A4A5-0C8EB29FEE96}"/>
    <cellStyle name="style1683221878919" xfId="1922" xr:uid="{3BDD4ADA-0BE8-994C-9E7B-E620F7401C8B}"/>
    <cellStyle name="style1683221878952" xfId="1923" xr:uid="{E9000437-19AB-BD46-A172-004336F663FA}"/>
    <cellStyle name="style1683318320028" xfId="1924" xr:uid="{B2E810F0-3234-3140-A9BA-2584B52C7FF0}"/>
    <cellStyle name="style1683318320089" xfId="1925" xr:uid="{F6F86AC6-7467-2042-B8FE-24978864133F}"/>
    <cellStyle name="style1683318320157" xfId="1926" xr:uid="{99A6B104-E54F-2D40-8E20-17F2D822A0F4}"/>
    <cellStyle name="style1683318320196" xfId="1927" xr:uid="{7CA068F6-C8C5-5944-A694-EAAE7E41ABCE}"/>
    <cellStyle name="style1683318320218" xfId="1929" xr:uid="{7C7F4594-266C-3C42-9FA0-E90A4821DD26}"/>
    <cellStyle name="style1683318320243" xfId="1930" xr:uid="{625493D1-F368-504D-9E1E-E9065425F862}"/>
    <cellStyle name="style1683318320268" xfId="1932" xr:uid="{68AAD06D-CAEB-1E4D-AA09-8A866460CC34}"/>
    <cellStyle name="style1683318320290" xfId="1933" xr:uid="{19947C9E-2728-B84A-B6E1-CA84F2412106}"/>
    <cellStyle name="style1683318320314" xfId="1928" xr:uid="{6748E509-33D2-DA4F-9DF4-C53929271896}"/>
    <cellStyle name="style1683318320341" xfId="1931" xr:uid="{67B93AF2-98C1-6C40-936F-40E6D2C4323D}"/>
    <cellStyle name="style1683318320365" xfId="1934" xr:uid="{375DAE3B-7FA7-C242-AF59-1D8B2CC31C0C}"/>
    <cellStyle name="style1683318320412" xfId="1935" xr:uid="{93627FFC-8D72-ED48-953E-1C662F4F9A7A}"/>
    <cellStyle name="style1683318320442" xfId="1938" xr:uid="{FCC88EF3-6636-EC48-9DD9-9EDDF5EB43EF}"/>
    <cellStyle name="style1683318320473" xfId="1936" xr:uid="{921E2306-818D-034B-AEDD-17A31E37A57B}"/>
    <cellStyle name="style1683318320495" xfId="1939" xr:uid="{B0D56D95-5AA1-A149-B51F-DCDC48674446}"/>
    <cellStyle name="style1683318320519" xfId="1941" xr:uid="{BF8930DC-F0CE-224F-8859-064DD01E0020}"/>
    <cellStyle name="style1683318320542" xfId="1942" xr:uid="{10261E9B-8C05-EF4E-95D9-E9702866C0A9}"/>
    <cellStyle name="style1683318320568" xfId="1937" xr:uid="{D310AC6F-5A04-2743-85A7-1859202043CA}"/>
    <cellStyle name="style1683318320594" xfId="1940" xr:uid="{5C25D749-5034-D74B-9F1F-AA174395BC8E}"/>
    <cellStyle name="style1683318320617" xfId="1943" xr:uid="{BCAACB14-FF3D-C64E-8066-25AE619D54CC}"/>
    <cellStyle name="style1683318320644" xfId="1944" xr:uid="{064DF69D-4325-484B-BDA1-DE30E469AD96}"/>
    <cellStyle name="style1683318320667" xfId="1945" xr:uid="{4D9D5E76-FBE5-E74E-AF71-2E2ECE628F90}"/>
    <cellStyle name="style1683318320689" xfId="1946" xr:uid="{BAA3CE9F-C62C-3D4B-A574-BDA6DCE5EE00}"/>
    <cellStyle name="style1683318320711" xfId="1947" xr:uid="{90384608-4736-C74A-A47B-7847DA8BFE15}"/>
    <cellStyle name="style1683318320735" xfId="1948" xr:uid="{E75D0B85-A589-8B47-8DCC-7E45E88618B9}"/>
    <cellStyle name="style1683318320763" xfId="1949" xr:uid="{94776189-3292-4042-A112-E49A83EEF213}"/>
    <cellStyle name="style1683318320787" xfId="1950" xr:uid="{EFDDBCA8-F5D4-6E40-9D1C-FC8D7854A7A5}"/>
    <cellStyle name="style1683318320809" xfId="1951" xr:uid="{B560AB95-51F1-814D-B458-F0C8C8BB473D}"/>
    <cellStyle name="style1683318320831" xfId="1952" xr:uid="{9929B147-7B6D-FA4A-940F-C576384CD6A1}"/>
    <cellStyle name="style1683318320869" xfId="1953" xr:uid="{F70842DD-A8BC-4042-87FC-D7DB2C80B7F8}"/>
    <cellStyle name="style1683318320893" xfId="1954" xr:uid="{643F9F06-4158-694B-9B9F-13BB1A076566}"/>
    <cellStyle name="style1683318320914" xfId="1955" xr:uid="{2E793F54-F590-1641-B385-C32D0B2E6B30}"/>
    <cellStyle name="style1683318320936" xfId="1956" xr:uid="{24E326E8-CC8A-7147-8683-7F8890B447A7}"/>
    <cellStyle name="style1683318320960" xfId="1957" xr:uid="{25E49788-B0B7-BB4D-98E9-378E1049FFA5}"/>
    <cellStyle name="style1683318320983" xfId="1958" xr:uid="{6057133D-95E0-FF43-9E0F-704BCC1EF9E3}"/>
    <cellStyle name="style1683318321010" xfId="1959" xr:uid="{5BBA326B-7A18-BF45-9D51-FA034C71ECCB}"/>
    <cellStyle name="style1683318321034" xfId="1960" xr:uid="{5C459B66-D0A8-9041-82D3-58052ABB1181}"/>
    <cellStyle name="style1683318321056" xfId="1961" xr:uid="{914D76E9-AE4D-C74B-9486-DB1B066E0DA0}"/>
    <cellStyle name="style1683318321082" xfId="1962" xr:uid="{A5C9F8DE-3C25-BA49-9632-96B383F40407}"/>
    <cellStyle name="style1683318321107" xfId="1963" xr:uid="{9AB9099B-8ABB-8D45-AD37-C88B88F2E321}"/>
    <cellStyle name="style1683318321133" xfId="1964" xr:uid="{8779C82B-F1D9-2349-B519-0ED02B3D4B1A}"/>
    <cellStyle name="style1683318321157" xfId="1965" xr:uid="{BCF4EF81-2C99-B94E-AA12-985FBF984961}"/>
    <cellStyle name="style1683318321176" xfId="1969" xr:uid="{9E1A3FA0-D4D4-634C-B69B-584966D3D677}"/>
    <cellStyle name="style1683318321193" xfId="1973" xr:uid="{7D9393AD-667D-0640-9C56-3B49041D6F63}"/>
    <cellStyle name="style1683318321210" xfId="1966" xr:uid="{0DB96B76-F03E-AF49-8FDD-BDF07F425228}"/>
    <cellStyle name="style1683318321227" xfId="1967" xr:uid="{75A29668-099E-994D-8767-E38EE4856FF3}"/>
    <cellStyle name="style1683318321245" xfId="1968" xr:uid="{37C0E466-4E3B-024C-8DFC-4EF3885D5FEF}"/>
    <cellStyle name="style1683318321262" xfId="1970" xr:uid="{654C7D38-6151-4F4A-B28E-594D40F284F1}"/>
    <cellStyle name="style1683318321278" xfId="1971" xr:uid="{D33CC374-11B7-B24E-AF12-62260996BDF3}"/>
    <cellStyle name="style1683318321297" xfId="1972" xr:uid="{D8F6A8DE-A1D2-5045-8403-EE2A2283D591}"/>
    <cellStyle name="style1683318321314" xfId="1974" xr:uid="{FC50546A-AA96-CB4C-B3B5-4CCA3A4E2EAD}"/>
    <cellStyle name="style1683318321330" xfId="1975" xr:uid="{8C579D4F-1EAF-CE48-9A47-FB8A9C035FA3}"/>
    <cellStyle name="style1683318321364" xfId="1976" xr:uid="{F2EC3D7D-8151-374B-B829-E3A63DD29443}"/>
    <cellStyle name="style1683318321402" xfId="1977" xr:uid="{4F083925-CE66-E048-96DD-604BED7026AF}"/>
    <cellStyle name="style1683318321420" xfId="1978" xr:uid="{94DD935F-D650-DE4F-B667-BA375D40DA0A}"/>
    <cellStyle name="style1683318321438" xfId="1979" xr:uid="{5CCD3556-5E87-B74C-BE16-8696C57AE4EC}"/>
    <cellStyle name="style1683318321456" xfId="1980" xr:uid="{0E99C7B7-D0CF-1744-B3F6-128B8895FF82}"/>
    <cellStyle name="style1683318321473" xfId="1981" xr:uid="{C060FD6B-4DAB-1546-8727-72FADB14F74E}"/>
    <cellStyle name="style1683318321491" xfId="1982" xr:uid="{BF68A4DF-8DCE-154C-A697-AC91C319D681}"/>
    <cellStyle name="style1683318321527" xfId="1983" xr:uid="{858F1FC7-C111-EF48-85B7-1CBE460C71CB}"/>
    <cellStyle name="style1683318321550" xfId="1984" xr:uid="{3BCE936F-B86C-E945-B945-B133B574923C}"/>
    <cellStyle name="style1683318321566" xfId="1985" xr:uid="{B2143728-9226-504F-93D0-DFA3933A8939}"/>
    <cellStyle name="style1683318321591" xfId="1986" xr:uid="{8CC18A0E-02F7-C64E-B461-FEEB844BDB36}"/>
    <cellStyle name="style1683318321616" xfId="1990" xr:uid="{A2F07FC4-B3C0-8742-B14E-D512BFBB6411}"/>
    <cellStyle name="style1683318321643" xfId="1995" xr:uid="{B32C3C98-F8DF-2641-90BD-CD5AC78E62AC}"/>
    <cellStyle name="style1683318321665" xfId="1987" xr:uid="{940DE39F-4D73-294D-9AFF-69A4C019412F}"/>
    <cellStyle name="style1683318321684" xfId="1988" xr:uid="{792E8293-6C53-A947-B37B-A0C62BFB817C}"/>
    <cellStyle name="style1683318321705" xfId="1989" xr:uid="{2C8102C7-3400-DD40-8A94-755927666A53}"/>
    <cellStyle name="style1683318321723" xfId="1991" xr:uid="{2439FE79-BBF2-8942-9BBA-2C1780CAA53F}"/>
    <cellStyle name="style1683318321739" xfId="1992" xr:uid="{15BB6C15-F04B-174F-B2E9-40092CF6B43A}"/>
    <cellStyle name="style1683318321756" xfId="1993" xr:uid="{17578244-E6F1-244F-87C8-4C63579BDF6E}"/>
    <cellStyle name="style1683318321778" xfId="1994" xr:uid="{B8C44D7E-105C-6141-8D4A-917CF891AB58}"/>
    <cellStyle name="style1683318321804" xfId="1996" xr:uid="{66A0EA05-91D6-964C-92B4-370CCE9E101C}"/>
    <cellStyle name="style1683318321821" xfId="1997" xr:uid="{0CB67704-809C-664A-889E-9218685DB89D}"/>
    <cellStyle name="style1683318321837" xfId="1998" xr:uid="{8C041C3A-CF22-6140-AE9E-AA909A62BA46}"/>
    <cellStyle name="style1683318321934" xfId="1999" xr:uid="{F924AF62-1774-E541-B634-819332A1EB30}"/>
    <cellStyle name="style1683318322087" xfId="2000" xr:uid="{2DEEAAEB-E7D1-F845-9889-79DF94103113}"/>
    <cellStyle name="style1683318322578" xfId="2001" xr:uid="{3E1E9123-1B39-4249-99C8-750F7AC20D54}"/>
    <cellStyle name="style1683318322596" xfId="2002" xr:uid="{E9686526-47CF-884B-8E57-C43E904CDBC9}"/>
    <cellStyle name="style1683318322614" xfId="2003" xr:uid="{CFEA5360-CCDF-C04D-9B3A-A5EE8A9A75A5}"/>
    <cellStyle name="style1683318322632" xfId="2004" xr:uid="{000641B7-140A-0340-9683-7F042792C146}"/>
    <cellStyle name="style1683318322664" xfId="2005" xr:uid="{B59A7B74-1772-A54C-A3A6-8DC8CE1AB367}"/>
    <cellStyle name="style1684161473221" xfId="2006" xr:uid="{1AB048A4-9C41-CF46-840E-AE66A661DF79}"/>
    <cellStyle name="style1684161473275" xfId="2007" xr:uid="{3DCB48F9-BCEA-0342-890F-070BEBF09D1E}"/>
    <cellStyle name="style1684161473301" xfId="2008" xr:uid="{0CD321E9-1CFA-6F4D-A283-35E2594E4618}"/>
    <cellStyle name="style1684161473330" xfId="2009" xr:uid="{33AC489B-08A9-DB45-B748-AFB1C694C175}"/>
    <cellStyle name="style1684161473358" xfId="2011" xr:uid="{43617E50-CFFB-F944-A3D8-01435C5E4EF4}"/>
    <cellStyle name="style1684161473384" xfId="2012" xr:uid="{995A9923-E9E5-A247-807B-B5DDA126237C}"/>
    <cellStyle name="style1684161473416" xfId="2014" xr:uid="{C116052A-3772-4148-A7C9-1F1375908776}"/>
    <cellStyle name="style1684161473450" xfId="2015" xr:uid="{4738C022-21FA-AD4B-9720-B8C6BEB00111}"/>
    <cellStyle name="style1684161473478" xfId="2010" xr:uid="{9074CFC5-836F-774A-BCA8-15E6D1ACB369}"/>
    <cellStyle name="style1684161473513" xfId="2013" xr:uid="{4630D647-78BF-A547-B3C2-BE76DE5AFAF5}"/>
    <cellStyle name="style1684161473542" xfId="2016" xr:uid="{E626040B-BB8B-124D-95EF-2225A2822C09}"/>
    <cellStyle name="style1684161473590" xfId="2017" xr:uid="{CDE71471-AA26-EB4D-9B94-C48787C804BC}"/>
    <cellStyle name="style1684161473626" xfId="2020" xr:uid="{FC7332DE-D852-3F40-BA31-951EE7881546}"/>
    <cellStyle name="style1684161473658" xfId="2018" xr:uid="{94BBFD5F-6344-4549-BCAA-3F28B8C7500A}"/>
    <cellStyle name="style1684161473690" xfId="2021" xr:uid="{E13D685A-94E4-A541-836A-5C570ED82A3B}"/>
    <cellStyle name="style1684161473725" xfId="2023" xr:uid="{832203CD-F404-A746-B7EB-C7B60D4BA659}"/>
    <cellStyle name="style1684161473752" xfId="2024" xr:uid="{62582B23-C304-9B4E-BAC3-EBC3122169EF}"/>
    <cellStyle name="style1684161473780" xfId="2019" xr:uid="{02674CC9-C209-7846-B08A-625DDFE6028D}"/>
    <cellStyle name="style1684161473813" xfId="2022" xr:uid="{B74A03D0-F4F7-554D-92A4-30691F524432}"/>
    <cellStyle name="style1684161473842" xfId="2025" xr:uid="{2852C5C8-067D-D14E-9285-5584A1BE8A3F}"/>
    <cellStyle name="style1684161473876" xfId="2026" xr:uid="{1B376630-CE39-CD48-A45A-4154553D6170}"/>
    <cellStyle name="style1684161473906" xfId="2027" xr:uid="{CFE1BE24-1A76-B848-9A55-2C99751D1434}"/>
    <cellStyle name="style1684161473935" xfId="2028" xr:uid="{882A0E91-74AB-7248-A08A-3DA5B84E8542}"/>
    <cellStyle name="style1684161473962" xfId="2029" xr:uid="{04E79B0A-1040-784F-A06C-EF7F788FF812}"/>
    <cellStyle name="style1684161473990" xfId="2030" xr:uid="{E90E4FE7-9B9F-CC47-B062-B5523DE6BEAB}"/>
    <cellStyle name="style1684161474017" xfId="2031" xr:uid="{3B2E945E-F0A1-9C4A-8339-3E6B34270249}"/>
    <cellStyle name="style1684161474044" xfId="2032" xr:uid="{E75A8C05-AF2B-A34F-A177-072BF38BAB7F}"/>
    <cellStyle name="style1684161474072" xfId="2033" xr:uid="{8B927D9A-1D7B-3847-8822-9B39718D671F}"/>
    <cellStyle name="style1684161474101" xfId="2034" xr:uid="{E12B4532-A8B6-CF49-838F-A4F66183CB89}"/>
    <cellStyle name="style1684161474136" xfId="2035" xr:uid="{49189977-E45B-2B4E-BC93-7327A4BF5CB3}"/>
    <cellStyle name="style1684161474165" xfId="2036" xr:uid="{E63E6C53-A781-2045-A869-1A8E07EB468C}"/>
    <cellStyle name="style1684161474201" xfId="2037" xr:uid="{AEBD453F-267D-114F-96E5-D6A8BABDAC41}"/>
    <cellStyle name="style1684161474230" xfId="2038" xr:uid="{864EA762-019E-F148-9480-3B40E64FE675}"/>
    <cellStyle name="style1684161474259" xfId="2039" xr:uid="{90CFB552-22FB-9246-841F-B6F87996A499}"/>
    <cellStyle name="style1684161474288" xfId="2040" xr:uid="{7B13AEAB-ABF7-1943-84F4-9C7B9C73F342}"/>
    <cellStyle name="style1684161474316" xfId="2041" xr:uid="{EC8D56AE-583D-E147-91F1-27DDBB33EA8D}"/>
    <cellStyle name="style1684161474345" xfId="2042" xr:uid="{F9B22609-6302-0B42-90CF-308785496B35}"/>
    <cellStyle name="style1684161474373" xfId="2043" xr:uid="{01C277A6-987E-414C-A227-4E0CB1877769}"/>
    <cellStyle name="style1684161474400" xfId="2044" xr:uid="{5CDF0933-EA02-A642-94F2-4BAADA4F2225}"/>
    <cellStyle name="style1684161474431" xfId="2045" xr:uid="{C2D4A9B4-3F67-D346-9D2E-E6A8A07116D6}"/>
    <cellStyle name="style1684161474472" xfId="2046" xr:uid="{EFD5DE74-110E-4244-9EA8-62C15DE554A4}"/>
    <cellStyle name="style1684161474510" xfId="2047" xr:uid="{7EF50966-BEF4-934C-9DB8-C801D57CBD54}"/>
    <cellStyle name="style1684161474532" xfId="2051" xr:uid="{D5D09EEC-91BF-6047-AFBB-4D006939A219}"/>
    <cellStyle name="style1684161474565" xfId="2055" xr:uid="{FE62D8BF-92DB-DA43-B45B-C28ABAF04593}"/>
    <cellStyle name="style1684161474590" xfId="2048" xr:uid="{7614A048-8A79-314E-96A4-A6EF4734185E}"/>
    <cellStyle name="style1684161474613" xfId="2049" xr:uid="{A0F4C70C-2DBD-7343-A93C-7EABB2CA3AE1}"/>
    <cellStyle name="style1684161474636" xfId="2050" xr:uid="{93DF0D01-9AD9-824B-8D52-800B7E147ACA}"/>
    <cellStyle name="style1684161474662" xfId="2052" xr:uid="{E1DF5344-A2E2-4141-9D43-D075E9314879}"/>
    <cellStyle name="style1684161474685" xfId="2053" xr:uid="{30F74041-E075-0E41-B0EE-FEA06F2B81C8}"/>
    <cellStyle name="style1684161474705" xfId="2054" xr:uid="{7A182E5E-94DC-2D47-987C-9A5228ABDFF9}"/>
    <cellStyle name="style1684161474729" xfId="2056" xr:uid="{91891795-3D85-4642-8E71-AE687F9FCD3D}"/>
    <cellStyle name="style1684161474752" xfId="2057" xr:uid="{E37A522A-9CF5-534F-ADEC-E3AE650B4905}"/>
    <cellStyle name="style1684161474773" xfId="2058" xr:uid="{5CA7135A-45DB-7A45-861E-5AE2214CE714}"/>
    <cellStyle name="style1684161474820" xfId="2059" xr:uid="{FEF262C3-0717-5047-A3AD-B8724EE216C1}"/>
    <cellStyle name="style1684161474843" xfId="2060" xr:uid="{32DBC73F-AAF8-BE43-8381-33E07CC70FF8}"/>
    <cellStyle name="style1684161474865" xfId="2061" xr:uid="{999207A7-CA58-8E43-B006-EC48C98AFBB3}"/>
    <cellStyle name="style1684161474913" xfId="2062" xr:uid="{CB9F7CC3-DA33-BA4F-B821-7E3DACEF7B0C}"/>
    <cellStyle name="style1684161474935" xfId="2063" xr:uid="{001DADB1-CB1C-A54D-9443-B28D60A6FD56}"/>
    <cellStyle name="style1684161474956" xfId="2064" xr:uid="{263AECD4-68D0-B94C-829A-7AE7A07AE035}"/>
    <cellStyle name="style1684161475007" xfId="2077" xr:uid="{63E9980F-7324-C24F-9BA7-63548B1D4BA5}"/>
    <cellStyle name="style1684161475034" xfId="2078" xr:uid="{1C73726F-7EB5-4B4F-A686-A7458B81A46E}"/>
    <cellStyle name="style1684161475053" xfId="2079" xr:uid="{12D95049-6D6B-E64E-BFA8-56B9D01039C9}"/>
    <cellStyle name="style1684161475078" xfId="2065" xr:uid="{AE8BA9A7-6F9B-D24E-8BED-B3CAE82D4185}"/>
    <cellStyle name="style1684161475110" xfId="2069" xr:uid="{33D023E1-0DBC-184E-B853-2846877AF7DA}"/>
    <cellStyle name="style1684161475139" xfId="2073" xr:uid="{A5E75BFD-9910-044F-85F5-F35969EF04E4}"/>
    <cellStyle name="style1684161475166" xfId="2066" xr:uid="{35E90A4F-A1FB-1A4E-9F38-8D858E304EBC}"/>
    <cellStyle name="style1684161475184" xfId="2067" xr:uid="{EFC36463-6F6E-B143-9E33-D4AE2F1D1107}"/>
    <cellStyle name="style1684161475204" xfId="2068" xr:uid="{BCF63B22-D292-484A-A176-72DA1DE1D6E6}"/>
    <cellStyle name="style1684161475230" xfId="2070" xr:uid="{92E26EF6-D0FA-4145-ADBF-F3E076715259}"/>
    <cellStyle name="style1684161475250" xfId="2071" xr:uid="{1BDD87A4-149E-C444-91C8-FE964FB93163}"/>
    <cellStyle name="style1684161475269" xfId="2072" xr:uid="{186F7628-675C-2F41-B11D-C0119703B2E3}"/>
    <cellStyle name="style1684161475302" xfId="2074" xr:uid="{00ED89FD-3E70-8B4C-8DA9-88B9B5E86CD5}"/>
    <cellStyle name="style1684161475322" xfId="2075" xr:uid="{1FA6EB89-24A9-A04A-BF0F-2735E727ED05}"/>
    <cellStyle name="style1684161475341" xfId="2076" xr:uid="{54694E23-15CD-BA43-A051-7E31CBAFF824}"/>
    <cellStyle name="style1684161475419" xfId="2080" xr:uid="{C5FE2CFB-4619-A543-8527-05F0E10C2A7E}"/>
    <cellStyle name="style1684161475587" xfId="2081" xr:uid="{4CFA623A-EAD7-2B4F-BB96-380A5679BD3A}"/>
    <cellStyle name="style1684161476050" xfId="2082" xr:uid="{3E903A47-B89D-FE45-AC81-30FFA365698E}"/>
    <cellStyle name="style1684161476068" xfId="2083" xr:uid="{A710A0C7-B165-B24A-83DE-B886B57E2EF8}"/>
    <cellStyle name="style1684161476088" xfId="2084" xr:uid="{8E0131EF-4FAB-2643-8649-D545E38A8A1F}"/>
    <cellStyle name="style1684161476106" xfId="2085" xr:uid="{9FAA2F3C-6C8E-914F-96B5-E237AD393934}"/>
    <cellStyle name="style1684161476141" xfId="2086" xr:uid="{E8D57460-1493-E347-BB88-60CF21204DD7}"/>
  </cellStyles>
  <dxfs count="74">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59E"/>
      <color rgb="FFFF9F9B"/>
      <color rgb="FFDC6F72"/>
      <color rgb="FFE081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'HIDE-TABLES'!$B$3:$B$9</c:f>
              <c:numCache>
                <c:formatCode>###0%</c:formatCode>
                <c:ptCount val="7"/>
                <c:pt idx="0">
                  <c:v>0.53194103194103193</c:v>
                </c:pt>
                <c:pt idx="1">
                  <c:v>0.16953316953316955</c:v>
                </c:pt>
                <c:pt idx="2">
                  <c:v>5.896805896805897E-2</c:v>
                </c:pt>
                <c:pt idx="3">
                  <c:v>4.0540540540540543E-2</c:v>
                </c:pt>
                <c:pt idx="4">
                  <c:v>6.1425061425061427E-2</c:v>
                </c:pt>
                <c:pt idx="5">
                  <c:v>8.230958230958231E-2</c:v>
                </c:pt>
                <c:pt idx="6">
                  <c:v>5.5282555282555282E-2</c:v>
                </c:pt>
              </c:numCache>
            </c:numRef>
          </c:val>
          <c:extLst>
            <c:ext xmlns:c16="http://schemas.microsoft.com/office/drawing/2014/chart" uri="{C3380CC4-5D6E-409C-BE32-E72D297353CC}">
              <c16:uniqueId val="{00000000-EE51-D940-9269-074B1BE63627}"/>
            </c:ext>
          </c:extLst>
        </c:ser>
        <c:ser>
          <c:idx val="1"/>
          <c:order val="1"/>
          <c:tx>
            <c:strRef>
              <c:f>'HIDE-TABLES'!$C$2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'HIDE-TABLES'!$C$3:$C$9</c:f>
              <c:numCache>
                <c:formatCode>###0%</c:formatCode>
                <c:ptCount val="7"/>
                <c:pt idx="0">
                  <c:v>0.56919840566873336</c:v>
                </c:pt>
                <c:pt idx="1">
                  <c:v>0.11154782993799822</c:v>
                </c:pt>
                <c:pt idx="2">
                  <c:v>0.10562444641275465</c:v>
                </c:pt>
                <c:pt idx="3">
                  <c:v>9.1674047829938002E-2</c:v>
                </c:pt>
                <c:pt idx="4">
                  <c:v>2.9007971656333037E-2</c:v>
                </c:pt>
                <c:pt idx="5">
                  <c:v>6.1503542958370246E-2</c:v>
                </c:pt>
                <c:pt idx="6">
                  <c:v>3.1443755535872454E-2</c:v>
                </c:pt>
              </c:numCache>
            </c:numRef>
          </c:val>
          <c:extLst>
            <c:ext xmlns:c16="http://schemas.microsoft.com/office/drawing/2014/chart" uri="{C3380CC4-5D6E-409C-BE32-E72D297353CC}">
              <c16:uniqueId val="{00000001-EE51-D940-9269-074B1BE63627}"/>
            </c:ext>
          </c:extLst>
        </c:ser>
        <c:ser>
          <c:idx val="2"/>
          <c:order val="2"/>
          <c:tx>
            <c:strRef>
              <c:f>'HIDE-TABLES'!$D$2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'HIDE-TABLES'!$D$3:$D$9</c:f>
              <c:numCache>
                <c:formatCode>###0%</c:formatCode>
                <c:ptCount val="7"/>
                <c:pt idx="0">
                  <c:v>0.63803986518571709</c:v>
                </c:pt>
                <c:pt idx="1">
                  <c:v>0.12065530860193881</c:v>
                </c:pt>
                <c:pt idx="2">
                  <c:v>6.5438204329345273E-2</c:v>
                </c:pt>
                <c:pt idx="3">
                  <c:v>5.9270798346092821E-2</c:v>
                </c:pt>
                <c:pt idx="4">
                  <c:v>5.5176567331858564E-2</c:v>
                </c:pt>
                <c:pt idx="5">
                  <c:v>3.9343996479077145E-2</c:v>
                </c:pt>
                <c:pt idx="6">
                  <c:v>2.2075259725970284E-2</c:v>
                </c:pt>
              </c:numCache>
            </c:numRef>
          </c:val>
          <c:extLst>
            <c:ext xmlns:c16="http://schemas.microsoft.com/office/drawing/2014/chart" uri="{C3380CC4-5D6E-409C-BE32-E72D297353CC}">
              <c16:uniqueId val="{00000002-EE51-D940-9269-074B1BE63627}"/>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TCC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'HIDE-TABLES_TCC Breakouts'!$D$11</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Breakouts'!$A$12:$A$14</c:f>
              <c:strCache>
                <c:ptCount val="3"/>
                <c:pt idx="0">
                  <c:v>Man (cisgender)</c:v>
                </c:pt>
                <c:pt idx="1">
                  <c:v>Woman (cisgender)</c:v>
                </c:pt>
                <c:pt idx="2">
                  <c:v>Non-binary and/or transgender</c:v>
                </c:pt>
              </c:strCache>
            </c:strRef>
          </c:cat>
          <c:val>
            <c:numRef>
              <c:f>'HIDE-TABLES_TCC Breakouts'!$D$12:$D$14</c:f>
              <c:numCache>
                <c:formatCode>0%</c:formatCode>
                <c:ptCount val="3"/>
                <c:pt idx="0">
                  <c:v>0.33066666666666666</c:v>
                </c:pt>
                <c:pt idx="1">
                  <c:v>0.55200000000000005</c:v>
                </c:pt>
                <c:pt idx="2">
                  <c:v>0.11733333333333333</c:v>
                </c:pt>
              </c:numCache>
            </c:numRef>
          </c:val>
          <c:extLst>
            <c:ext xmlns:c16="http://schemas.microsoft.com/office/drawing/2014/chart" uri="{C3380CC4-5D6E-409C-BE32-E72D297353CC}">
              <c16:uniqueId val="{00000000-0CEC-419D-88CC-A963DCB8710E}"/>
            </c:ext>
          </c:extLst>
        </c:ser>
        <c:ser>
          <c:idx val="1"/>
          <c:order val="1"/>
          <c:tx>
            <c:strRef>
              <c:f>'HIDE-TABLES_TCC Breakouts'!$F$11</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Breakouts'!$A$12:$A$14</c:f>
              <c:strCache>
                <c:ptCount val="3"/>
                <c:pt idx="0">
                  <c:v>Man (cisgender)</c:v>
                </c:pt>
                <c:pt idx="1">
                  <c:v>Woman (cisgender)</c:v>
                </c:pt>
                <c:pt idx="2">
                  <c:v>Non-binary and/or transgender</c:v>
                </c:pt>
              </c:strCache>
            </c:strRef>
          </c:cat>
          <c:val>
            <c:numRef>
              <c:f>'HIDE-TABLES_TCC Breakouts'!$F$12:$F$14</c:f>
              <c:numCache>
                <c:formatCode>0%</c:formatCode>
                <c:ptCount val="3"/>
                <c:pt idx="0">
                  <c:v>0.37626262626262624</c:v>
                </c:pt>
                <c:pt idx="1">
                  <c:v>0.52020202020202022</c:v>
                </c:pt>
                <c:pt idx="2">
                  <c:v>0.10353535353535354</c:v>
                </c:pt>
              </c:numCache>
            </c:numRef>
          </c:val>
          <c:extLst>
            <c:ext xmlns:c16="http://schemas.microsoft.com/office/drawing/2014/chart" uri="{C3380CC4-5D6E-409C-BE32-E72D297353CC}">
              <c16:uniqueId val="{00000003-0CEC-419D-88CC-A963DCB8710E}"/>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34452184927169094"/>
          <c:y val="8.1972026223994729E-2"/>
          <c:w val="0.34108979569447428"/>
          <c:h val="5.56873572621604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TCC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'HIDE-TABLES_TCC Breakouts'!$D$20</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Breakouts'!$A$21:$A$23</c:f>
              <c:strCache>
                <c:ptCount val="3"/>
                <c:pt idx="0">
                  <c:v>Liberal</c:v>
                </c:pt>
                <c:pt idx="1">
                  <c:v>Middle-of-the-road</c:v>
                </c:pt>
                <c:pt idx="2">
                  <c:v>Conservative</c:v>
                </c:pt>
              </c:strCache>
            </c:strRef>
          </c:cat>
          <c:val>
            <c:numRef>
              <c:f>'HIDE-TABLES_TCC Breakouts'!$D$21:$D$23</c:f>
              <c:numCache>
                <c:formatCode>0%</c:formatCode>
                <c:ptCount val="3"/>
                <c:pt idx="0">
                  <c:v>0.45276872964169379</c:v>
                </c:pt>
                <c:pt idx="1">
                  <c:v>0.36156351791530944</c:v>
                </c:pt>
                <c:pt idx="2">
                  <c:v>0.18566775244299674</c:v>
                </c:pt>
              </c:numCache>
            </c:numRef>
          </c:val>
          <c:extLst>
            <c:ext xmlns:c16="http://schemas.microsoft.com/office/drawing/2014/chart" uri="{C3380CC4-5D6E-409C-BE32-E72D297353CC}">
              <c16:uniqueId val="{00000000-D704-415A-9FD1-AC579D5C8871}"/>
            </c:ext>
          </c:extLst>
        </c:ser>
        <c:ser>
          <c:idx val="1"/>
          <c:order val="1"/>
          <c:tx>
            <c:strRef>
              <c:f>'HIDE-TABLES_TCC Breakouts'!$F$20</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Breakouts'!$A$21:$A$23</c:f>
              <c:strCache>
                <c:ptCount val="3"/>
                <c:pt idx="0">
                  <c:v>Liberal</c:v>
                </c:pt>
                <c:pt idx="1">
                  <c:v>Middle-of-the-road</c:v>
                </c:pt>
                <c:pt idx="2">
                  <c:v>Conservative</c:v>
                </c:pt>
              </c:strCache>
            </c:strRef>
          </c:cat>
          <c:val>
            <c:numRef>
              <c:f>'HIDE-TABLES_TCC Breakouts'!$F$21:$F$23</c:f>
              <c:numCache>
                <c:formatCode>0%</c:formatCode>
                <c:ptCount val="3"/>
                <c:pt idx="0">
                  <c:v>0.57617728531855961</c:v>
                </c:pt>
                <c:pt idx="1">
                  <c:v>0.28254847645429365</c:v>
                </c:pt>
                <c:pt idx="2">
                  <c:v>0.14127423822714683</c:v>
                </c:pt>
              </c:numCache>
            </c:numRef>
          </c:val>
          <c:extLst>
            <c:ext xmlns:c16="http://schemas.microsoft.com/office/drawing/2014/chart" uri="{C3380CC4-5D6E-409C-BE32-E72D297353CC}">
              <c16:uniqueId val="{00000003-D704-415A-9FD1-AC579D5C8871}"/>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31412286257124761"/>
          <c:y val="7.9040801717967069E-2"/>
          <c:w val="0.34108979569447428"/>
          <c:h val="5.56873572621604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TCC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'HIDE-TABLES_TCC Breakouts'!$D$25</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Breakouts'!$A$26:$A$28</c:f>
              <c:strCache>
                <c:ptCount val="3"/>
                <c:pt idx="0">
                  <c:v>Long-term disability</c:v>
                </c:pt>
                <c:pt idx="1">
                  <c:v>Temporary disability</c:v>
                </c:pt>
                <c:pt idx="2">
                  <c:v>No disability</c:v>
                </c:pt>
              </c:strCache>
            </c:strRef>
          </c:cat>
          <c:val>
            <c:numRef>
              <c:f>'HIDE-TABLES_TCC Breakouts'!$D$26:$D$28</c:f>
              <c:numCache>
                <c:formatCode>0%</c:formatCode>
                <c:ptCount val="3"/>
                <c:pt idx="0">
                  <c:v>0.18783068783068782</c:v>
                </c:pt>
                <c:pt idx="1">
                  <c:v>4.4973544973544971E-2</c:v>
                </c:pt>
                <c:pt idx="2">
                  <c:v>0.76719576719576721</c:v>
                </c:pt>
              </c:numCache>
            </c:numRef>
          </c:val>
          <c:extLst>
            <c:ext xmlns:c16="http://schemas.microsoft.com/office/drawing/2014/chart" uri="{C3380CC4-5D6E-409C-BE32-E72D297353CC}">
              <c16:uniqueId val="{00000000-6383-40A8-AB7A-F2C710191E54}"/>
            </c:ext>
          </c:extLst>
        </c:ser>
        <c:ser>
          <c:idx val="1"/>
          <c:order val="1"/>
          <c:tx>
            <c:strRef>
              <c:f>'HIDE-TABLES_TCC Breakouts'!$F$25</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Breakouts'!$A$26:$A$28</c:f>
              <c:strCache>
                <c:ptCount val="3"/>
                <c:pt idx="0">
                  <c:v>Long-term disability</c:v>
                </c:pt>
                <c:pt idx="1">
                  <c:v>Temporary disability</c:v>
                </c:pt>
                <c:pt idx="2">
                  <c:v>No disability</c:v>
                </c:pt>
              </c:strCache>
            </c:strRef>
          </c:cat>
          <c:val>
            <c:numRef>
              <c:f>'HIDE-TABLES_TCC Breakouts'!$F$26:$F$28</c:f>
              <c:numCache>
                <c:formatCode>0%</c:formatCode>
                <c:ptCount val="3"/>
                <c:pt idx="0">
                  <c:v>0.15802469135802469</c:v>
                </c:pt>
                <c:pt idx="1">
                  <c:v>6.4197530864197536E-2</c:v>
                </c:pt>
                <c:pt idx="2">
                  <c:v>0.77777777777777779</c:v>
                </c:pt>
              </c:numCache>
            </c:numRef>
          </c:val>
          <c:extLst>
            <c:ext xmlns:c16="http://schemas.microsoft.com/office/drawing/2014/chart" uri="{C3380CC4-5D6E-409C-BE32-E72D297353CC}">
              <c16:uniqueId val="{00000003-6383-40A8-AB7A-F2C710191E54}"/>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30652311589613679"/>
          <c:y val="8.1926804603969963E-2"/>
          <c:w val="0.34108979569447428"/>
          <c:h val="5.56873572621604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TCC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'HIDE-TABLES_TCC Breakouts'!$D$30</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Breakouts'!$A$31:$A$34</c:f>
              <c:strCache>
                <c:ptCount val="4"/>
                <c:pt idx="0">
                  <c:v>Christian</c:v>
                </c:pt>
                <c:pt idx="1">
                  <c:v>Atheist/Agnostic</c:v>
                </c:pt>
                <c:pt idx="2">
                  <c:v>Spiritual, but not religious</c:v>
                </c:pt>
                <c:pt idx="3">
                  <c:v>Other religious affiliation</c:v>
                </c:pt>
              </c:strCache>
            </c:strRef>
          </c:cat>
          <c:val>
            <c:numRef>
              <c:f>'HIDE-TABLES_TCC Breakouts'!$D$31:$D$34</c:f>
              <c:numCache>
                <c:formatCode>0%</c:formatCode>
                <c:ptCount val="4"/>
                <c:pt idx="0">
                  <c:v>0.45584045584045585</c:v>
                </c:pt>
                <c:pt idx="1">
                  <c:v>0.23646723646723647</c:v>
                </c:pt>
                <c:pt idx="2">
                  <c:v>9.1168091168091173E-2</c:v>
                </c:pt>
                <c:pt idx="3">
                  <c:v>0.21652421652421652</c:v>
                </c:pt>
              </c:numCache>
            </c:numRef>
          </c:val>
          <c:extLst>
            <c:ext xmlns:c16="http://schemas.microsoft.com/office/drawing/2014/chart" uri="{C3380CC4-5D6E-409C-BE32-E72D297353CC}">
              <c16:uniqueId val="{00000000-A01A-4AD3-B807-2401A8C549D1}"/>
            </c:ext>
          </c:extLst>
        </c:ser>
        <c:ser>
          <c:idx val="1"/>
          <c:order val="1"/>
          <c:tx>
            <c:strRef>
              <c:f>'HIDE-TABLES_TCC Breakouts'!$F$30</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Breakouts'!$A$31:$A$34</c:f>
              <c:strCache>
                <c:ptCount val="4"/>
                <c:pt idx="0">
                  <c:v>Christian</c:v>
                </c:pt>
                <c:pt idx="1">
                  <c:v>Atheist/Agnostic</c:v>
                </c:pt>
                <c:pt idx="2">
                  <c:v>Spiritual, but not religious</c:v>
                </c:pt>
                <c:pt idx="3">
                  <c:v>Other religious affiliation</c:v>
                </c:pt>
              </c:strCache>
            </c:strRef>
          </c:cat>
          <c:val>
            <c:numRef>
              <c:f>'HIDE-TABLES_TCC Breakouts'!$F$31:$F$34</c:f>
              <c:numCache>
                <c:formatCode>0%</c:formatCode>
                <c:ptCount val="4"/>
                <c:pt idx="0">
                  <c:v>0.48021108179419525</c:v>
                </c:pt>
                <c:pt idx="1">
                  <c:v>0.22427440633245382</c:v>
                </c:pt>
                <c:pt idx="2">
                  <c:v>0.11345646437994723</c:v>
                </c:pt>
                <c:pt idx="3">
                  <c:v>0.18205804749340371</c:v>
                </c:pt>
              </c:numCache>
            </c:numRef>
          </c:val>
          <c:extLst>
            <c:ext xmlns:c16="http://schemas.microsoft.com/office/drawing/2014/chart" uri="{C3380CC4-5D6E-409C-BE32-E72D297353CC}">
              <c16:uniqueId val="{00000003-A01A-4AD3-B807-2401A8C549D1}"/>
            </c:ext>
          </c:extLst>
        </c:ser>
        <c:dLbls>
          <c:dLblPos val="outEnd"/>
          <c:showLegendKey val="0"/>
          <c:showVal val="1"/>
          <c:showCatName val="0"/>
          <c:showSerName val="0"/>
          <c:showPercent val="0"/>
          <c:showBubbleSize val="0"/>
        </c:dLbls>
        <c:gapWidth val="2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TCC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'HIDE-TABLES_TCC Breakouts'!$D$36</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Breakouts'!$A$37:$A$39</c:f>
              <c:strCache>
                <c:ptCount val="3"/>
                <c:pt idx="0">
                  <c:v>No college education</c:v>
                </c:pt>
                <c:pt idx="1">
                  <c:v>Some college education or earned 
an undergraduate degree</c:v>
                </c:pt>
                <c:pt idx="2">
                  <c:v>Earned a graduate or 
professional degree</c:v>
                </c:pt>
              </c:strCache>
            </c:strRef>
          </c:cat>
          <c:val>
            <c:numRef>
              <c:f>'HIDE-TABLES_TCC Breakouts'!$D$37:$D$39</c:f>
              <c:numCache>
                <c:formatCode>0%</c:formatCode>
                <c:ptCount val="3"/>
                <c:pt idx="0">
                  <c:v>0.33587786259541985</c:v>
                </c:pt>
                <c:pt idx="1">
                  <c:v>0.53435114503816794</c:v>
                </c:pt>
                <c:pt idx="2">
                  <c:v>0.12977099236641221</c:v>
                </c:pt>
              </c:numCache>
            </c:numRef>
          </c:val>
          <c:extLst>
            <c:ext xmlns:c16="http://schemas.microsoft.com/office/drawing/2014/chart" uri="{C3380CC4-5D6E-409C-BE32-E72D297353CC}">
              <c16:uniqueId val="{00000000-F1CA-40F0-8F90-E8B57EC9F280}"/>
            </c:ext>
          </c:extLst>
        </c:ser>
        <c:ser>
          <c:idx val="1"/>
          <c:order val="1"/>
          <c:tx>
            <c:strRef>
              <c:f>'HIDE-TABLES_TCC Breakouts'!$F$36</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Breakouts'!$A$37:$A$39</c:f>
              <c:strCache>
                <c:ptCount val="3"/>
                <c:pt idx="0">
                  <c:v>No college education</c:v>
                </c:pt>
                <c:pt idx="1">
                  <c:v>Some college education or earned 
an undergraduate degree</c:v>
                </c:pt>
                <c:pt idx="2">
                  <c:v>Earned a graduate or 
professional degree</c:v>
                </c:pt>
              </c:strCache>
            </c:strRef>
          </c:cat>
          <c:val>
            <c:numRef>
              <c:f>'HIDE-TABLES_TCC Breakouts'!$F$37:$F$39</c:f>
              <c:numCache>
                <c:formatCode>0%</c:formatCode>
                <c:ptCount val="3"/>
                <c:pt idx="0">
                  <c:v>0.13583138173302109</c:v>
                </c:pt>
                <c:pt idx="1">
                  <c:v>0.52224824355971899</c:v>
                </c:pt>
                <c:pt idx="2">
                  <c:v>0.34192037470725994</c:v>
                </c:pt>
              </c:numCache>
            </c:numRef>
          </c:val>
          <c:extLst>
            <c:ext xmlns:c16="http://schemas.microsoft.com/office/drawing/2014/chart" uri="{C3380CC4-5D6E-409C-BE32-E72D297353CC}">
              <c16:uniqueId val="{00000003-F1CA-40F0-8F90-E8B57EC9F280}"/>
            </c:ext>
          </c:extLst>
        </c:ser>
        <c:dLbls>
          <c:dLblPos val="outEnd"/>
          <c:showLegendKey val="0"/>
          <c:showVal val="1"/>
          <c:showCatName val="0"/>
          <c:showSerName val="0"/>
          <c:showPercent val="0"/>
          <c:showBubbleSize val="0"/>
        </c:dLbls>
        <c:gapWidth val="1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'HIDE-TABLES'!$B$36</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'HIDE-TABLES'!$B$37:$B$38</c:f>
              <c:numCache>
                <c:formatCode>0%</c:formatCode>
                <c:ptCount val="2"/>
                <c:pt idx="0">
                  <c:v>0.716230366492147</c:v>
                </c:pt>
                <c:pt idx="1">
                  <c:v>0.55848261327713411</c:v>
                </c:pt>
              </c:numCache>
            </c:numRef>
          </c:val>
          <c:extLst>
            <c:ext xmlns:c16="http://schemas.microsoft.com/office/drawing/2014/chart" uri="{C3380CC4-5D6E-409C-BE32-E72D297353CC}">
              <c16:uniqueId val="{00000000-684B-9F48-BB74-03CCB2A6BF96}"/>
            </c:ext>
          </c:extLst>
        </c:ser>
        <c:ser>
          <c:idx val="1"/>
          <c:order val="1"/>
          <c:tx>
            <c:strRef>
              <c:f>'HIDE-TABLES'!$C$36</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'HIDE-TABLES'!$C$37:$C$38</c:f>
              <c:numCache>
                <c:formatCode>0%</c:formatCode>
                <c:ptCount val="2"/>
                <c:pt idx="0">
                  <c:v>0.79185010750485985</c:v>
                </c:pt>
                <c:pt idx="1">
                  <c:v>0.64791186266973977</c:v>
                </c:pt>
              </c:numCache>
            </c:numRef>
          </c:val>
          <c:extLst>
            <c:ext xmlns:c16="http://schemas.microsoft.com/office/drawing/2014/chart" uri="{C3380CC4-5D6E-409C-BE32-E72D297353CC}">
              <c16:uniqueId val="{00000001-684B-9F48-BB74-03CCB2A6BF96}"/>
            </c:ext>
          </c:extLst>
        </c:ser>
        <c:ser>
          <c:idx val="2"/>
          <c:order val="2"/>
          <c:tx>
            <c:strRef>
              <c:f>'HIDE-TABLES'!$D$36</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'HIDE-TABLES'!$A$37:$A$38</c:f>
              <c:strCache>
                <c:ptCount val="2"/>
                <c:pt idx="0">
                  <c:v>Overall Campus Climate</c:v>
                </c:pt>
                <c:pt idx="1">
                  <c:v>Extent All Community Members Experience a Sense of Belonging</c:v>
                </c:pt>
              </c:strCache>
            </c:strRef>
          </c:cat>
          <c:val>
            <c:numRef>
              <c:f>'HIDE-TABLES'!$D$37:$D$38</c:f>
              <c:numCache>
                <c:formatCode>0%</c:formatCode>
                <c:ptCount val="2"/>
                <c:pt idx="0">
                  <c:v>0.72950191570882572</c:v>
                </c:pt>
                <c:pt idx="1">
                  <c:v>0.51143379643530207</c:v>
                </c:pt>
              </c:numCache>
            </c:numRef>
          </c:val>
          <c:extLst>
            <c:ext xmlns:c16="http://schemas.microsoft.com/office/drawing/2014/chart" uri="{C3380CC4-5D6E-409C-BE32-E72D297353CC}">
              <c16:uniqueId val="{00000002-684B-9F48-BB74-03CCB2A6BF96}"/>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'HIDE-TABLES'!$B$39</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'HIDE-TABLES'!$B$40:$B$41</c:f>
              <c:numCache>
                <c:formatCode>0%</c:formatCode>
                <c:ptCount val="2"/>
                <c:pt idx="0">
                  <c:v>0.51588983050847448</c:v>
                </c:pt>
                <c:pt idx="1">
                  <c:v>0.85972369819341221</c:v>
                </c:pt>
              </c:numCache>
            </c:numRef>
          </c:val>
          <c:extLst>
            <c:ext xmlns:c16="http://schemas.microsoft.com/office/drawing/2014/chart" uri="{C3380CC4-5D6E-409C-BE32-E72D297353CC}">
              <c16:uniqueId val="{00000000-0AC7-EE41-92DB-6E989345FEA7}"/>
            </c:ext>
          </c:extLst>
        </c:ser>
        <c:ser>
          <c:idx val="1"/>
          <c:order val="1"/>
          <c:tx>
            <c:strRef>
              <c:f>'HIDE-TABLES'!$C$39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'HIDE-TABLES'!$C$40:$C$41</c:f>
              <c:numCache>
                <c:formatCode>0%</c:formatCode>
                <c:ptCount val="2"/>
                <c:pt idx="0">
                  <c:v>0.63689231240116584</c:v>
                </c:pt>
                <c:pt idx="1">
                  <c:v>0.87659052583167574</c:v>
                </c:pt>
              </c:numCache>
            </c:numRef>
          </c:val>
          <c:extLst>
            <c:ext xmlns:c16="http://schemas.microsoft.com/office/drawing/2014/chart" uri="{C3380CC4-5D6E-409C-BE32-E72D297353CC}">
              <c16:uniqueId val="{00000001-0AC7-EE41-92DB-6E989345FEA7}"/>
            </c:ext>
          </c:extLst>
        </c:ser>
        <c:ser>
          <c:idx val="2"/>
          <c:order val="2"/>
          <c:tx>
            <c:strRef>
              <c:f>'HIDE-TABLES'!$D$39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'HIDE-TABLES'!$A$40:$A$41</c:f>
              <c:strCache>
                <c:ptCount val="2"/>
                <c:pt idx="0">
                  <c:v>Campus is Free from Tensions</c:v>
                </c:pt>
                <c:pt idx="1">
                  <c:v>Diversity Improves Campus Interactions</c:v>
                </c:pt>
              </c:strCache>
            </c:strRef>
          </c:cat>
          <c:val>
            <c:numRef>
              <c:f>'HIDE-TABLES'!$D$40:$D$41</c:f>
              <c:numCache>
                <c:formatCode>0%</c:formatCode>
                <c:ptCount val="2"/>
                <c:pt idx="0">
                  <c:v>0.45931513032318483</c:v>
                </c:pt>
                <c:pt idx="1">
                  <c:v>0.88927352590586117</c:v>
                </c:pt>
              </c:numCache>
            </c:numRef>
          </c:val>
          <c:extLst>
            <c:ext xmlns:c16="http://schemas.microsoft.com/office/drawing/2014/chart" uri="{C3380CC4-5D6E-409C-BE32-E72D297353CC}">
              <c16:uniqueId val="{00000002-0AC7-EE41-92DB-6E989345FEA7}"/>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'HIDE-TABLES'!$B$42</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'HIDE-TABLES'!$B$43</c:f>
              <c:numCache>
                <c:formatCode>0%</c:formatCode>
                <c:ptCount val="1"/>
                <c:pt idx="0">
                  <c:v>0.67375132837407037</c:v>
                </c:pt>
              </c:numCache>
            </c:numRef>
          </c:val>
          <c:extLst>
            <c:ext xmlns:c16="http://schemas.microsoft.com/office/drawing/2014/chart" uri="{C3380CC4-5D6E-409C-BE32-E72D297353CC}">
              <c16:uniqueId val="{00000000-38DE-B24D-B1C7-308F876B70C9}"/>
            </c:ext>
          </c:extLst>
        </c:ser>
        <c:ser>
          <c:idx val="1"/>
          <c:order val="1"/>
          <c:tx>
            <c:strRef>
              <c:f>'HIDE-TABLES'!$C$42</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'HIDE-TABLES'!$C$43</c:f>
              <c:numCache>
                <c:formatCode>0%</c:formatCode>
                <c:ptCount val="1"/>
                <c:pt idx="0">
                  <c:v>0.66630813357918162</c:v>
                </c:pt>
              </c:numCache>
            </c:numRef>
          </c:val>
          <c:extLst>
            <c:ext xmlns:c16="http://schemas.microsoft.com/office/drawing/2014/chart" uri="{C3380CC4-5D6E-409C-BE32-E72D297353CC}">
              <c16:uniqueId val="{00000001-38DE-B24D-B1C7-308F876B70C9}"/>
            </c:ext>
          </c:extLst>
        </c:ser>
        <c:ser>
          <c:idx val="2"/>
          <c:order val="2"/>
          <c:tx>
            <c:strRef>
              <c:f>'HIDE-TABLES'!$D$42</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'HIDE-TABLES'!$A$43</c:f>
              <c:strCache>
                <c:ptCount val="1"/>
                <c:pt idx="0">
                  <c:v>% Comfortable Sharing Views on Diversity and Equity</c:v>
                </c:pt>
              </c:strCache>
            </c:strRef>
          </c:cat>
          <c:val>
            <c:numRef>
              <c:f>'HIDE-TABLES'!$D$43</c:f>
              <c:numCache>
                <c:formatCode>0%</c:formatCode>
                <c:ptCount val="1"/>
                <c:pt idx="0">
                  <c:v>0.67208146177663242</c:v>
                </c:pt>
              </c:numCache>
            </c:numRef>
          </c:val>
          <c:extLst>
            <c:ext xmlns:c16="http://schemas.microsoft.com/office/drawing/2014/chart" uri="{C3380CC4-5D6E-409C-BE32-E72D297353CC}">
              <c16:uniqueId val="{00000002-38DE-B24D-B1C7-308F876B70C9}"/>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a:t>
            </a:r>
            <a:r>
              <a:rPr lang="en-US" sz="1300" b="1" baseline="0"/>
              <a:t> Percent of TCC Respondents who are Generally or Very Satisfied </a:t>
            </a:r>
            <a:br>
              <a:rPr lang="en-US" sz="1300" b="1" baseline="0"/>
            </a:br>
            <a:r>
              <a:rPr lang="en-US" sz="1300" b="1" baseline="0"/>
              <a:t>with Characteristics of the Campus Climate</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89165895810298"/>
          <c:w val="0.87360075874397836"/>
          <c:h val="0.64228572073190004"/>
        </c:manualLayout>
      </c:layout>
      <c:barChart>
        <c:barDir val="col"/>
        <c:grouping val="clustered"/>
        <c:varyColors val="0"/>
        <c:ser>
          <c:idx val="0"/>
          <c:order val="0"/>
          <c:tx>
            <c:strRef>
              <c:f>'HIDE-TABLES_TCC Breakouts'!$I$44</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Breakouts'!$H$45:$H$46</c:f>
              <c:strCache>
                <c:ptCount val="2"/>
                <c:pt idx="0">
                  <c:v>Overall Campus Climate</c:v>
                </c:pt>
                <c:pt idx="1">
                  <c:v>Extent All Community Members Experience a Sense of Belonging</c:v>
                </c:pt>
              </c:strCache>
            </c:strRef>
          </c:cat>
          <c:val>
            <c:numRef>
              <c:f>'HIDE-TABLES_TCC Breakouts'!$I$45:$I$46</c:f>
              <c:numCache>
                <c:formatCode>0%</c:formatCode>
                <c:ptCount val="2"/>
                <c:pt idx="0">
                  <c:v>0.73989898989898994</c:v>
                </c:pt>
                <c:pt idx="1">
                  <c:v>0.63753213367609252</c:v>
                </c:pt>
              </c:numCache>
            </c:numRef>
          </c:val>
          <c:extLst>
            <c:ext xmlns:c16="http://schemas.microsoft.com/office/drawing/2014/chart" uri="{C3380CC4-5D6E-409C-BE32-E72D297353CC}">
              <c16:uniqueId val="{00000000-E588-45D4-95AC-EE87100F19C7}"/>
            </c:ext>
          </c:extLst>
        </c:ser>
        <c:ser>
          <c:idx val="1"/>
          <c:order val="1"/>
          <c:tx>
            <c:strRef>
              <c:f>'HIDE-TABLES_TCC Breakouts'!$J$44</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Breakouts'!$H$45:$H$46</c:f>
              <c:strCache>
                <c:ptCount val="2"/>
                <c:pt idx="0">
                  <c:v>Overall Campus Climate</c:v>
                </c:pt>
                <c:pt idx="1">
                  <c:v>Extent All Community Members Experience a Sense of Belonging</c:v>
                </c:pt>
              </c:strCache>
            </c:strRef>
          </c:cat>
          <c:val>
            <c:numRef>
              <c:f>'HIDE-TABLES_TCC Breakouts'!$J$45:$J$46</c:f>
              <c:numCache>
                <c:formatCode>0%</c:formatCode>
                <c:ptCount val="2"/>
                <c:pt idx="0">
                  <c:v>0.69069767441860463</c:v>
                </c:pt>
                <c:pt idx="1">
                  <c:v>0.49767441860465117</c:v>
                </c:pt>
              </c:numCache>
            </c:numRef>
          </c:val>
          <c:extLst>
            <c:ext xmlns:c16="http://schemas.microsoft.com/office/drawing/2014/chart" uri="{C3380CC4-5D6E-409C-BE32-E72D297353CC}">
              <c16:uniqueId val="{00000001-E588-45D4-95AC-EE87100F19C7}"/>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2.</a:t>
            </a:r>
            <a:r>
              <a:rPr lang="en-US" sz="1300" b="1" baseline="0"/>
              <a:t> Percent of Respondents who Agree or Strongly Agree </a:t>
            </a:r>
            <a:br>
              <a:rPr lang="en-US" sz="1300" b="1" baseline="0"/>
            </a:br>
            <a:r>
              <a:rPr lang="en-US" sz="1300" b="1" baseline="0"/>
              <a:t>with Statements about Diversity on Campus</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139080271216105E-2"/>
          <c:y val="0.22367154105736783"/>
          <c:w val="0.87360075874397836"/>
          <c:h val="0.64796782902137229"/>
        </c:manualLayout>
      </c:layout>
      <c:barChart>
        <c:barDir val="col"/>
        <c:grouping val="clustered"/>
        <c:varyColors val="0"/>
        <c:ser>
          <c:idx val="0"/>
          <c:order val="0"/>
          <c:tx>
            <c:strRef>
              <c:f>'HIDE-TABLES_TCC Breakouts'!$I$49</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Breakouts'!$H$50:$H$51</c:f>
              <c:strCache>
                <c:ptCount val="2"/>
                <c:pt idx="0">
                  <c:v>Campus is Free from Tensions</c:v>
                </c:pt>
                <c:pt idx="1">
                  <c:v>Diversity Improves Campus Interactions</c:v>
                </c:pt>
              </c:strCache>
            </c:strRef>
          </c:cat>
          <c:val>
            <c:numRef>
              <c:f>'HIDE-TABLES_TCC Breakouts'!$I$50:$I$51</c:f>
              <c:numCache>
                <c:formatCode>0%</c:formatCode>
                <c:ptCount val="2"/>
                <c:pt idx="0">
                  <c:v>0.64824120603015079</c:v>
                </c:pt>
                <c:pt idx="1">
                  <c:v>0.8693467336683417</c:v>
                </c:pt>
              </c:numCache>
            </c:numRef>
          </c:val>
          <c:extLst>
            <c:ext xmlns:c16="http://schemas.microsoft.com/office/drawing/2014/chart" uri="{C3380CC4-5D6E-409C-BE32-E72D297353CC}">
              <c16:uniqueId val="{00000000-3334-47A8-8F2E-9287C4AB1599}"/>
            </c:ext>
          </c:extLst>
        </c:ser>
        <c:ser>
          <c:idx val="1"/>
          <c:order val="1"/>
          <c:tx>
            <c:strRef>
              <c:f>'HIDE-TABLES_TCC Breakouts'!$J$49</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Breakouts'!$H$50:$H$51</c:f>
              <c:strCache>
                <c:ptCount val="2"/>
                <c:pt idx="0">
                  <c:v>Campus is Free from Tensions</c:v>
                </c:pt>
                <c:pt idx="1">
                  <c:v>Diversity Improves Campus Interactions</c:v>
                </c:pt>
              </c:strCache>
            </c:strRef>
          </c:cat>
          <c:val>
            <c:numRef>
              <c:f>'HIDE-TABLES_TCC Breakouts'!$J$50:$J$51</c:f>
              <c:numCache>
                <c:formatCode>0%</c:formatCode>
                <c:ptCount val="2"/>
                <c:pt idx="0">
                  <c:v>0.37176470588235294</c:v>
                </c:pt>
                <c:pt idx="1">
                  <c:v>0.87268518518518523</c:v>
                </c:pt>
              </c:numCache>
            </c:numRef>
          </c:val>
          <c:extLst>
            <c:ext xmlns:c16="http://schemas.microsoft.com/office/drawing/2014/chart" uri="{C3380CC4-5D6E-409C-BE32-E72D297353CC}">
              <c16:uniqueId val="{00000001-3334-47A8-8F2E-9287C4AB1599}"/>
            </c:ext>
          </c:extLst>
        </c:ser>
        <c:dLbls>
          <c:dLblPos val="outEnd"/>
          <c:showLegendKey val="0"/>
          <c:showVal val="1"/>
          <c:showCatName val="0"/>
          <c:showSerName val="0"/>
          <c:showPercent val="0"/>
          <c:showBubbleSize val="0"/>
        </c:dLbls>
        <c:gapWidth val="2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'HIDE-TABLES'!$B$14</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'HIDE-TABLES'!$B$15:$B$16</c:f>
              <c:numCache>
                <c:formatCode>###0%</c:formatCode>
                <c:ptCount val="2"/>
                <c:pt idx="0">
                  <c:v>0.66103739445114595</c:v>
                </c:pt>
                <c:pt idx="1">
                  <c:v>0.33896260554885399</c:v>
                </c:pt>
              </c:numCache>
            </c:numRef>
          </c:val>
          <c:extLst>
            <c:ext xmlns:c16="http://schemas.microsoft.com/office/drawing/2014/chart" uri="{C3380CC4-5D6E-409C-BE32-E72D297353CC}">
              <c16:uniqueId val="{00000000-66AE-7843-9E35-0920AA74DC34}"/>
            </c:ext>
          </c:extLst>
        </c:ser>
        <c:ser>
          <c:idx val="1"/>
          <c:order val="1"/>
          <c:tx>
            <c:strRef>
              <c:f>'HIDE-TABLES'!$C$14</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'HIDE-TABLES'!$C$15:$C$16</c:f>
              <c:numCache>
                <c:formatCode>###0%</c:formatCode>
                <c:ptCount val="2"/>
                <c:pt idx="0">
                  <c:v>0.81456843505737564</c:v>
                </c:pt>
                <c:pt idx="1">
                  <c:v>0.18543156494262431</c:v>
                </c:pt>
              </c:numCache>
            </c:numRef>
          </c:val>
          <c:extLst>
            <c:ext xmlns:c16="http://schemas.microsoft.com/office/drawing/2014/chart" uri="{C3380CC4-5D6E-409C-BE32-E72D297353CC}">
              <c16:uniqueId val="{00000001-66AE-7843-9E35-0920AA74DC34}"/>
            </c:ext>
          </c:extLst>
        </c:ser>
        <c:ser>
          <c:idx val="2"/>
          <c:order val="2"/>
          <c:tx>
            <c:strRef>
              <c:f>'HIDE-TABLES'!$D$14</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'HIDE-TABLES'!$A$15:$A$16</c:f>
              <c:strCache>
                <c:ptCount val="2"/>
                <c:pt idx="0">
                  <c:v>Heterosexual</c:v>
                </c:pt>
                <c:pt idx="1">
                  <c:v>LGBQ+</c:v>
                </c:pt>
              </c:strCache>
            </c:strRef>
          </c:cat>
          <c:val>
            <c:numRef>
              <c:f>'HIDE-TABLES'!$D$15:$D$16</c:f>
              <c:numCache>
                <c:formatCode>###0%</c:formatCode>
                <c:ptCount val="2"/>
                <c:pt idx="0">
                  <c:v>0.78921360100230176</c:v>
                </c:pt>
                <c:pt idx="1">
                  <c:v>0.21078639899769822</c:v>
                </c:pt>
              </c:numCache>
            </c:numRef>
          </c:val>
          <c:extLst>
            <c:ext xmlns:c16="http://schemas.microsoft.com/office/drawing/2014/chart" uri="{C3380CC4-5D6E-409C-BE32-E72D297353CC}">
              <c16:uniqueId val="{00000002-66AE-7843-9E35-0920AA74DC34}"/>
            </c:ext>
          </c:extLst>
        </c:ser>
        <c:dLbls>
          <c:dLblPos val="outEnd"/>
          <c:showLegendKey val="0"/>
          <c:showVal val="1"/>
          <c:showCatName val="0"/>
          <c:showSerName val="0"/>
          <c:showPercent val="0"/>
          <c:showBubbleSize val="0"/>
        </c:dLbls>
        <c:gapWidth val="2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3. Percent of TCC Respondents who are Somewhat</a:t>
            </a:r>
            <a:r>
              <a:rPr lang="en-US" sz="1300" b="1" baseline="0"/>
              <a:t> or Very Comfortable with Sharing Views on Diversity and Equity</a:t>
            </a:r>
            <a:endParaRPr lang="en-US" sz="1300" b="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560529535401706E-2"/>
          <c:y val="0.22379374139837108"/>
          <c:w val="0.86563258775919938"/>
          <c:h val="0.64793493220224263"/>
        </c:manualLayout>
      </c:layout>
      <c:barChart>
        <c:barDir val="col"/>
        <c:grouping val="clustered"/>
        <c:varyColors val="0"/>
        <c:ser>
          <c:idx val="0"/>
          <c:order val="0"/>
          <c:tx>
            <c:strRef>
              <c:f>'HIDE-TABLES_TCC Breakouts'!$I$54</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Breakouts'!$H$55</c:f>
              <c:strCache>
                <c:ptCount val="1"/>
                <c:pt idx="0">
                  <c:v>Comfortable Sharing Views on Diversity and Equity</c:v>
                </c:pt>
              </c:strCache>
            </c:strRef>
          </c:cat>
          <c:val>
            <c:numRef>
              <c:f>'HIDE-TABLES_TCC Breakouts'!$I$55</c:f>
              <c:numCache>
                <c:formatCode>0%</c:formatCode>
                <c:ptCount val="1"/>
                <c:pt idx="0">
                  <c:v>0.71788413098236781</c:v>
                </c:pt>
              </c:numCache>
            </c:numRef>
          </c:val>
          <c:extLst>
            <c:ext xmlns:c16="http://schemas.microsoft.com/office/drawing/2014/chart" uri="{C3380CC4-5D6E-409C-BE32-E72D297353CC}">
              <c16:uniqueId val="{00000000-8F6A-415A-AFFC-1D858A82AA2D}"/>
            </c:ext>
          </c:extLst>
        </c:ser>
        <c:ser>
          <c:idx val="1"/>
          <c:order val="1"/>
          <c:tx>
            <c:strRef>
              <c:f>'HIDE-TABLES_TCC Breakouts'!$J$54</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Breakouts'!$H$55</c:f>
              <c:strCache>
                <c:ptCount val="1"/>
                <c:pt idx="0">
                  <c:v>Comfortable Sharing Views on Diversity and Equity</c:v>
                </c:pt>
              </c:strCache>
            </c:strRef>
          </c:cat>
          <c:val>
            <c:numRef>
              <c:f>'HIDE-TABLES_TCC Breakouts'!$J$55</c:f>
              <c:numCache>
                <c:formatCode>0%</c:formatCode>
                <c:ptCount val="1"/>
                <c:pt idx="0">
                  <c:v>0.66743648960739033</c:v>
                </c:pt>
              </c:numCache>
            </c:numRef>
          </c:val>
          <c:extLst>
            <c:ext xmlns:c16="http://schemas.microsoft.com/office/drawing/2014/chart" uri="{C3380CC4-5D6E-409C-BE32-E72D297353CC}">
              <c16:uniqueId val="{00000001-8F6A-415A-AFFC-1D858A82AA2D}"/>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'HIDE-TABLES'!$D$48</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of a particular sexual orientation</c:v>
                </c:pt>
                <c:pt idx="3">
                  <c:v>People for whom English is not their native language</c:v>
                </c:pt>
                <c:pt idx="4">
                  <c:v>People of a particular gender or gender identity</c:v>
                </c:pt>
                <c:pt idx="5">
                  <c:v>People from a particular socioeconomic background</c:v>
                </c:pt>
                <c:pt idx="6">
                  <c:v>People from a particular religious background</c:v>
                </c:pt>
                <c:pt idx="7">
                  <c:v>People who have a particular racial and/or ethnic identity</c:v>
                </c:pt>
                <c:pt idx="8">
                  <c:v>People of a particular age or generation</c:v>
                </c:pt>
                <c:pt idx="9">
                  <c:v>People with a particular political affiliation/view</c:v>
                </c:pt>
              </c:strCache>
            </c:strRef>
          </c:cat>
          <c:val>
            <c:numRef>
              <c:f>'HIDE-TABLES'!$D$49:$D$58</c:f>
              <c:numCache>
                <c:formatCode>0%</c:formatCode>
                <c:ptCount val="10"/>
                <c:pt idx="0">
                  <c:v>0.1578100903282634</c:v>
                </c:pt>
                <c:pt idx="1">
                  <c:v>0.19006856865684765</c:v>
                </c:pt>
                <c:pt idx="2">
                  <c:v>0.27259406965919708</c:v>
                </c:pt>
                <c:pt idx="3">
                  <c:v>0.21248382389383413</c:v>
                </c:pt>
                <c:pt idx="4">
                  <c:v>0.30072988679868951</c:v>
                </c:pt>
                <c:pt idx="5">
                  <c:v>0.2211019283746595</c:v>
                </c:pt>
                <c:pt idx="6">
                  <c:v>0.23110220176008781</c:v>
                </c:pt>
                <c:pt idx="7">
                  <c:v>0.27650447156262176</c:v>
                </c:pt>
                <c:pt idx="8">
                  <c:v>0.30328180331209731</c:v>
                </c:pt>
                <c:pt idx="9">
                  <c:v>0.53802351515819691</c:v>
                </c:pt>
              </c:numCache>
            </c:numRef>
          </c:val>
          <c:extLst>
            <c:ext xmlns:c16="http://schemas.microsoft.com/office/drawing/2014/chart" uri="{C3380CC4-5D6E-409C-BE32-E72D297353CC}">
              <c16:uniqueId val="{00000005-CF57-C14F-93F1-B191BE37AAA7}"/>
            </c:ext>
          </c:extLst>
        </c:ser>
        <c:ser>
          <c:idx val="1"/>
          <c:order val="1"/>
          <c:tx>
            <c:strRef>
              <c:f>'HIDE-TABLES'!$C$48</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of a particular sexual orientation</c:v>
                </c:pt>
                <c:pt idx="3">
                  <c:v>People for whom English is not their native language</c:v>
                </c:pt>
                <c:pt idx="4">
                  <c:v>People of a particular gender or gender identity</c:v>
                </c:pt>
                <c:pt idx="5">
                  <c:v>People from a particular socioeconomic background</c:v>
                </c:pt>
                <c:pt idx="6">
                  <c:v>People from a particular religious background</c:v>
                </c:pt>
                <c:pt idx="7">
                  <c:v>People who have a particular racial and/or ethnic identity</c:v>
                </c:pt>
                <c:pt idx="8">
                  <c:v>People of a particular age or generation</c:v>
                </c:pt>
                <c:pt idx="9">
                  <c:v>People with a particular political affiliation/view</c:v>
                </c:pt>
              </c:strCache>
            </c:strRef>
          </c:cat>
          <c:val>
            <c:numRef>
              <c:f>'HIDE-TABLES'!$C$49:$C$58</c:f>
              <c:numCache>
                <c:formatCode>0%</c:formatCode>
                <c:ptCount val="10"/>
                <c:pt idx="0">
                  <c:v>0.10374520178441779</c:v>
                </c:pt>
                <c:pt idx="1">
                  <c:v>0.15112289457267605</c:v>
                </c:pt>
                <c:pt idx="2">
                  <c:v>0.14846957335134794</c:v>
                </c:pt>
                <c:pt idx="3">
                  <c:v>0.17080648513822508</c:v>
                </c:pt>
                <c:pt idx="4">
                  <c:v>0.1677234927234936</c:v>
                </c:pt>
                <c:pt idx="5">
                  <c:v>0.14358468014342873</c:v>
                </c:pt>
                <c:pt idx="6">
                  <c:v>0.14658707500648893</c:v>
                </c:pt>
                <c:pt idx="7">
                  <c:v>0.17920365467476468</c:v>
                </c:pt>
                <c:pt idx="8">
                  <c:v>0.2157656955912135</c:v>
                </c:pt>
                <c:pt idx="9">
                  <c:v>0.34431511120349129</c:v>
                </c:pt>
              </c:numCache>
            </c:numRef>
          </c:val>
          <c:extLst>
            <c:ext xmlns:c16="http://schemas.microsoft.com/office/drawing/2014/chart" uri="{C3380CC4-5D6E-409C-BE32-E72D297353CC}">
              <c16:uniqueId val="{00000003-CF57-C14F-93F1-B191BE37AAA7}"/>
            </c:ext>
          </c:extLst>
        </c:ser>
        <c:ser>
          <c:idx val="0"/>
          <c:order val="2"/>
          <c:tx>
            <c:strRef>
              <c:f>'HIDE-TABLES'!$B$48</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'HIDE-TABLES'!$A$49:$A$58</c:f>
              <c:strCache>
                <c:ptCount val="10"/>
                <c:pt idx="0">
                  <c:v>People with a particular disability</c:v>
                </c:pt>
                <c:pt idx="1">
                  <c:v>People who are immigrants</c:v>
                </c:pt>
                <c:pt idx="2">
                  <c:v>People of a particular sexual orientation</c:v>
                </c:pt>
                <c:pt idx="3">
                  <c:v>People for whom English is not their native language</c:v>
                </c:pt>
                <c:pt idx="4">
                  <c:v>People of a particular gender or gender identity</c:v>
                </c:pt>
                <c:pt idx="5">
                  <c:v>People from a particular socioeconomic background</c:v>
                </c:pt>
                <c:pt idx="6">
                  <c:v>People from a particular religious background</c:v>
                </c:pt>
                <c:pt idx="7">
                  <c:v>People who have a particular racial and/or ethnic identity</c:v>
                </c:pt>
                <c:pt idx="8">
                  <c:v>People of a particular age or generation</c:v>
                </c:pt>
                <c:pt idx="9">
                  <c:v>People with a particular political affiliation/view</c:v>
                </c:pt>
              </c:strCache>
            </c:strRef>
          </c:cat>
          <c:val>
            <c:numRef>
              <c:f>'HIDE-TABLES'!$B$49:$B$58</c:f>
              <c:numCache>
                <c:formatCode>0%</c:formatCode>
                <c:ptCount val="10"/>
                <c:pt idx="0">
                  <c:v>0.30066815144766151</c:v>
                </c:pt>
                <c:pt idx="1">
                  <c:v>0.30169491525423758</c:v>
                </c:pt>
                <c:pt idx="2">
                  <c:v>0.31514476614699316</c:v>
                </c:pt>
                <c:pt idx="3">
                  <c:v>0.33296089385474831</c:v>
                </c:pt>
                <c:pt idx="4">
                  <c:v>0.33591160220994504</c:v>
                </c:pt>
                <c:pt idx="5">
                  <c:v>0.33666666666666711</c:v>
                </c:pt>
                <c:pt idx="6">
                  <c:v>0.3464125560538116</c:v>
                </c:pt>
                <c:pt idx="7">
                  <c:v>0.34911894273127753</c:v>
                </c:pt>
                <c:pt idx="8">
                  <c:v>0.38179800221975585</c:v>
                </c:pt>
                <c:pt idx="9">
                  <c:v>0.47533632286995425</c:v>
                </c:pt>
              </c:numCache>
            </c:numRef>
          </c:val>
          <c:extLst>
            <c:ext xmlns:c16="http://schemas.microsoft.com/office/drawing/2014/chart" uri="{C3380CC4-5D6E-409C-BE32-E72D297353CC}">
              <c16:uniqueId val="{00000000-CF57-C14F-93F1-B191BE37AAA7}"/>
            </c:ext>
          </c:extLst>
        </c:ser>
        <c:dLbls>
          <c:showLegendKey val="0"/>
          <c:showVal val="0"/>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n=540</c:v>
                </c:pt>
                <c:pt idx="1">
                  <c:v>LGBQ+ 
n=272</c:v>
                </c:pt>
              </c:strCache>
            </c:strRef>
          </c:cat>
          <c:val>
            <c:numRef>
              <c:f>'HIDE-TABLES'!$D$74:$D$75</c:f>
              <c:numCache>
                <c:formatCode>0%</c:formatCode>
                <c:ptCount val="2"/>
                <c:pt idx="0">
                  <c:v>0.24444444444444463</c:v>
                </c:pt>
                <c:pt idx="1">
                  <c:v>0.47426470588235281</c:v>
                </c:pt>
              </c:numCache>
            </c:numRef>
          </c:val>
          <c:extLst>
            <c:ext xmlns:c16="http://schemas.microsoft.com/office/drawing/2014/chart" uri="{C3380CC4-5D6E-409C-BE32-E72D297353CC}">
              <c16:uniqueId val="{00000000-306C-A04D-A648-CA3E540B649E}"/>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n=429</c:v>
                </c:pt>
                <c:pt idx="1">
                  <c:v>Multiple races/ethnicities 
n=138</c:v>
                </c:pt>
                <c:pt idx="2">
                  <c:v>African American/Black 
n=48</c:v>
                </c:pt>
                <c:pt idx="3">
                  <c:v>Hispanic/Latino 
n=32</c:v>
                </c:pt>
                <c:pt idx="4">
                  <c:v>International 
n=50</c:v>
                </c:pt>
                <c:pt idx="5">
                  <c:v>Asian 
n=66</c:v>
                </c:pt>
                <c:pt idx="6">
                  <c:v>All other races/ethnicities 
n=45</c:v>
                </c:pt>
              </c:strCache>
            </c:strRef>
          </c:cat>
          <c:val>
            <c:numRef>
              <c:f>'HIDE-TABLES'!$B$70:$B$76</c:f>
              <c:numCache>
                <c:formatCode>0%</c:formatCode>
                <c:ptCount val="7"/>
                <c:pt idx="0">
                  <c:v>0.25874125874125864</c:v>
                </c:pt>
                <c:pt idx="1">
                  <c:v>0.41304347826086962</c:v>
                </c:pt>
                <c:pt idx="2">
                  <c:v>0.24999999999999992</c:v>
                </c:pt>
                <c:pt idx="3">
                  <c:v>0.28125</c:v>
                </c:pt>
                <c:pt idx="4">
                  <c:v>0.5</c:v>
                </c:pt>
                <c:pt idx="5">
                  <c:v>0.59090909090909072</c:v>
                </c:pt>
                <c:pt idx="6">
                  <c:v>0.51111111111111118</c:v>
                </c:pt>
              </c:numCache>
            </c:numRef>
          </c:val>
          <c:extLst>
            <c:ext xmlns:c16="http://schemas.microsoft.com/office/drawing/2014/chart" uri="{C3380CC4-5D6E-409C-BE32-E72D297353CC}">
              <c16:uniqueId val="{00000000-7950-764F-8E61-3D342D6D5A9C}"/>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n=358</c:v>
                </c:pt>
                <c:pt idx="1">
                  <c:v>Atheist/Agnostic 
n=175</c:v>
                </c:pt>
                <c:pt idx="2">
                  <c:v>Spiritual, but not religious 
n=82</c:v>
                </c:pt>
                <c:pt idx="3">
                  <c:v>Other religious affiliation 
n=147</c:v>
                </c:pt>
              </c:strCache>
            </c:strRef>
          </c:cat>
          <c:val>
            <c:numRef>
              <c:f>'HIDE-TABLES'!$B$80:$B$83</c:f>
              <c:numCache>
                <c:formatCode>0%</c:formatCode>
                <c:ptCount val="4"/>
                <c:pt idx="0">
                  <c:v>0.4050279329608939</c:v>
                </c:pt>
                <c:pt idx="1">
                  <c:v>0.31428571428571439</c:v>
                </c:pt>
                <c:pt idx="2">
                  <c:v>0.20731707317073175</c:v>
                </c:pt>
                <c:pt idx="3">
                  <c:v>0.38775510204081626</c:v>
                </c:pt>
              </c:numCache>
            </c:numRef>
          </c:val>
          <c:extLst>
            <c:ext xmlns:c16="http://schemas.microsoft.com/office/drawing/2014/chart" uri="{C3380CC4-5D6E-409C-BE32-E72D297353CC}">
              <c16:uniqueId val="{00000000-EC88-E442-8472-6683A299A005}"/>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n=369</c:v>
                </c:pt>
                <c:pt idx="1">
                  <c:v>Middle-of-the-road 
n=215</c:v>
                </c:pt>
                <c:pt idx="2">
                  <c:v>Conservative 
n=110</c:v>
                </c:pt>
              </c:strCache>
            </c:strRef>
          </c:cat>
          <c:val>
            <c:numRef>
              <c:f>'HIDE-TABLES'!$D$77:$D$79</c:f>
              <c:numCache>
                <c:formatCode>0%</c:formatCode>
                <c:ptCount val="3"/>
                <c:pt idx="0">
                  <c:v>0.51490514905149065</c:v>
                </c:pt>
                <c:pt idx="1">
                  <c:v>0.50232558139534866</c:v>
                </c:pt>
                <c:pt idx="2">
                  <c:v>0.55454545454545434</c:v>
                </c:pt>
              </c:numCache>
            </c:numRef>
          </c:val>
          <c:extLst>
            <c:ext xmlns:c16="http://schemas.microsoft.com/office/drawing/2014/chart" uri="{C3380CC4-5D6E-409C-BE32-E72D297353CC}">
              <c16:uniqueId val="{00000000-9CE2-CE40-87C3-E911257C2356}"/>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n=142</c:v>
                </c:pt>
                <c:pt idx="1">
                  <c:v>Temporary disability 
n=43</c:v>
                </c:pt>
                <c:pt idx="2">
                  <c:v>No disability 
n=639</c:v>
                </c:pt>
              </c:strCache>
            </c:strRef>
          </c:cat>
          <c:val>
            <c:numRef>
              <c:f>'HIDE-TABLES'!$D$81:$D$83</c:f>
              <c:numCache>
                <c:formatCode>0%</c:formatCode>
                <c:ptCount val="3"/>
                <c:pt idx="0">
                  <c:v>0.36619718309859151</c:v>
                </c:pt>
                <c:pt idx="1">
                  <c:v>0.46511627906976755</c:v>
                </c:pt>
                <c:pt idx="2">
                  <c:v>0.28325508607198774</c:v>
                </c:pt>
              </c:numCache>
            </c:numRef>
          </c:val>
          <c:extLst>
            <c:ext xmlns:c16="http://schemas.microsoft.com/office/drawing/2014/chart" uri="{C3380CC4-5D6E-409C-BE32-E72D297353CC}">
              <c16:uniqueId val="{00000000-79FF-764F-A899-C5052CC91E9B}"/>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n=284</c:v>
                </c:pt>
                <c:pt idx="1">
                  <c:v>Woman (cisgender) 
n=439</c:v>
                </c:pt>
                <c:pt idx="2">
                  <c:v>Non-binary and/or transgender 
n=91</c:v>
                </c:pt>
              </c:strCache>
            </c:strRef>
          </c:cat>
          <c:val>
            <c:numRef>
              <c:f>'HIDE-TABLES'!$D$70:$D$72</c:f>
              <c:numCache>
                <c:formatCode>0%</c:formatCode>
                <c:ptCount val="3"/>
                <c:pt idx="0">
                  <c:v>0.35211267605633806</c:v>
                </c:pt>
                <c:pt idx="1">
                  <c:v>0.24373576309794981</c:v>
                </c:pt>
                <c:pt idx="2">
                  <c:v>0.59340659340659319</c:v>
                </c:pt>
              </c:numCache>
            </c:numRef>
          </c:val>
          <c:extLst>
            <c:ext xmlns:c16="http://schemas.microsoft.com/office/drawing/2014/chart" uri="{C3380CC4-5D6E-409C-BE32-E72D297353CC}">
              <c16:uniqueId val="{00000000-FE91-BB43-956E-7227BDB128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'[4]HIDE-TABLES'!$D$61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'[4]HIDE-TABLES'!$A$62:$A$66</c:f>
              <c:strCache>
                <c:ptCount val="5"/>
                <c:pt idx="0">
                  <c:v>Administrators</c:v>
                </c:pt>
                <c:pt idx="1">
                  <c:v>Faculty</c:v>
                </c:pt>
                <c:pt idx="2">
                  <c:v>Staff</c:v>
                </c:pt>
                <c:pt idx="3">
                  <c:v>Local community</c:v>
                </c:pt>
                <c:pt idx="4">
                  <c:v>Students</c:v>
                </c:pt>
              </c:strCache>
            </c:strRef>
          </c:cat>
          <c:val>
            <c:numRef>
              <c:f>'[4]HIDE-TABLES'!$D$62:$D$66</c:f>
              <c:numCache>
                <c:formatCode>General</c:formatCode>
                <c:ptCount val="5"/>
                <c:pt idx="0">
                  <c:v>0.15065150748195361</c:v>
                </c:pt>
                <c:pt idx="1">
                  <c:v>0.25092265543631148</c:v>
                </c:pt>
                <c:pt idx="2">
                  <c:v>0.2062254385666919</c:v>
                </c:pt>
                <c:pt idx="3">
                  <c:v>0.41608806870089698</c:v>
                </c:pt>
                <c:pt idx="4">
                  <c:v>0.51703974056204882</c:v>
                </c:pt>
              </c:numCache>
            </c:numRef>
          </c:val>
          <c:extLst>
            <c:ext xmlns:c16="http://schemas.microsoft.com/office/drawing/2014/chart" uri="{C3380CC4-5D6E-409C-BE32-E72D297353CC}">
              <c16:uniqueId val="{00000000-3B59-44F0-B9E4-A1137ABC64A1}"/>
            </c:ext>
          </c:extLst>
        </c:ser>
        <c:ser>
          <c:idx val="1"/>
          <c:order val="1"/>
          <c:tx>
            <c:strRef>
              <c:f>'[4]HIDE-TABLES'!$C$61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'[4]HIDE-TABLES'!$A$62:$A$66</c:f>
              <c:strCache>
                <c:ptCount val="5"/>
                <c:pt idx="0">
                  <c:v>Administrators</c:v>
                </c:pt>
                <c:pt idx="1">
                  <c:v>Faculty</c:v>
                </c:pt>
                <c:pt idx="2">
                  <c:v>Staff</c:v>
                </c:pt>
                <c:pt idx="3">
                  <c:v>Local community</c:v>
                </c:pt>
                <c:pt idx="4">
                  <c:v>Students</c:v>
                </c:pt>
              </c:strCache>
            </c:strRef>
          </c:cat>
          <c:val>
            <c:numRef>
              <c:f>'[4]HIDE-TABLES'!$C$62:$C$66</c:f>
              <c:numCache>
                <c:formatCode>General</c:formatCode>
                <c:ptCount val="5"/>
                <c:pt idx="0">
                  <c:v>0.11826741996233493</c:v>
                </c:pt>
                <c:pt idx="1">
                  <c:v>0.1903562818108768</c:v>
                </c:pt>
                <c:pt idx="2">
                  <c:v>0.1748604551309563</c:v>
                </c:pt>
                <c:pt idx="3">
                  <c:v>0.3206106870229018</c:v>
                </c:pt>
                <c:pt idx="4">
                  <c:v>0.33288784347268319</c:v>
                </c:pt>
              </c:numCache>
            </c:numRef>
          </c:val>
          <c:extLst>
            <c:ext xmlns:c16="http://schemas.microsoft.com/office/drawing/2014/chart" uri="{C3380CC4-5D6E-409C-BE32-E72D297353CC}">
              <c16:uniqueId val="{00000001-3B59-44F0-B9E4-A1137ABC64A1}"/>
            </c:ext>
          </c:extLst>
        </c:ser>
        <c:ser>
          <c:idx val="2"/>
          <c:order val="2"/>
          <c:tx>
            <c:strRef>
              <c:f>'[4]HIDE-TABLES'!$B$61</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'[4]HIDE-TABLES'!$A$62:$A$66</c:f>
              <c:strCache>
                <c:ptCount val="5"/>
                <c:pt idx="0">
                  <c:v>Administrators</c:v>
                </c:pt>
                <c:pt idx="1">
                  <c:v>Faculty</c:v>
                </c:pt>
                <c:pt idx="2">
                  <c:v>Staff</c:v>
                </c:pt>
                <c:pt idx="3">
                  <c:v>Local community</c:v>
                </c:pt>
                <c:pt idx="4">
                  <c:v>Students</c:v>
                </c:pt>
              </c:strCache>
            </c:strRef>
          </c:cat>
          <c:val>
            <c:numRef>
              <c:f>'[4]HIDE-TABLES'!$B$62:$B$66</c:f>
              <c:numCache>
                <c:formatCode>General</c:formatCode>
                <c:ptCount val="5"/>
                <c:pt idx="0">
                  <c:v>0.31496062992125989</c:v>
                </c:pt>
                <c:pt idx="1">
                  <c:v>0.33594624860022404</c:v>
                </c:pt>
                <c:pt idx="2">
                  <c:v>0.39452679589509682</c:v>
                </c:pt>
                <c:pt idx="3">
                  <c:v>0.43004587155963292</c:v>
                </c:pt>
                <c:pt idx="4">
                  <c:v>0.44632768361581843</c:v>
                </c:pt>
              </c:numCache>
            </c:numRef>
          </c:val>
          <c:extLst>
            <c:ext xmlns:c16="http://schemas.microsoft.com/office/drawing/2014/chart" uri="{C3380CC4-5D6E-409C-BE32-E72D297353CC}">
              <c16:uniqueId val="{00000002-3B59-44F0-B9E4-A1137ABC64A1}"/>
            </c:ext>
          </c:extLst>
        </c:ser>
        <c:dLbls>
          <c:dLblPos val="outEnd"/>
          <c:showLegendKey val="0"/>
          <c:showVal val="1"/>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a:t>
            </a:r>
            <a:r>
              <a:rPr lang="en-US" sz="1300" b="1" baseline="0"/>
              <a:t> of TCC Respondents that Sometimes, Often, or Very Often </a:t>
            </a:r>
            <a:br>
              <a:rPr lang="en-US" sz="1300" b="1" baseline="0"/>
            </a:br>
            <a:r>
              <a:rPr lang="en-US" sz="1300" b="1" baseline="0"/>
              <a:t>Heard Insensitive or Disparaging Remarks About: </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778821105305771"/>
          <c:y val="0.14521338147648671"/>
          <c:w val="0.65161365810582084"/>
          <c:h val="0.79205513634315383"/>
        </c:manualLayout>
      </c:layout>
      <c:barChart>
        <c:barDir val="bar"/>
        <c:grouping val="clustered"/>
        <c:varyColors val="0"/>
        <c:ser>
          <c:idx val="2"/>
          <c:order val="0"/>
          <c:tx>
            <c:strRef>
              <c:f>'HIDE-TABLES_TCC Breakouts'!$J$59</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Breakouts'!$I$60:$I$69</c:f>
              <c:strCache>
                <c:ptCount val="10"/>
                <c:pt idx="0">
                  <c:v>People with a particular disability</c:v>
                </c:pt>
                <c:pt idx="1">
                  <c:v>People who are immigrants</c:v>
                </c:pt>
                <c:pt idx="2">
                  <c:v>People of a particular sexual orientation</c:v>
                </c:pt>
                <c:pt idx="3">
                  <c:v>People for whom English is not their native language</c:v>
                </c:pt>
                <c:pt idx="4">
                  <c:v>People of a particular gender or gender identity</c:v>
                </c:pt>
                <c:pt idx="5">
                  <c:v>People from a particular socioeconomic background</c:v>
                </c:pt>
                <c:pt idx="6">
                  <c:v>People from a particular religious background</c:v>
                </c:pt>
                <c:pt idx="7">
                  <c:v>People who have a particular racial and/or ethnic identity</c:v>
                </c:pt>
                <c:pt idx="8">
                  <c:v>People of a particular age or generation</c:v>
                </c:pt>
                <c:pt idx="9">
                  <c:v>People with a particular political affiliation/view</c:v>
                </c:pt>
              </c:strCache>
            </c:strRef>
          </c:cat>
          <c:val>
            <c:numRef>
              <c:f>'HIDE-TABLES_TCC Breakouts'!$J$60:$J$69</c:f>
              <c:numCache>
                <c:formatCode>0%</c:formatCode>
                <c:ptCount val="10"/>
                <c:pt idx="0">
                  <c:v>0.30867346938775508</c:v>
                </c:pt>
                <c:pt idx="1">
                  <c:v>0.27034120734908135</c:v>
                </c:pt>
                <c:pt idx="2">
                  <c:v>0.31347150259067358</c:v>
                </c:pt>
                <c:pt idx="3">
                  <c:v>0.32133676092544988</c:v>
                </c:pt>
                <c:pt idx="4">
                  <c:v>0.32487309644670048</c:v>
                </c:pt>
                <c:pt idx="5">
                  <c:v>0.32908163265306123</c:v>
                </c:pt>
                <c:pt idx="6">
                  <c:v>0.35218508997429304</c:v>
                </c:pt>
                <c:pt idx="7">
                  <c:v>0.35516372795969775</c:v>
                </c:pt>
                <c:pt idx="8">
                  <c:v>0.35549872122762149</c:v>
                </c:pt>
                <c:pt idx="9">
                  <c:v>0.40463917525773196</c:v>
                </c:pt>
              </c:numCache>
            </c:numRef>
          </c:val>
          <c:extLst>
            <c:ext xmlns:c16="http://schemas.microsoft.com/office/drawing/2014/chart" uri="{C3380CC4-5D6E-409C-BE32-E72D297353CC}">
              <c16:uniqueId val="{00000000-3932-46E5-8E6B-50A7ED07A90B}"/>
            </c:ext>
          </c:extLst>
        </c:ser>
        <c:ser>
          <c:idx val="1"/>
          <c:order val="1"/>
          <c:tx>
            <c:strRef>
              <c:f>'HIDE-TABLES_TCC Breakouts'!$K$59</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Breakouts'!$I$60:$I$69</c:f>
              <c:strCache>
                <c:ptCount val="10"/>
                <c:pt idx="0">
                  <c:v>People with a particular disability</c:v>
                </c:pt>
                <c:pt idx="1">
                  <c:v>People who are immigrants</c:v>
                </c:pt>
                <c:pt idx="2">
                  <c:v>People of a particular sexual orientation</c:v>
                </c:pt>
                <c:pt idx="3">
                  <c:v>People for whom English is not their native language</c:v>
                </c:pt>
                <c:pt idx="4">
                  <c:v>People of a particular gender or gender identity</c:v>
                </c:pt>
                <c:pt idx="5">
                  <c:v>People from a particular socioeconomic background</c:v>
                </c:pt>
                <c:pt idx="6">
                  <c:v>People from a particular religious background</c:v>
                </c:pt>
                <c:pt idx="7">
                  <c:v>People who have a particular racial and/or ethnic identity</c:v>
                </c:pt>
                <c:pt idx="8">
                  <c:v>People of a particular age or generation</c:v>
                </c:pt>
                <c:pt idx="9">
                  <c:v>People with a particular political affiliation/view</c:v>
                </c:pt>
              </c:strCache>
            </c:strRef>
          </c:cat>
          <c:val>
            <c:numRef>
              <c:f>'HIDE-TABLES_TCC Breakouts'!$K$60:$K$69</c:f>
              <c:numCache>
                <c:formatCode>0%</c:formatCode>
                <c:ptCount val="10"/>
                <c:pt idx="0">
                  <c:v>0.28805620608899296</c:v>
                </c:pt>
                <c:pt idx="1">
                  <c:v>0.31529411764705884</c:v>
                </c:pt>
                <c:pt idx="2">
                  <c:v>0.30913348946135832</c:v>
                </c:pt>
                <c:pt idx="3">
                  <c:v>0.33882352941176469</c:v>
                </c:pt>
                <c:pt idx="4">
                  <c:v>0.34345794392523366</c:v>
                </c:pt>
                <c:pt idx="5">
                  <c:v>0.33255269320843089</c:v>
                </c:pt>
                <c:pt idx="6">
                  <c:v>0.33806146572104018</c:v>
                </c:pt>
                <c:pt idx="7">
                  <c:v>0.33255269320843089</c:v>
                </c:pt>
                <c:pt idx="8">
                  <c:v>0.40420560747663553</c:v>
                </c:pt>
                <c:pt idx="9">
                  <c:v>0.54117647058823526</c:v>
                </c:pt>
              </c:numCache>
            </c:numRef>
          </c:val>
          <c:extLst>
            <c:ext xmlns:c16="http://schemas.microsoft.com/office/drawing/2014/chart" uri="{C3380CC4-5D6E-409C-BE32-E72D297353CC}">
              <c16:uniqueId val="{00000001-3932-46E5-8E6B-50A7ED07A90B}"/>
            </c:ext>
          </c:extLst>
        </c:ser>
        <c:dLbls>
          <c:showLegendKey val="0"/>
          <c:showVal val="0"/>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2. Respondents by Gender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'HIDE-TABLES'!$B$10</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'HIDE-TABLES'!$B$11:$B$13</c:f>
              <c:numCache>
                <c:formatCode>###0%</c:formatCode>
                <c:ptCount val="3"/>
                <c:pt idx="0">
                  <c:v>0.3507917174177832</c:v>
                </c:pt>
                <c:pt idx="1">
                  <c:v>0.53593179049939099</c:v>
                </c:pt>
                <c:pt idx="2">
                  <c:v>0.11327649208282581</c:v>
                </c:pt>
              </c:numCache>
            </c:numRef>
          </c:val>
          <c:extLst>
            <c:ext xmlns:c16="http://schemas.microsoft.com/office/drawing/2014/chart" uri="{C3380CC4-5D6E-409C-BE32-E72D297353CC}">
              <c16:uniqueId val="{00000000-433E-FE40-BC9F-1A79AFDD02BD}"/>
            </c:ext>
          </c:extLst>
        </c:ser>
        <c:ser>
          <c:idx val="1"/>
          <c:order val="1"/>
          <c:tx>
            <c:strRef>
              <c:f>'HIDE-TABLES'!$C$10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'HIDE-TABLES'!$C$11:$C$13</c:f>
              <c:numCache>
                <c:formatCode>###0%</c:formatCode>
                <c:ptCount val="3"/>
                <c:pt idx="0">
                  <c:v>0.30302698560402869</c:v>
                </c:pt>
                <c:pt idx="1">
                  <c:v>0.66177678033827791</c:v>
                </c:pt>
                <c:pt idx="2">
                  <c:v>3.5196234057693357E-2</c:v>
                </c:pt>
              </c:numCache>
            </c:numRef>
          </c:val>
          <c:extLst>
            <c:ext xmlns:c16="http://schemas.microsoft.com/office/drawing/2014/chart" uri="{C3380CC4-5D6E-409C-BE32-E72D297353CC}">
              <c16:uniqueId val="{00000001-433E-FE40-BC9F-1A79AFDD02BD}"/>
            </c:ext>
          </c:extLst>
        </c:ser>
        <c:ser>
          <c:idx val="2"/>
          <c:order val="2"/>
          <c:tx>
            <c:strRef>
              <c:f>'HIDE-TABLES'!$D$10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'HIDE-TABLES'!$A$11:$A$13</c:f>
              <c:strCache>
                <c:ptCount val="3"/>
                <c:pt idx="0">
                  <c:v>Man (cisgender)</c:v>
                </c:pt>
                <c:pt idx="1">
                  <c:v>Woman (cisgender)</c:v>
                </c:pt>
                <c:pt idx="2">
                  <c:v>Non-binary and/or transgender</c:v>
                </c:pt>
              </c:strCache>
            </c:strRef>
          </c:cat>
          <c:val>
            <c:numRef>
              <c:f>'HIDE-TABLES'!$D$11:$D$13</c:f>
              <c:numCache>
                <c:formatCode>###0%</c:formatCode>
                <c:ptCount val="3"/>
                <c:pt idx="0">
                  <c:v>0.35962195950223902</c:v>
                </c:pt>
                <c:pt idx="1">
                  <c:v>0.60972268588334155</c:v>
                </c:pt>
                <c:pt idx="2">
                  <c:v>3.0655354614419414E-2</c:v>
                </c:pt>
              </c:numCache>
            </c:numRef>
          </c:val>
          <c:extLst>
            <c:ext xmlns:c16="http://schemas.microsoft.com/office/drawing/2014/chart" uri="{C3380CC4-5D6E-409C-BE32-E72D297353CC}">
              <c16:uniqueId val="{00000002-433E-FE40-BC9F-1A79AFDD02B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4857954545454542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5. Percent of Respondents who Sometimes, Often, or Very Often Heard Negative Remarks about Sexual Orientation</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'HIDE-TABLES'!$C$74:$C$75</c:f>
              <c:strCache>
                <c:ptCount val="2"/>
                <c:pt idx="0">
                  <c:v>Heterosexual 
n=540</c:v>
                </c:pt>
                <c:pt idx="1">
                  <c:v>LGBQ+ 
n=272</c:v>
                </c:pt>
              </c:strCache>
            </c:strRef>
          </c:cat>
          <c:val>
            <c:numRef>
              <c:f>'HIDE-TABLES'!$D$74:$D$75</c:f>
              <c:numCache>
                <c:formatCode>0%</c:formatCode>
                <c:ptCount val="2"/>
                <c:pt idx="0">
                  <c:v>0.24444444444444463</c:v>
                </c:pt>
                <c:pt idx="1">
                  <c:v>0.47426470588235281</c:v>
                </c:pt>
              </c:numCache>
            </c:numRef>
          </c:val>
          <c:extLst>
            <c:ext xmlns:c16="http://schemas.microsoft.com/office/drawing/2014/chart" uri="{C3380CC4-5D6E-409C-BE32-E72D297353CC}">
              <c16:uniqueId val="{00000000-1824-4177-A9A4-3247BB9EEF06}"/>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3. Percent of Respondents who Sometimes, Often, or Very Often </a:t>
            </a:r>
            <a:br>
              <a:rPr lang="en-US" sz="1300" b="1" baseline="0"/>
            </a:br>
            <a:r>
              <a:rPr lang="en-US" sz="1300" b="1"/>
              <a:t>Heard Negative</a:t>
            </a:r>
            <a:r>
              <a:rPr lang="en-US" sz="1300" b="1" baseline="0"/>
              <a:t> </a:t>
            </a:r>
            <a:r>
              <a:rPr lang="en-US" sz="1300" b="1"/>
              <a:t>Remarks about </a:t>
            </a:r>
            <a:r>
              <a:rPr lang="en-US" sz="1300" b="1" baseline="0"/>
              <a:t>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'HIDE-TABLES'!$A$70:$A$76</c:f>
              <c:strCache>
                <c:ptCount val="7"/>
                <c:pt idx="0">
                  <c:v>White 
n=429</c:v>
                </c:pt>
                <c:pt idx="1">
                  <c:v>Multiple races/ethnicities 
n=138</c:v>
                </c:pt>
                <c:pt idx="2">
                  <c:v>African American/Black 
n=48</c:v>
                </c:pt>
                <c:pt idx="3">
                  <c:v>Hispanic/Latino 
n=32</c:v>
                </c:pt>
                <c:pt idx="4">
                  <c:v>International 
n=50</c:v>
                </c:pt>
                <c:pt idx="5">
                  <c:v>Asian 
n=66</c:v>
                </c:pt>
                <c:pt idx="6">
                  <c:v>All other races/ethnicities 
n=45</c:v>
                </c:pt>
              </c:strCache>
            </c:strRef>
          </c:cat>
          <c:val>
            <c:numRef>
              <c:f>'HIDE-TABLES'!$B$70:$B$76</c:f>
              <c:numCache>
                <c:formatCode>0%</c:formatCode>
                <c:ptCount val="7"/>
                <c:pt idx="0">
                  <c:v>0.25874125874125864</c:v>
                </c:pt>
                <c:pt idx="1">
                  <c:v>0.41304347826086962</c:v>
                </c:pt>
                <c:pt idx="2">
                  <c:v>0.24999999999999992</c:v>
                </c:pt>
                <c:pt idx="3">
                  <c:v>0.28125</c:v>
                </c:pt>
                <c:pt idx="4">
                  <c:v>0.5</c:v>
                </c:pt>
                <c:pt idx="5">
                  <c:v>0.59090909090909072</c:v>
                </c:pt>
                <c:pt idx="6">
                  <c:v>0.51111111111111118</c:v>
                </c:pt>
              </c:numCache>
            </c:numRef>
          </c:val>
          <c:extLst>
            <c:ext xmlns:c16="http://schemas.microsoft.com/office/drawing/2014/chart" uri="{C3380CC4-5D6E-409C-BE32-E72D297353CC}">
              <c16:uniqueId val="{00000000-4F55-4754-970C-CDA17C571DBB}"/>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Sometimes, Often, or Very Often Heard Negative Remarks about Religious Background</a:t>
            </a:r>
            <a:endParaRPr lang="en-US"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'HIDE-TABLES'!$A$80:$A$83</c:f>
              <c:strCache>
                <c:ptCount val="4"/>
                <c:pt idx="0">
                  <c:v>Christian 
n=358</c:v>
                </c:pt>
                <c:pt idx="1">
                  <c:v>Atheist/Agnostic 
n=175</c:v>
                </c:pt>
                <c:pt idx="2">
                  <c:v>Spiritual, but not religious 
n=82</c:v>
                </c:pt>
                <c:pt idx="3">
                  <c:v>Other religious affiliation 
n=147</c:v>
                </c:pt>
              </c:strCache>
            </c:strRef>
          </c:cat>
          <c:val>
            <c:numRef>
              <c:f>'HIDE-TABLES'!$B$80:$B$83</c:f>
              <c:numCache>
                <c:formatCode>0%</c:formatCode>
                <c:ptCount val="4"/>
                <c:pt idx="0">
                  <c:v>0.4050279329608939</c:v>
                </c:pt>
                <c:pt idx="1">
                  <c:v>0.31428571428571439</c:v>
                </c:pt>
                <c:pt idx="2">
                  <c:v>0.20731707317073175</c:v>
                </c:pt>
                <c:pt idx="3">
                  <c:v>0.38775510204081626</c:v>
                </c:pt>
              </c:numCache>
            </c:numRef>
          </c:val>
          <c:extLst>
            <c:ext xmlns:c16="http://schemas.microsoft.com/office/drawing/2014/chart" uri="{C3380CC4-5D6E-409C-BE32-E72D297353CC}">
              <c16:uniqueId val="{00000000-8613-4C22-A67E-8116022A4498}"/>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6. Percent of Respondents who Sometimes, Often, or Very Often Heard Negative Remarks about Political Affiliation</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'HIDE-TABLES'!$C$77:$C$79</c:f>
              <c:strCache>
                <c:ptCount val="3"/>
                <c:pt idx="0">
                  <c:v>Liberal 
n=369</c:v>
                </c:pt>
                <c:pt idx="1">
                  <c:v>Middle-of-the-road 
n=215</c:v>
                </c:pt>
                <c:pt idx="2">
                  <c:v>Conservative 
n=110</c:v>
                </c:pt>
              </c:strCache>
            </c:strRef>
          </c:cat>
          <c:val>
            <c:numRef>
              <c:f>'HIDE-TABLES'!$D$77:$D$79</c:f>
              <c:numCache>
                <c:formatCode>0%</c:formatCode>
                <c:ptCount val="3"/>
                <c:pt idx="0">
                  <c:v>0.51490514905149065</c:v>
                </c:pt>
                <c:pt idx="1">
                  <c:v>0.50232558139534866</c:v>
                </c:pt>
                <c:pt idx="2">
                  <c:v>0.55454545454545434</c:v>
                </c:pt>
              </c:numCache>
            </c:numRef>
          </c:val>
          <c:extLst>
            <c:ext xmlns:c16="http://schemas.microsoft.com/office/drawing/2014/chart" uri="{C3380CC4-5D6E-409C-BE32-E72D297353CC}">
              <c16:uniqueId val="{00000000-6FFD-402B-8D90-C1B1F371968F}"/>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7. Percent of Respondents who Sometimes, Often, or Very Often Heard Negative Remarks about Disabilities</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'HIDE-TABLES'!$C$81:$C$83</c:f>
              <c:strCache>
                <c:ptCount val="3"/>
                <c:pt idx="0">
                  <c:v>Long-term disability 
n=142</c:v>
                </c:pt>
                <c:pt idx="1">
                  <c:v>Temporary disability 
n=43</c:v>
                </c:pt>
                <c:pt idx="2">
                  <c:v>No disability 
n=639</c:v>
                </c:pt>
              </c:strCache>
            </c:strRef>
          </c:cat>
          <c:val>
            <c:numRef>
              <c:f>'HIDE-TABLES'!$D$81:$D$83</c:f>
              <c:numCache>
                <c:formatCode>0%</c:formatCode>
                <c:ptCount val="3"/>
                <c:pt idx="0">
                  <c:v>0.36619718309859151</c:v>
                </c:pt>
                <c:pt idx="1">
                  <c:v>0.46511627906976755</c:v>
                </c:pt>
                <c:pt idx="2">
                  <c:v>0.28325508607198774</c:v>
                </c:pt>
              </c:numCache>
            </c:numRef>
          </c:val>
          <c:extLst>
            <c:ext xmlns:c16="http://schemas.microsoft.com/office/drawing/2014/chart" uri="{C3380CC4-5D6E-409C-BE32-E72D297353CC}">
              <c16:uniqueId val="{00000000-FCFF-468E-8F88-905C3816EA25}"/>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i="0" baseline="0">
                <a:effectLst/>
              </a:rPr>
              <a:t>Figure 2. Percent of TCC Respondents that Indicated Each Group was Sometimes, Often, or Very Often the Source of Insensitive or Disparaging Remarks</a:t>
            </a:r>
            <a:endParaRPr lang="en-US" sz="1300">
              <a:effectLst/>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92839796894552"/>
          <c:y val="0.14521338147648671"/>
          <c:w val="0.65161365810582084"/>
          <c:h val="0.79205513634315383"/>
        </c:manualLayout>
      </c:layout>
      <c:barChart>
        <c:barDir val="bar"/>
        <c:grouping val="clustered"/>
        <c:varyColors val="0"/>
        <c:ser>
          <c:idx val="0"/>
          <c:order val="0"/>
          <c:tx>
            <c:strRef>
              <c:f>'HIDE-TABLES_TCC Breakouts'!$J$82</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Breakouts'!$I$83:$I$87</c:f>
              <c:strCache>
                <c:ptCount val="5"/>
                <c:pt idx="0">
                  <c:v>Local community</c:v>
                </c:pt>
                <c:pt idx="1">
                  <c:v>Administrators</c:v>
                </c:pt>
                <c:pt idx="2">
                  <c:v>Students</c:v>
                </c:pt>
                <c:pt idx="3">
                  <c:v>Staff</c:v>
                </c:pt>
                <c:pt idx="4">
                  <c:v>Faculty</c:v>
                </c:pt>
              </c:strCache>
            </c:strRef>
          </c:cat>
          <c:val>
            <c:numRef>
              <c:f>'HIDE-TABLES_TCC Breakouts'!$J$83:$J$87</c:f>
              <c:numCache>
                <c:formatCode>0%</c:formatCode>
                <c:ptCount val="5"/>
                <c:pt idx="0">
                  <c:v>0.41794871794871796</c:v>
                </c:pt>
                <c:pt idx="1">
                  <c:v>0.28934010152284262</c:v>
                </c:pt>
                <c:pt idx="2">
                  <c:v>0.43444730077120824</c:v>
                </c:pt>
                <c:pt idx="3">
                  <c:v>0.34263959390862941</c:v>
                </c:pt>
                <c:pt idx="4">
                  <c:v>0.28061224489795916</c:v>
                </c:pt>
              </c:numCache>
            </c:numRef>
          </c:val>
          <c:extLst>
            <c:ext xmlns:c16="http://schemas.microsoft.com/office/drawing/2014/chart" uri="{C3380CC4-5D6E-409C-BE32-E72D297353CC}">
              <c16:uniqueId val="{00000000-BA14-4885-9D4E-149682DBA72D}"/>
            </c:ext>
          </c:extLst>
        </c:ser>
        <c:ser>
          <c:idx val="1"/>
          <c:order val="1"/>
          <c:tx>
            <c:strRef>
              <c:f>'HIDE-TABLES_TCC Breakouts'!$K$82</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Breakouts'!$I$83:$I$87</c:f>
              <c:strCache>
                <c:ptCount val="5"/>
                <c:pt idx="0">
                  <c:v>Local community</c:v>
                </c:pt>
                <c:pt idx="1">
                  <c:v>Administrators</c:v>
                </c:pt>
                <c:pt idx="2">
                  <c:v>Students</c:v>
                </c:pt>
                <c:pt idx="3">
                  <c:v>Staff</c:v>
                </c:pt>
                <c:pt idx="4">
                  <c:v>Faculty</c:v>
                </c:pt>
              </c:strCache>
            </c:strRef>
          </c:cat>
          <c:val>
            <c:numRef>
              <c:f>'HIDE-TABLES_TCC Breakouts'!$K$83:$K$87</c:f>
              <c:numCache>
                <c:formatCode>0%</c:formatCode>
                <c:ptCount val="5"/>
                <c:pt idx="0">
                  <c:v>0.44174757281553401</c:v>
                </c:pt>
                <c:pt idx="1">
                  <c:v>0.33651551312649164</c:v>
                </c:pt>
                <c:pt idx="2">
                  <c:v>0.45107398568019091</c:v>
                </c:pt>
                <c:pt idx="3">
                  <c:v>0.45278450363196127</c:v>
                </c:pt>
                <c:pt idx="4">
                  <c:v>0.37028301886792453</c:v>
                </c:pt>
              </c:numCache>
            </c:numRef>
          </c:val>
          <c:extLst>
            <c:ext xmlns:c16="http://schemas.microsoft.com/office/drawing/2014/chart" uri="{C3380CC4-5D6E-409C-BE32-E72D297353CC}">
              <c16:uniqueId val="{00000001-BA14-4885-9D4E-149682DBA72D}"/>
            </c:ext>
          </c:extLst>
        </c:ser>
        <c:dLbls>
          <c:dLblPos val="outEnd"/>
          <c:showLegendKey val="0"/>
          <c:showVal val="1"/>
          <c:showCatName val="0"/>
          <c:showSerName val="0"/>
          <c:showPercent val="0"/>
          <c:showBubbleSize val="0"/>
        </c:dLbls>
        <c:gapWidth val="97"/>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8"/>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6.0848774744278467E-2"/>
          <c:y val="9.7117936224822704E-2"/>
          <c:w val="0.88204076826845246"/>
          <c:h val="3.77504676556314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r>
              <a:rPr lang="en-US" sz="1300" b="1" i="0" kern="1200" spc="0" baseline="0">
                <a:solidFill>
                  <a:srgbClr val="595959"/>
                </a:solidFill>
                <a:effectLst/>
              </a:rPr>
              <a:t>Figure 4. Percent of Respondents who Sometimes, Often, or Very Often Heard Negative Remarks about Gender or Gender Identity</a:t>
            </a:r>
            <a:endParaRPr lang="en-US" sz="13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7.0190946458428341E-2"/>
          <c:y val="0.11568774011944159"/>
          <c:w val="0.91503613703916131"/>
          <c:h val="0.69758386054344368"/>
        </c:manualLayout>
      </c:layout>
      <c:barChart>
        <c:barDir val="col"/>
        <c:grouping val="clustered"/>
        <c:varyColors val="0"/>
        <c:ser>
          <c:idx val="1"/>
          <c:order val="0"/>
          <c:spPr>
            <a:solidFill>
              <a:schemeClr val="accent1"/>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'HIDE-TABLES'!$C$70:$C$72</c:f>
              <c:strCache>
                <c:ptCount val="3"/>
                <c:pt idx="0">
                  <c:v>Man (cisgender) 
n=284</c:v>
                </c:pt>
                <c:pt idx="1">
                  <c:v>Woman (cisgender) 
n=439</c:v>
                </c:pt>
                <c:pt idx="2">
                  <c:v>Non-binary and/or transgender 
n=91</c:v>
                </c:pt>
              </c:strCache>
            </c:strRef>
          </c:cat>
          <c:val>
            <c:numRef>
              <c:f>'HIDE-TABLES'!$D$70:$D$72</c:f>
              <c:numCache>
                <c:formatCode>0%</c:formatCode>
                <c:ptCount val="3"/>
                <c:pt idx="0">
                  <c:v>0.35211267605633806</c:v>
                </c:pt>
                <c:pt idx="1">
                  <c:v>0.24373576309794981</c:v>
                </c:pt>
                <c:pt idx="2">
                  <c:v>0.59340659340659319</c:v>
                </c:pt>
              </c:numCache>
            </c:numRef>
          </c:val>
          <c:extLst>
            <c:ext xmlns:c16="http://schemas.microsoft.com/office/drawing/2014/chart" uri="{C3380CC4-5D6E-409C-BE32-E72D297353CC}">
              <c16:uniqueId val="{00000000-3431-4E36-8C80-09775401C186}"/>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'HIDE-TABLES'!$B$89</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'HIDE-TABLES'!$B$90:$B$91</c:f>
              <c:numCache>
                <c:formatCode>0%</c:formatCode>
                <c:ptCount val="2"/>
                <c:pt idx="0">
                  <c:v>0.24210526315789471</c:v>
                </c:pt>
                <c:pt idx="1">
                  <c:v>7.1578947368421048E-2</c:v>
                </c:pt>
              </c:numCache>
            </c:numRef>
          </c:val>
          <c:extLst>
            <c:ext xmlns:c16="http://schemas.microsoft.com/office/drawing/2014/chart" uri="{C3380CC4-5D6E-409C-BE32-E72D297353CC}">
              <c16:uniqueId val="{00000003-6998-724E-8031-206FEF6B67F4}"/>
            </c:ext>
          </c:extLst>
        </c:ser>
        <c:ser>
          <c:idx val="0"/>
          <c:order val="1"/>
          <c:tx>
            <c:strRef>
              <c:f>'HIDE-TABLES'!$C$89</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'HIDE-TABLES'!$C$90:$C$91</c:f>
              <c:numCache>
                <c:formatCode>0%</c:formatCode>
                <c:ptCount val="2"/>
                <c:pt idx="0">
                  <c:v>0.14534135926326078</c:v>
                </c:pt>
                <c:pt idx="1">
                  <c:v>7.3107989916139315E-2</c:v>
                </c:pt>
              </c:numCache>
            </c:numRef>
          </c:val>
          <c:extLst>
            <c:ext xmlns:c16="http://schemas.microsoft.com/office/drawing/2014/chart" uri="{C3380CC4-5D6E-409C-BE32-E72D297353CC}">
              <c16:uniqueId val="{00000001-6998-724E-8031-206FEF6B67F4}"/>
            </c:ext>
          </c:extLst>
        </c:ser>
        <c:ser>
          <c:idx val="1"/>
          <c:order val="2"/>
          <c:tx>
            <c:strRef>
              <c:f>'HIDE-TABLES'!$D$89</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'HIDE-TABLES'!$A$90:$A$91</c:f>
              <c:strCache>
                <c:ptCount val="2"/>
                <c:pt idx="0">
                  <c:v>Yes, experienced 
discrimination or harassment</c:v>
                </c:pt>
                <c:pt idx="1">
                  <c:v>Unsure if experienced 
discrimination or harassment</c:v>
                </c:pt>
              </c:strCache>
            </c:strRef>
          </c:cat>
          <c:val>
            <c:numRef>
              <c:f>'HIDE-TABLES'!$D$90:$D$91</c:f>
              <c:numCache>
                <c:formatCode>0%</c:formatCode>
                <c:ptCount val="2"/>
                <c:pt idx="0">
                  <c:v>0.18517416389756819</c:v>
                </c:pt>
                <c:pt idx="1">
                  <c:v>8.6588746163214256E-2</c:v>
                </c:pt>
              </c:numCache>
            </c:numRef>
          </c:val>
          <c:extLst>
            <c:ext xmlns:c16="http://schemas.microsoft.com/office/drawing/2014/chart" uri="{C3380CC4-5D6E-409C-BE32-E72D297353CC}">
              <c16:uniqueId val="{00000005-6998-724E-8031-206FEF6B67F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'HIDE-TABLES'!$B$93</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'HIDE-TABLES'!$B$94</c:f>
              <c:numCache>
                <c:formatCode>0%</c:formatCode>
                <c:ptCount val="1"/>
                <c:pt idx="0">
                  <c:v>0.79565217391304344</c:v>
                </c:pt>
              </c:numCache>
            </c:numRef>
          </c:val>
          <c:extLst>
            <c:ext xmlns:c16="http://schemas.microsoft.com/office/drawing/2014/chart" uri="{C3380CC4-5D6E-409C-BE32-E72D297353CC}">
              <c16:uniqueId val="{00000000-1E19-0843-8582-A841239D934A}"/>
            </c:ext>
          </c:extLst>
        </c:ser>
        <c:ser>
          <c:idx val="0"/>
          <c:order val="1"/>
          <c:tx>
            <c:strRef>
              <c:f>'HIDE-TABLES'!$C$93</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'HIDE-TABLES'!$C$94</c:f>
              <c:numCache>
                <c:formatCode>0%</c:formatCode>
                <c:ptCount val="1"/>
                <c:pt idx="0">
                  <c:v>0.50038372985418267</c:v>
                </c:pt>
              </c:numCache>
            </c:numRef>
          </c:val>
          <c:extLst>
            <c:ext xmlns:c16="http://schemas.microsoft.com/office/drawing/2014/chart" uri="{C3380CC4-5D6E-409C-BE32-E72D297353CC}">
              <c16:uniqueId val="{00000001-1E19-0843-8582-A841239D934A}"/>
            </c:ext>
          </c:extLst>
        </c:ser>
        <c:ser>
          <c:idx val="2"/>
          <c:order val="2"/>
          <c:tx>
            <c:strRef>
              <c:f>'HIDE-TABLES'!$D$93</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'HIDE-TABLES'!$A$94</c:f>
              <c:strCache>
                <c:ptCount val="1"/>
                <c:pt idx="0">
                  <c:v>Yes, discrimination or harassment occurred within the last year</c:v>
                </c:pt>
              </c:strCache>
            </c:strRef>
          </c:cat>
          <c:val>
            <c:numRef>
              <c:f>'HIDE-TABLES'!$D$94</c:f>
              <c:numCache>
                <c:formatCode>0%</c:formatCode>
                <c:ptCount val="1"/>
                <c:pt idx="0">
                  <c:v>0.57855489069970234</c:v>
                </c:pt>
              </c:numCache>
            </c:numRef>
          </c:val>
          <c:extLst>
            <c:ext xmlns:c16="http://schemas.microsoft.com/office/drawing/2014/chart" uri="{C3380CC4-5D6E-409C-BE32-E72D297353CC}">
              <c16:uniqueId val="{00000002-1E19-0843-8582-A841239D934A}"/>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'HIDE-TABLES'!$D$97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Administrators</c:v>
                </c:pt>
                <c:pt idx="2">
                  <c:v>Students</c:v>
                </c:pt>
                <c:pt idx="3">
                  <c:v>Staff</c:v>
                </c:pt>
                <c:pt idx="4">
                  <c:v>Faculty</c:v>
                </c:pt>
              </c:strCache>
            </c:strRef>
          </c:cat>
          <c:val>
            <c:numRef>
              <c:f>'HIDE-TABLES'!$D$98:$D$102</c:f>
              <c:numCache>
                <c:formatCode>0%</c:formatCode>
                <c:ptCount val="5"/>
                <c:pt idx="0">
                  <c:v>0.20735411670663481</c:v>
                </c:pt>
                <c:pt idx="1">
                  <c:v>0.26767918998135143</c:v>
                </c:pt>
                <c:pt idx="2">
                  <c:v>0.57916333599787062</c:v>
                </c:pt>
                <c:pt idx="3">
                  <c:v>0.27663202771116452</c:v>
                </c:pt>
                <c:pt idx="4">
                  <c:v>0.40932587263522546</c:v>
                </c:pt>
              </c:numCache>
            </c:numRef>
          </c:val>
          <c:extLst>
            <c:ext xmlns:c16="http://schemas.microsoft.com/office/drawing/2014/chart" uri="{C3380CC4-5D6E-409C-BE32-E72D297353CC}">
              <c16:uniqueId val="{00000002-99D6-F943-A4A7-39AD3991863C}"/>
            </c:ext>
          </c:extLst>
        </c:ser>
        <c:ser>
          <c:idx val="0"/>
          <c:order val="1"/>
          <c:tx>
            <c:strRef>
              <c:f>'HIDE-TABLES'!$C$97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Administrators</c:v>
                </c:pt>
                <c:pt idx="2">
                  <c:v>Students</c:v>
                </c:pt>
                <c:pt idx="3">
                  <c:v>Staff</c:v>
                </c:pt>
                <c:pt idx="4">
                  <c:v>Faculty</c:v>
                </c:pt>
              </c:strCache>
            </c:strRef>
          </c:cat>
          <c:val>
            <c:numRef>
              <c:f>'HIDE-TABLES'!$C$98:$C$102</c:f>
              <c:numCache>
                <c:formatCode>0%</c:formatCode>
                <c:ptCount val="5"/>
                <c:pt idx="0">
                  <c:v>0.12333071484681866</c:v>
                </c:pt>
                <c:pt idx="1">
                  <c:v>0.43283582089552142</c:v>
                </c:pt>
                <c:pt idx="2">
                  <c:v>0.31971720345640203</c:v>
                </c:pt>
                <c:pt idx="3">
                  <c:v>0.36763550667714096</c:v>
                </c:pt>
                <c:pt idx="4">
                  <c:v>0.44776119402985065</c:v>
                </c:pt>
              </c:numCache>
            </c:numRef>
          </c:val>
          <c:extLst>
            <c:ext xmlns:c16="http://schemas.microsoft.com/office/drawing/2014/chart" uri="{C3380CC4-5D6E-409C-BE32-E72D297353CC}">
              <c16:uniqueId val="{00000001-99D6-F943-A4A7-39AD3991863C}"/>
            </c:ext>
          </c:extLst>
        </c:ser>
        <c:ser>
          <c:idx val="1"/>
          <c:order val="2"/>
          <c:tx>
            <c:strRef>
              <c:f>'HIDE-TABLES'!$B$97</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'HIDE-TABLES'!$A$98:$A$102</c:f>
              <c:strCache>
                <c:ptCount val="5"/>
                <c:pt idx="0">
                  <c:v>Local community</c:v>
                </c:pt>
                <c:pt idx="1">
                  <c:v>Administrators</c:v>
                </c:pt>
                <c:pt idx="2">
                  <c:v>Students</c:v>
                </c:pt>
                <c:pt idx="3">
                  <c:v>Staff</c:v>
                </c:pt>
                <c:pt idx="4">
                  <c:v>Faculty</c:v>
                </c:pt>
              </c:strCache>
            </c:strRef>
          </c:cat>
          <c:val>
            <c:numRef>
              <c:f>'HIDE-TABLES'!$B$98:$B$102</c:f>
              <c:numCache>
                <c:formatCode>0%</c:formatCode>
                <c:ptCount val="5"/>
                <c:pt idx="0">
                  <c:v>0.12921348314606748</c:v>
                </c:pt>
                <c:pt idx="1">
                  <c:v>0.25280898876404501</c:v>
                </c:pt>
                <c:pt idx="2">
                  <c:v>0.2696629213483146</c:v>
                </c:pt>
                <c:pt idx="3">
                  <c:v>0.38202247191011235</c:v>
                </c:pt>
                <c:pt idx="4">
                  <c:v>0.43820224719101114</c:v>
                </c:pt>
              </c:numCache>
            </c:numRef>
          </c:val>
          <c:extLst>
            <c:ext xmlns:c16="http://schemas.microsoft.com/office/drawing/2014/chart" uri="{C3380CC4-5D6E-409C-BE32-E72D297353CC}">
              <c16:uniqueId val="{00000000-99D6-F943-A4A7-39AD3991863C}"/>
            </c:ext>
          </c:extLst>
        </c:ser>
        <c:dLbls>
          <c:dLblPos val="outEnd"/>
          <c:showLegendKey val="0"/>
          <c:showVal val="1"/>
          <c:showCatName val="0"/>
          <c:showSerName val="0"/>
          <c:showPercent val="0"/>
          <c:showBubbleSize val="0"/>
        </c:dLbls>
        <c:gapWidth val="100"/>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4. Respondents by Political Views</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'HIDE-TABLES'!$B$17</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'HIDE-TABLES'!$B$18:$B$20</c:f>
              <c:numCache>
                <c:formatCode>###0%</c:formatCode>
                <c:ptCount val="3"/>
                <c:pt idx="0">
                  <c:v>0.53146853146853146</c:v>
                </c:pt>
                <c:pt idx="1">
                  <c:v>0.31188811188811189</c:v>
                </c:pt>
                <c:pt idx="2">
                  <c:v>0.15664335664335666</c:v>
                </c:pt>
              </c:numCache>
            </c:numRef>
          </c:val>
          <c:extLst>
            <c:ext xmlns:c16="http://schemas.microsoft.com/office/drawing/2014/chart" uri="{C3380CC4-5D6E-409C-BE32-E72D297353CC}">
              <c16:uniqueId val="{00000000-BF55-C84B-96C5-A1EE85905905}"/>
            </c:ext>
          </c:extLst>
        </c:ser>
        <c:ser>
          <c:idx val="1"/>
          <c:order val="1"/>
          <c:tx>
            <c:strRef>
              <c:f>'HIDE-TABLES'!$C$17</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'HIDE-TABLES'!$C$18:$C$20</c:f>
              <c:numCache>
                <c:formatCode>###0%</c:formatCode>
                <c:ptCount val="3"/>
                <c:pt idx="0">
                  <c:v>0.37257954050183673</c:v>
                </c:pt>
                <c:pt idx="1">
                  <c:v>0.41429549841230312</c:v>
                </c:pt>
                <c:pt idx="2">
                  <c:v>0.21312496108586015</c:v>
                </c:pt>
              </c:numCache>
            </c:numRef>
          </c:val>
          <c:extLst>
            <c:ext xmlns:c16="http://schemas.microsoft.com/office/drawing/2014/chart" uri="{C3380CC4-5D6E-409C-BE32-E72D297353CC}">
              <c16:uniqueId val="{00000001-BF55-C84B-96C5-A1EE85905905}"/>
            </c:ext>
          </c:extLst>
        </c:ser>
        <c:ser>
          <c:idx val="2"/>
          <c:order val="2"/>
          <c:tx>
            <c:strRef>
              <c:f>'HIDE-TABLES'!$D$17</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'HIDE-TABLES'!$A$18:$A$20</c:f>
              <c:strCache>
                <c:ptCount val="3"/>
                <c:pt idx="0">
                  <c:v>Liberal</c:v>
                </c:pt>
                <c:pt idx="1">
                  <c:v>Middle-of-the-road</c:v>
                </c:pt>
                <c:pt idx="2">
                  <c:v>Conservative</c:v>
                </c:pt>
              </c:strCache>
            </c:strRef>
          </c:cat>
          <c:val>
            <c:numRef>
              <c:f>'HIDE-TABLES'!$D$18:$D$20</c:f>
              <c:numCache>
                <c:formatCode>###0%</c:formatCode>
                <c:ptCount val="3"/>
                <c:pt idx="0">
                  <c:v>0.47380477027931983</c:v>
                </c:pt>
                <c:pt idx="1">
                  <c:v>0.34557300304792177</c:v>
                </c:pt>
                <c:pt idx="2">
                  <c:v>0.18062222667275832</c:v>
                </c:pt>
              </c:numCache>
            </c:numRef>
          </c:val>
          <c:extLst>
            <c:ext xmlns:c16="http://schemas.microsoft.com/office/drawing/2014/chart" uri="{C3380CC4-5D6E-409C-BE32-E72D297353CC}">
              <c16:uniqueId val="{00000002-BF55-C84B-96C5-A1EE85905905}"/>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5.70212956335003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n=432</c:v>
                </c:pt>
                <c:pt idx="1">
                  <c:v>Multiple races/ethnicities 
n=135</c:v>
                </c:pt>
                <c:pt idx="2">
                  <c:v>African American/Black 
n=48</c:v>
                </c:pt>
                <c:pt idx="3">
                  <c:v>Hispanic/Latino 
n=33</c:v>
                </c:pt>
                <c:pt idx="4">
                  <c:v>International 
n=50</c:v>
                </c:pt>
                <c:pt idx="5">
                  <c:v>Asian 
n=67</c:v>
                </c:pt>
                <c:pt idx="6">
                  <c:v>All other races/ethnicities 
n=44</c:v>
                </c:pt>
              </c:strCache>
            </c:strRef>
          </c:cat>
          <c:val>
            <c:numRef>
              <c:f>'HIDE-TABLES'!$B$106:$B$112</c:f>
              <c:numCache>
                <c:formatCode>0%</c:formatCode>
                <c:ptCount val="7"/>
                <c:pt idx="0">
                  <c:v>7.1759259259259411E-2</c:v>
                </c:pt>
                <c:pt idx="1">
                  <c:v>0.24444444444444455</c:v>
                </c:pt>
                <c:pt idx="2">
                  <c:v>0.12500000000000003</c:v>
                </c:pt>
                <c:pt idx="3">
                  <c:v>0.12121212121212123</c:v>
                </c:pt>
                <c:pt idx="4">
                  <c:v>0.35999999999999988</c:v>
                </c:pt>
                <c:pt idx="5">
                  <c:v>8.9552238805970172E-2</c:v>
                </c:pt>
                <c:pt idx="6">
                  <c:v>6.8181818181818191E-2</c:v>
                </c:pt>
              </c:numCache>
            </c:numRef>
          </c:val>
          <c:extLst>
            <c:ext xmlns:c16="http://schemas.microsoft.com/office/drawing/2014/chart" uri="{C3380CC4-5D6E-409C-BE32-E72D297353CC}">
              <c16:uniqueId val="{00000000-67C8-0744-8390-1509AD68FD00}"/>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n=542</c:v>
                </c:pt>
                <c:pt idx="1">
                  <c:v>LGBQ+ 
n=278</c:v>
                </c:pt>
              </c:strCache>
            </c:strRef>
          </c:cat>
          <c:val>
            <c:numRef>
              <c:f>'HIDE-TABLES'!$D$114:$D$115</c:f>
              <c:numCache>
                <c:formatCode>0%</c:formatCode>
                <c:ptCount val="2"/>
                <c:pt idx="0">
                  <c:v>4.6125461254612504E-2</c:v>
                </c:pt>
                <c:pt idx="1">
                  <c:v>0.21942446043165473</c:v>
                </c:pt>
              </c:numCache>
            </c:numRef>
          </c:val>
          <c:extLst>
            <c:ext xmlns:c16="http://schemas.microsoft.com/office/drawing/2014/chart" uri="{C3380CC4-5D6E-409C-BE32-E72D297353CC}">
              <c16:uniqueId val="{00000000-9637-8D40-BBC3-823AFF4E6349}"/>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n=288</c:v>
                </c:pt>
                <c:pt idx="1">
                  <c:v>Woman (cisgender) 
n=437</c:v>
                </c:pt>
                <c:pt idx="2">
                  <c:v>Non-binary and/or transgender 
n=90</c:v>
                </c:pt>
              </c:strCache>
            </c:strRef>
          </c:cat>
          <c:val>
            <c:numRef>
              <c:f>'HIDE-TABLES'!$D$106:$D$108</c:f>
              <c:numCache>
                <c:formatCode>0%</c:formatCode>
                <c:ptCount val="3"/>
                <c:pt idx="0">
                  <c:v>6.9444444444444475E-2</c:v>
                </c:pt>
                <c:pt idx="1">
                  <c:v>5.2631578947368432E-2</c:v>
                </c:pt>
                <c:pt idx="2">
                  <c:v>0.55555555555555536</c:v>
                </c:pt>
              </c:numCache>
            </c:numRef>
          </c:val>
          <c:extLst>
            <c:ext xmlns:c16="http://schemas.microsoft.com/office/drawing/2014/chart" uri="{C3380CC4-5D6E-409C-BE32-E72D297353CC}">
              <c16:uniqueId val="{00000000-6279-B54E-AE6F-D23B82A0BE3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n=143</c:v>
                </c:pt>
                <c:pt idx="1">
                  <c:v>Temporary disability 
n=41</c:v>
                </c:pt>
                <c:pt idx="2">
                  <c:v>No disability 
n=684</c:v>
                </c:pt>
              </c:strCache>
            </c:strRef>
          </c:cat>
          <c:val>
            <c:numRef>
              <c:f>'HIDE-TABLES'!$D$117:$D$119</c:f>
              <c:numCache>
                <c:formatCode>0%</c:formatCode>
                <c:ptCount val="3"/>
                <c:pt idx="0">
                  <c:v>0.26573426573426567</c:v>
                </c:pt>
                <c:pt idx="1">
                  <c:v>0</c:v>
                </c:pt>
                <c:pt idx="2">
                  <c:v>2.1929824561403501E-2</c:v>
                </c:pt>
              </c:numCache>
            </c:numRef>
          </c:val>
          <c:extLst>
            <c:ext xmlns:c16="http://schemas.microsoft.com/office/drawing/2014/chart" uri="{C3380CC4-5D6E-409C-BE32-E72D297353CC}">
              <c16:uniqueId val="{00000000-FFA6-6546-AC7E-3FEE0F121FA9}"/>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n=378</c:v>
                </c:pt>
                <c:pt idx="1">
                  <c:v>Middle-of-the-road 
n=220</c:v>
                </c:pt>
                <c:pt idx="2">
                  <c:v>Conservative 
n=111</c:v>
                </c:pt>
              </c:strCache>
            </c:strRef>
          </c:cat>
          <c:val>
            <c:numRef>
              <c:f>'HIDE-TABLES'!$D$110:$D$112</c:f>
              <c:numCache>
                <c:formatCode>0%</c:formatCode>
                <c:ptCount val="3"/>
                <c:pt idx="0">
                  <c:v>8.9947089947089914E-2</c:v>
                </c:pt>
                <c:pt idx="1">
                  <c:v>0.11818181818181818</c:v>
                </c:pt>
                <c:pt idx="2">
                  <c:v>0.25225225225225234</c:v>
                </c:pt>
              </c:numCache>
            </c:numRef>
          </c:val>
          <c:extLst>
            <c:ext xmlns:c16="http://schemas.microsoft.com/office/drawing/2014/chart" uri="{C3380CC4-5D6E-409C-BE32-E72D297353CC}">
              <c16:uniqueId val="{00000000-6B2E-DA4C-9999-B2D7824E4BA1}"/>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n=362</c:v>
                </c:pt>
                <c:pt idx="1">
                  <c:v>Atheist/Agnostic 
n=184</c:v>
                </c:pt>
                <c:pt idx="2">
                  <c:v>Spiritual, but not religious 
n=82</c:v>
                </c:pt>
                <c:pt idx="3">
                  <c:v>Other religious affiliation 
n=151</c:v>
                </c:pt>
              </c:strCache>
            </c:strRef>
          </c:cat>
          <c:val>
            <c:numRef>
              <c:f>'HIDE-TABLES'!$B$116:$B$119</c:f>
              <c:numCache>
                <c:formatCode>0%</c:formatCode>
                <c:ptCount val="4"/>
                <c:pt idx="0">
                  <c:v>0.11325966850828745</c:v>
                </c:pt>
                <c:pt idx="1">
                  <c:v>5.9782608695652169E-2</c:v>
                </c:pt>
                <c:pt idx="2">
                  <c:v>7.3170731707317069E-2</c:v>
                </c:pt>
                <c:pt idx="3">
                  <c:v>0.19205298013245031</c:v>
                </c:pt>
              </c:numCache>
            </c:numRef>
          </c:val>
          <c:extLst>
            <c:ext xmlns:c16="http://schemas.microsoft.com/office/drawing/2014/chart" uri="{C3380CC4-5D6E-409C-BE32-E72D297353CC}">
              <c16:uniqueId val="{00000000-79FE-2748-9769-74B0BD5FB374}"/>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 1. Percent of TCC Respondents</a:t>
            </a:r>
            <a:r>
              <a:rPr lang="en-US" sz="1300" b="1" baseline="0"/>
              <a:t> who Responded Yes or Unsure to Having </a:t>
            </a:r>
            <a:r>
              <a:rPr lang="en-US" sz="1300" b="1"/>
              <a:t>Experienced Discrimination</a:t>
            </a:r>
            <a:r>
              <a:rPr lang="en-US" sz="1300" b="1" baseline="0"/>
              <a:t> or Harassment</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30898641463444"/>
          <c:y val="0.21697230672870435"/>
          <c:w val="0.76669179966365597"/>
          <c:h val="0.66497517973296816"/>
        </c:manualLayout>
      </c:layout>
      <c:barChart>
        <c:barDir val="col"/>
        <c:grouping val="clustered"/>
        <c:varyColors val="0"/>
        <c:ser>
          <c:idx val="2"/>
          <c:order val="0"/>
          <c:tx>
            <c:strRef>
              <c:f>'HIDE-TABLES_TCC Breakouts'!$I$114</c:f>
              <c:strCache>
                <c:ptCount val="1"/>
                <c:pt idx="0">
                  <c:v>Students</c:v>
                </c:pt>
              </c:strCache>
            </c:strRef>
          </c:tx>
          <c:spPr>
            <a:solidFill>
              <a:schemeClr val="accent3"/>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0-1BED-42AB-B200-87437520FA3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Breakouts'!$H$115:$H$116</c:f>
              <c:strCache>
                <c:ptCount val="2"/>
                <c:pt idx="0">
                  <c:v>Yes, experienced 
discrimination or harassment</c:v>
                </c:pt>
                <c:pt idx="1">
                  <c:v>Unsure if experienced 
discrimination or harassment</c:v>
                </c:pt>
              </c:strCache>
            </c:strRef>
          </c:cat>
          <c:val>
            <c:numRef>
              <c:f>'HIDE-TABLES_TCC Breakouts'!$I$115:$I$116</c:f>
              <c:numCache>
                <c:formatCode>0%</c:formatCode>
                <c:ptCount val="2"/>
                <c:pt idx="0">
                  <c:v>0.18844221105527639</c:v>
                </c:pt>
                <c:pt idx="1">
                  <c:v>6.030150753768844E-2</c:v>
                </c:pt>
              </c:numCache>
            </c:numRef>
          </c:val>
          <c:extLst>
            <c:ext xmlns:c16="http://schemas.microsoft.com/office/drawing/2014/chart" uri="{C3380CC4-5D6E-409C-BE32-E72D297353CC}">
              <c16:uniqueId val="{00000000-2362-46A3-899E-63A84CD535C9}"/>
            </c:ext>
          </c:extLst>
        </c:ser>
        <c:ser>
          <c:idx val="0"/>
          <c:order val="1"/>
          <c:tx>
            <c:strRef>
              <c:f>'HIDE-TABLES_TCC Breakouts'!$J$114</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Breakouts'!$H$115:$H$116</c:f>
              <c:strCache>
                <c:ptCount val="2"/>
                <c:pt idx="0">
                  <c:v>Yes, experienced 
discrimination or harassment</c:v>
                </c:pt>
                <c:pt idx="1">
                  <c:v>Unsure if experienced 
discrimination or harassment</c:v>
                </c:pt>
              </c:strCache>
            </c:strRef>
          </c:cat>
          <c:val>
            <c:numRef>
              <c:f>'HIDE-TABLES_TCC Breakouts'!$J$115:$J$116</c:f>
              <c:numCache>
                <c:formatCode>0%</c:formatCode>
                <c:ptCount val="2"/>
                <c:pt idx="0">
                  <c:v>0.29330254041570436</c:v>
                </c:pt>
                <c:pt idx="1">
                  <c:v>9.0069284064665134E-2</c:v>
                </c:pt>
              </c:numCache>
            </c:numRef>
          </c:val>
          <c:extLst>
            <c:ext xmlns:c16="http://schemas.microsoft.com/office/drawing/2014/chart" uri="{C3380CC4-5D6E-409C-BE32-E72D297353CC}">
              <c16:uniqueId val="{00000001-2362-46A3-899E-63A84CD535C9}"/>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2. Percent of TCC Respondents who Indicated They'd Experienced </a:t>
            </a:r>
            <a:r>
              <a:rPr lang="en-US" sz="1300" b="1"/>
              <a:t> Discrimination</a:t>
            </a:r>
            <a:r>
              <a:rPr lang="en-US" sz="1300" b="1" baseline="0"/>
              <a:t> or Harassment in the Past Year</a:t>
            </a:r>
            <a:endParaRPr lang="en-US" sz="1300" b="1"/>
          </a:p>
        </c:rich>
      </c:tx>
      <c:layout>
        <c:manualLayout>
          <c:xMode val="edge"/>
          <c:yMode val="edge"/>
          <c:x val="0.16791500176283936"/>
          <c:y val="1.11731843575419E-2"/>
        </c:manualLayout>
      </c:layout>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79142672464449"/>
          <c:y val="0.22325254035982933"/>
          <c:w val="0.76669179966365597"/>
          <c:h val="0.69758386054344368"/>
        </c:manualLayout>
      </c:layout>
      <c:barChart>
        <c:barDir val="col"/>
        <c:grouping val="clustered"/>
        <c:varyColors val="0"/>
        <c:ser>
          <c:idx val="1"/>
          <c:order val="0"/>
          <c:tx>
            <c:strRef>
              <c:f>'HIDE-TABLES_TCC Breakouts'!$I$122</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Breakouts'!$H$123</c:f>
              <c:strCache>
                <c:ptCount val="1"/>
                <c:pt idx="0">
                  <c:v>Yes, discrimination or harassment occurred within the last year</c:v>
                </c:pt>
              </c:strCache>
            </c:strRef>
          </c:cat>
          <c:val>
            <c:numRef>
              <c:f>'HIDE-TABLES_TCC Breakouts'!$I$123</c:f>
              <c:numCache>
                <c:formatCode>0%</c:formatCode>
                <c:ptCount val="1"/>
                <c:pt idx="0">
                  <c:v>0.93333333333333335</c:v>
                </c:pt>
              </c:numCache>
            </c:numRef>
          </c:val>
          <c:extLst>
            <c:ext xmlns:c16="http://schemas.microsoft.com/office/drawing/2014/chart" uri="{C3380CC4-5D6E-409C-BE32-E72D297353CC}">
              <c16:uniqueId val="{00000000-B39D-46FB-90AE-D55E9A149834}"/>
            </c:ext>
          </c:extLst>
        </c:ser>
        <c:ser>
          <c:idx val="0"/>
          <c:order val="1"/>
          <c:tx>
            <c:strRef>
              <c:f>'HIDE-TABLES_TCC Breakouts'!$J$122</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Breakouts'!$H$123</c:f>
              <c:strCache>
                <c:ptCount val="1"/>
                <c:pt idx="0">
                  <c:v>Yes, discrimination or harassment occurred within the last year</c:v>
                </c:pt>
              </c:strCache>
            </c:strRef>
          </c:cat>
          <c:val>
            <c:numRef>
              <c:f>'HIDE-TABLES_TCC Breakouts'!$J$123</c:f>
              <c:numCache>
                <c:formatCode>0%</c:formatCode>
                <c:ptCount val="1"/>
                <c:pt idx="0">
                  <c:v>0.73228346456692917</c:v>
                </c:pt>
              </c:numCache>
            </c:numRef>
          </c:val>
          <c:extLst>
            <c:ext xmlns:c16="http://schemas.microsoft.com/office/drawing/2014/chart" uri="{C3380CC4-5D6E-409C-BE32-E72D297353CC}">
              <c16:uniqueId val="{00000001-B39D-46FB-90AE-D55E9A149834}"/>
            </c:ext>
          </c:extLst>
        </c:ser>
        <c:dLbls>
          <c:dLblPos val="outEnd"/>
          <c:showLegendKey val="0"/>
          <c:showVal val="1"/>
          <c:showCatName val="0"/>
          <c:showSerName val="0"/>
          <c:showPercent val="0"/>
          <c:showBubbleSize val="0"/>
        </c:dLbls>
        <c:gapWidth val="5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legend>
      <c:legendPos val="t"/>
      <c:layout>
        <c:manualLayout>
          <c:xMode val="edge"/>
          <c:yMode val="edge"/>
          <c:x val="5.7921318603831234E-2"/>
          <c:y val="0.12254189944134081"/>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effectLst/>
              </a:rPr>
              <a:t>Figure 3.</a:t>
            </a:r>
            <a:r>
              <a:rPr lang="en-US" sz="1300" b="1" baseline="0">
                <a:effectLst/>
              </a:rPr>
              <a:t> Percent of TCC Respondents who Identified These Groups as the </a:t>
            </a:r>
            <a:br>
              <a:rPr lang="en-US" sz="1300" b="1" baseline="0">
                <a:effectLst/>
              </a:rPr>
            </a:br>
            <a:r>
              <a:rPr lang="en-US" sz="1300" b="1" baseline="0">
                <a:effectLst/>
              </a:rPr>
              <a:t>Source(s) of Discrimination or Harassment</a:t>
            </a:r>
            <a:endParaRPr lang="en-US" sz="1300"/>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274665060524152"/>
          <c:y val="0.2123890379624335"/>
          <c:w val="0.76669179966365597"/>
          <c:h val="0.69898407601284485"/>
        </c:manualLayout>
      </c:layout>
      <c:barChart>
        <c:barDir val="bar"/>
        <c:grouping val="clustered"/>
        <c:varyColors val="0"/>
        <c:ser>
          <c:idx val="2"/>
          <c:order val="0"/>
          <c:tx>
            <c:strRef>
              <c:f>'HIDE-TABLES_TCC Breakouts'!$J$127</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Breakouts'!$I$128:$I$132</c:f>
              <c:strCache>
                <c:ptCount val="5"/>
                <c:pt idx="0">
                  <c:v>Local community</c:v>
                </c:pt>
                <c:pt idx="1">
                  <c:v>Administrators</c:v>
                </c:pt>
                <c:pt idx="2">
                  <c:v>Students</c:v>
                </c:pt>
                <c:pt idx="3">
                  <c:v>Staff</c:v>
                </c:pt>
                <c:pt idx="4">
                  <c:v>Faculty</c:v>
                </c:pt>
              </c:strCache>
            </c:strRef>
          </c:cat>
          <c:val>
            <c:numRef>
              <c:f>'HIDE-TABLES_TCC Breakouts'!$J$128:$J$132</c:f>
              <c:numCache>
                <c:formatCode>0%</c:formatCode>
                <c:ptCount val="5"/>
                <c:pt idx="0">
                  <c:v>0.11940298507462686</c:v>
                </c:pt>
                <c:pt idx="1">
                  <c:v>0.20895522388059701</c:v>
                </c:pt>
                <c:pt idx="2">
                  <c:v>0.37313432835820898</c:v>
                </c:pt>
                <c:pt idx="3">
                  <c:v>0.2537313432835821</c:v>
                </c:pt>
                <c:pt idx="4">
                  <c:v>0.37313432835820898</c:v>
                </c:pt>
              </c:numCache>
            </c:numRef>
          </c:val>
          <c:extLst>
            <c:ext xmlns:c16="http://schemas.microsoft.com/office/drawing/2014/chart" uri="{C3380CC4-5D6E-409C-BE32-E72D297353CC}">
              <c16:uniqueId val="{00000000-501C-4425-A1DA-ECD60409920D}"/>
            </c:ext>
          </c:extLst>
        </c:ser>
        <c:ser>
          <c:idx val="0"/>
          <c:order val="1"/>
          <c:tx>
            <c:strRef>
              <c:f>'HIDE-TABLES_TCC Breakouts'!$K$127</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Breakouts'!$I$128:$I$132</c:f>
              <c:strCache>
                <c:ptCount val="5"/>
                <c:pt idx="0">
                  <c:v>Local community</c:v>
                </c:pt>
                <c:pt idx="1">
                  <c:v>Administrators</c:v>
                </c:pt>
                <c:pt idx="2">
                  <c:v>Students</c:v>
                </c:pt>
                <c:pt idx="3">
                  <c:v>Staff</c:v>
                </c:pt>
                <c:pt idx="4">
                  <c:v>Faculty</c:v>
                </c:pt>
              </c:strCache>
            </c:strRef>
          </c:cat>
          <c:val>
            <c:numRef>
              <c:f>'HIDE-TABLES_TCC Breakouts'!$K$128:$K$132</c:f>
              <c:numCache>
                <c:formatCode>0%</c:formatCode>
                <c:ptCount val="5"/>
                <c:pt idx="0">
                  <c:v>0.11956521739130435</c:v>
                </c:pt>
                <c:pt idx="1">
                  <c:v>0.2608695652173913</c:v>
                </c:pt>
                <c:pt idx="2">
                  <c:v>0.17391304347826086</c:v>
                </c:pt>
                <c:pt idx="3">
                  <c:v>0.4891304347826087</c:v>
                </c:pt>
                <c:pt idx="4">
                  <c:v>0.45652173913043476</c:v>
                </c:pt>
              </c:numCache>
            </c:numRef>
          </c:val>
          <c:extLst>
            <c:ext xmlns:c16="http://schemas.microsoft.com/office/drawing/2014/chart" uri="{C3380CC4-5D6E-409C-BE32-E72D297353CC}">
              <c16:uniqueId val="{00000001-501C-4425-A1DA-ECD60409920D}"/>
            </c:ext>
          </c:extLst>
        </c:ser>
        <c:dLbls>
          <c:dLblPos val="outEnd"/>
          <c:showLegendKey val="0"/>
          <c:showVal val="1"/>
          <c:showCatName val="0"/>
          <c:showSerName val="0"/>
          <c:showPercent val="0"/>
          <c:showBubbleSize val="0"/>
        </c:dLbls>
        <c:gapWidth val="100"/>
        <c:axId val="197503904"/>
        <c:axId val="197504464"/>
      </c:barChart>
      <c:catAx>
        <c:axId val="197503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ajorUnit val="0.1"/>
        <c:minorUnit val="0.1"/>
      </c:valAx>
      <c:spPr>
        <a:noFill/>
        <a:ln>
          <a:noFill/>
        </a:ln>
        <a:effectLst/>
      </c:spPr>
    </c:plotArea>
    <c:legend>
      <c:legendPos val="t"/>
      <c:layout>
        <c:manualLayout>
          <c:xMode val="edge"/>
          <c:yMode val="edge"/>
          <c:x val="5.9786990245622285E-2"/>
          <c:y val="0.11659217877094973"/>
          <c:w val="0.88042587260547656"/>
          <c:h val="5.727246733823076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baseline="0"/>
              <a:t>Figure 4. Percent of Respondents who Experienced Discrimination/Harassment Aimed at Their Racial/Ethnic Identity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853972798854688"/>
          <c:w val="0.91503613703916131"/>
          <c:h val="0.64473179133858272"/>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'HIDE-TABLES'!$A$106:$A$112</c:f>
              <c:strCache>
                <c:ptCount val="7"/>
                <c:pt idx="0">
                  <c:v>White 
n=432</c:v>
                </c:pt>
                <c:pt idx="1">
                  <c:v>Multiple races/ethnicities 
n=135</c:v>
                </c:pt>
                <c:pt idx="2">
                  <c:v>African American/Black 
n=48</c:v>
                </c:pt>
                <c:pt idx="3">
                  <c:v>Hispanic/Latino 
n=33</c:v>
                </c:pt>
                <c:pt idx="4">
                  <c:v>International 
n=50</c:v>
                </c:pt>
                <c:pt idx="5">
                  <c:v>Asian 
n=67</c:v>
                </c:pt>
                <c:pt idx="6">
                  <c:v>All other races/ethnicities 
n=44</c:v>
                </c:pt>
              </c:strCache>
            </c:strRef>
          </c:cat>
          <c:val>
            <c:numRef>
              <c:f>'HIDE-TABLES'!$B$106:$B$112</c:f>
              <c:numCache>
                <c:formatCode>0%</c:formatCode>
                <c:ptCount val="7"/>
                <c:pt idx="0">
                  <c:v>7.1759259259259411E-2</c:v>
                </c:pt>
                <c:pt idx="1">
                  <c:v>0.24444444444444455</c:v>
                </c:pt>
                <c:pt idx="2">
                  <c:v>0.12500000000000003</c:v>
                </c:pt>
                <c:pt idx="3">
                  <c:v>0.12121212121212123</c:v>
                </c:pt>
                <c:pt idx="4">
                  <c:v>0.35999999999999988</c:v>
                </c:pt>
                <c:pt idx="5">
                  <c:v>8.9552238805970172E-2</c:v>
                </c:pt>
                <c:pt idx="6">
                  <c:v>6.8181818181818191E-2</c:v>
                </c:pt>
              </c:numCache>
            </c:numRef>
          </c:val>
          <c:extLst>
            <c:ext xmlns:c16="http://schemas.microsoft.com/office/drawing/2014/chart" uri="{C3380CC4-5D6E-409C-BE32-E72D297353CC}">
              <c16:uniqueId val="{00000000-720B-40A2-9ACF-2967C892066F}"/>
            </c:ext>
          </c:extLst>
        </c:ser>
        <c:dLbls>
          <c:dLblPos val="outEnd"/>
          <c:showLegendKey val="0"/>
          <c:showVal val="1"/>
          <c:showCatName val="0"/>
          <c:showSerName val="0"/>
          <c:showPercent val="0"/>
          <c:showBubbleSize val="0"/>
        </c:dLbls>
        <c:gapWidth val="13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5. Respondents by Disability</a:t>
            </a:r>
            <a:r>
              <a:rPr lang="en-US" sz="1300" b="1" baseline="0"/>
              <a:t> Status</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'HIDE-TABLES'!$B$21</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'HIDE-TABLES'!$B$22:$B$24</c:f>
              <c:numCache>
                <c:formatCode>###0%</c:formatCode>
                <c:ptCount val="3"/>
                <c:pt idx="0">
                  <c:v>0.16723549488054604</c:v>
                </c:pt>
                <c:pt idx="1">
                  <c:v>4.8919226393629132E-2</c:v>
                </c:pt>
                <c:pt idx="2">
                  <c:v>0.78384527872582477</c:v>
                </c:pt>
              </c:numCache>
            </c:numRef>
          </c:val>
          <c:extLst>
            <c:ext xmlns:c16="http://schemas.microsoft.com/office/drawing/2014/chart" uri="{C3380CC4-5D6E-409C-BE32-E72D297353CC}">
              <c16:uniqueId val="{00000000-F502-9244-9CAE-B354B955467D}"/>
            </c:ext>
          </c:extLst>
        </c:ser>
        <c:ser>
          <c:idx val="1"/>
          <c:order val="1"/>
          <c:tx>
            <c:strRef>
              <c:f>'HIDE-TABLES'!$C$21</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'HIDE-TABLES'!$C$22:$C$24</c:f>
              <c:numCache>
                <c:formatCode>###0%</c:formatCode>
                <c:ptCount val="3"/>
                <c:pt idx="0">
                  <c:v>0.1130016744990007</c:v>
                </c:pt>
                <c:pt idx="1">
                  <c:v>1.6690973910225247E-2</c:v>
                </c:pt>
                <c:pt idx="2">
                  <c:v>0.8703073515907741</c:v>
                </c:pt>
              </c:numCache>
            </c:numRef>
          </c:val>
          <c:extLst>
            <c:ext xmlns:c16="http://schemas.microsoft.com/office/drawing/2014/chart" uri="{C3380CC4-5D6E-409C-BE32-E72D297353CC}">
              <c16:uniqueId val="{00000001-F502-9244-9CAE-B354B955467D}"/>
            </c:ext>
          </c:extLst>
        </c:ser>
        <c:ser>
          <c:idx val="2"/>
          <c:order val="2"/>
          <c:tx>
            <c:strRef>
              <c:f>'HIDE-TABLES'!$D$21</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'HIDE-TABLES'!$A$22:$A$24</c:f>
              <c:strCache>
                <c:ptCount val="3"/>
                <c:pt idx="0">
                  <c:v>Long-term disability</c:v>
                </c:pt>
                <c:pt idx="1">
                  <c:v>Temporary disability</c:v>
                </c:pt>
                <c:pt idx="2">
                  <c:v>No disability</c:v>
                </c:pt>
              </c:strCache>
            </c:strRef>
          </c:cat>
          <c:val>
            <c:numRef>
              <c:f>'HIDE-TABLES'!$D$22:$D$24</c:f>
              <c:numCache>
                <c:formatCode>###0%</c:formatCode>
                <c:ptCount val="3"/>
                <c:pt idx="0">
                  <c:v>9.3768020782779987E-2</c:v>
                </c:pt>
                <c:pt idx="1">
                  <c:v>1.6563418881498187E-2</c:v>
                </c:pt>
                <c:pt idx="2">
                  <c:v>0.88966856033572184</c:v>
                </c:pt>
              </c:numCache>
            </c:numRef>
          </c:val>
          <c:extLst>
            <c:ext xmlns:c16="http://schemas.microsoft.com/office/drawing/2014/chart" uri="{C3380CC4-5D6E-409C-BE32-E72D297353CC}">
              <c16:uniqueId val="{00000002-F502-9244-9CAE-B354B955467D}"/>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
          <c:y val="8.769886363636363E-2"/>
          <c:w val="1"/>
          <c:h val="6.27031138153185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6. Percent of Respondents who Experienced Discrimination/Harassment Aimed at Their Sexual Orientation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682399785254115"/>
          <c:w val="0.91503613703916131"/>
          <c:h val="0.64644752147458839"/>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'HIDE-TABLES'!$C$114:$C$115</c:f>
              <c:strCache>
                <c:ptCount val="2"/>
                <c:pt idx="0">
                  <c:v>Heterosexual 
n=542</c:v>
                </c:pt>
                <c:pt idx="1">
                  <c:v>LGBQ+ 
n=278</c:v>
                </c:pt>
              </c:strCache>
            </c:strRef>
          </c:cat>
          <c:val>
            <c:numRef>
              <c:f>'HIDE-TABLES'!$D$114:$D$115</c:f>
              <c:numCache>
                <c:formatCode>0%</c:formatCode>
                <c:ptCount val="2"/>
                <c:pt idx="0">
                  <c:v>4.6125461254612504E-2</c:v>
                </c:pt>
                <c:pt idx="1">
                  <c:v>0.21942446043165473</c:v>
                </c:pt>
              </c:numCache>
            </c:numRef>
          </c:val>
          <c:extLst>
            <c:ext xmlns:c16="http://schemas.microsoft.com/office/drawing/2014/chart" uri="{C3380CC4-5D6E-409C-BE32-E72D297353CC}">
              <c16:uniqueId val="{00000000-6E54-46F6-86C6-6A252950498F}"/>
            </c:ext>
          </c:extLst>
        </c:ser>
        <c:dLbls>
          <c:dLblPos val="outEnd"/>
          <c:showLegendKey val="0"/>
          <c:showVal val="1"/>
          <c:showCatName val="0"/>
          <c:showSerName val="0"/>
          <c:showPercent val="0"/>
          <c:showBubbleSize val="0"/>
        </c:dLbls>
        <c:gapWidth val="35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5. Percent of Respondents who Experienced Discrimination/Harassment Aimed at Their Gender Identity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966490694345024"/>
          <c:w val="0.91503613703916131"/>
          <c:h val="0.6436066123836793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'HIDE-TABLES'!$C$106:$C$108</c:f>
              <c:strCache>
                <c:ptCount val="3"/>
                <c:pt idx="0">
                  <c:v>Man (cisgender) 
n=288</c:v>
                </c:pt>
                <c:pt idx="1">
                  <c:v>Woman (cisgender) 
n=437</c:v>
                </c:pt>
                <c:pt idx="2">
                  <c:v>Non-binary and/or transgender 
n=90</c:v>
                </c:pt>
              </c:strCache>
            </c:strRef>
          </c:cat>
          <c:val>
            <c:numRef>
              <c:f>'HIDE-TABLES'!$D$106:$D$108</c:f>
              <c:numCache>
                <c:formatCode>0%</c:formatCode>
                <c:ptCount val="3"/>
                <c:pt idx="0">
                  <c:v>6.9444444444444475E-2</c:v>
                </c:pt>
                <c:pt idx="1">
                  <c:v>5.2631578947368432E-2</c:v>
                </c:pt>
                <c:pt idx="2">
                  <c:v>0.55555555555555536</c:v>
                </c:pt>
              </c:numCache>
            </c:numRef>
          </c:val>
          <c:extLst>
            <c:ext xmlns:c16="http://schemas.microsoft.com/office/drawing/2014/chart" uri="{C3380CC4-5D6E-409C-BE32-E72D297353CC}">
              <c16:uniqueId val="{00000000-E5FB-499F-8588-AAAD906251A0}"/>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8. Percent of Respondents who Experienced Discrimination/Harassment Aimed at Their Disability</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127173205913364"/>
          <c:w val="0.91503613703916131"/>
          <c:h val="0.65199991026762683"/>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'HIDE-TABLES'!$C$117:$C$119</c:f>
              <c:strCache>
                <c:ptCount val="3"/>
                <c:pt idx="0">
                  <c:v>Long-term disability 
n=143</c:v>
                </c:pt>
                <c:pt idx="1">
                  <c:v>Temporary disability 
n=41</c:v>
                </c:pt>
                <c:pt idx="2">
                  <c:v>No disability 
n=684</c:v>
                </c:pt>
              </c:strCache>
            </c:strRef>
          </c:cat>
          <c:val>
            <c:numRef>
              <c:f>'HIDE-TABLES'!$D$117:$D$119</c:f>
              <c:numCache>
                <c:formatCode>0%</c:formatCode>
                <c:ptCount val="3"/>
                <c:pt idx="0">
                  <c:v>0.26573426573426567</c:v>
                </c:pt>
                <c:pt idx="1">
                  <c:v>0</c:v>
                </c:pt>
                <c:pt idx="2">
                  <c:v>2.1929824561403501E-2</c:v>
                </c:pt>
              </c:numCache>
            </c:numRef>
          </c:val>
          <c:extLst>
            <c:ext xmlns:c16="http://schemas.microsoft.com/office/drawing/2014/chart" uri="{C3380CC4-5D6E-409C-BE32-E72D297353CC}">
              <c16:uniqueId val="{00000000-0050-4479-8349-7E700DCAE21F}"/>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7. Percent of Respondents who Experienced Discrimination/Harassment Aimed at Their Political Affiliation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412073490813647"/>
          <c:w val="0.91503613703916131"/>
          <c:h val="0.6491509074186239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'HIDE-TABLES'!$C$110:$C$112</c:f>
              <c:strCache>
                <c:ptCount val="3"/>
                <c:pt idx="0">
                  <c:v>Liberal 
n=378</c:v>
                </c:pt>
                <c:pt idx="1">
                  <c:v>Middle-of-the-road 
n=220</c:v>
                </c:pt>
                <c:pt idx="2">
                  <c:v>Conservative 
n=111</c:v>
                </c:pt>
              </c:strCache>
            </c:strRef>
          </c:cat>
          <c:val>
            <c:numRef>
              <c:f>'HIDE-TABLES'!$D$110:$D$112</c:f>
              <c:numCache>
                <c:formatCode>0%</c:formatCode>
                <c:ptCount val="3"/>
                <c:pt idx="0">
                  <c:v>8.9947089947089914E-2</c:v>
                </c:pt>
                <c:pt idx="1">
                  <c:v>0.11818181818181818</c:v>
                </c:pt>
                <c:pt idx="2">
                  <c:v>0.25225225225225234</c:v>
                </c:pt>
              </c:numCache>
            </c:numRef>
          </c:val>
          <c:extLst>
            <c:ext xmlns:c16="http://schemas.microsoft.com/office/drawing/2014/chart" uri="{C3380CC4-5D6E-409C-BE32-E72D297353CC}">
              <c16:uniqueId val="{00000000-139F-4C2D-9F08-2549C1912978}"/>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Figure 9. Percent of Respondents who Experienced Discrimination/Harassment Aimed at Their Religious Affiliation</a:t>
            </a:r>
            <a:endParaRPr lang="en-US"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190946458428341E-2"/>
          <c:y val="0.16385491231209734"/>
          <c:w val="0.91503613703916131"/>
          <c:h val="0.64941683070866141"/>
        </c:manualLayout>
      </c:layout>
      <c:barChart>
        <c:barDir val="col"/>
        <c:grouping val="clustered"/>
        <c:varyColors val="0"/>
        <c: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'HIDE-TABLES'!$A$116:$A$119</c:f>
              <c:strCache>
                <c:ptCount val="4"/>
                <c:pt idx="0">
                  <c:v>Christian 
n=362</c:v>
                </c:pt>
                <c:pt idx="1">
                  <c:v>Atheist/Agnostic 
n=184</c:v>
                </c:pt>
                <c:pt idx="2">
                  <c:v>Spiritual, but not religious 
n=82</c:v>
                </c:pt>
                <c:pt idx="3">
                  <c:v>Other religious affiliation 
n=151</c:v>
                </c:pt>
              </c:strCache>
            </c:strRef>
          </c:cat>
          <c:val>
            <c:numRef>
              <c:f>'HIDE-TABLES'!$B$116:$B$119</c:f>
              <c:numCache>
                <c:formatCode>0%</c:formatCode>
                <c:ptCount val="4"/>
                <c:pt idx="0">
                  <c:v>0.11325966850828745</c:v>
                </c:pt>
                <c:pt idx="1">
                  <c:v>5.9782608695652169E-2</c:v>
                </c:pt>
                <c:pt idx="2">
                  <c:v>7.3170731707317069E-2</c:v>
                </c:pt>
                <c:pt idx="3">
                  <c:v>0.19205298013245031</c:v>
                </c:pt>
              </c:numCache>
            </c:numRef>
          </c:val>
          <c:extLst>
            <c:ext xmlns:c16="http://schemas.microsoft.com/office/drawing/2014/chart" uri="{C3380CC4-5D6E-409C-BE32-E72D297353CC}">
              <c16:uniqueId val="{00000000-7E07-458A-BD5B-6FF04560E08C}"/>
            </c:ext>
          </c:extLst>
        </c:ser>
        <c:dLbls>
          <c:dLblPos val="outEnd"/>
          <c:showLegendKey val="0"/>
          <c:showVal val="1"/>
          <c:showCatName val="0"/>
          <c:showSerName val="0"/>
          <c:showPercent val="0"/>
          <c:showBubbleSize val="0"/>
        </c:dLbls>
        <c:gapWidth val="200"/>
        <c:axId val="197503904"/>
        <c:axId val="197504464"/>
      </c:barChart>
      <c:catAx>
        <c:axId val="19750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0"/>
          <a:lstStyle/>
          <a:p>
            <a:pPr>
              <a:defRPr sz="1200" b="0" i="0" u="none" strike="noStrike" kern="1200" baseline="0">
                <a:solidFill>
                  <a:schemeClr val="tx1">
                    <a:lumMod val="65000"/>
                    <a:lumOff val="35000"/>
                  </a:schemeClr>
                </a:solidFill>
                <a:latin typeface="+mn-lt"/>
                <a:ea typeface="+mn-ea"/>
                <a:cs typeface="+mn-cs"/>
              </a:defRPr>
            </a:pPr>
            <a:endParaRPr lang="en-US"/>
          </a:p>
        </c:txPr>
        <c:crossAx val="197504464"/>
        <c:crossesAt val="0"/>
        <c:auto val="1"/>
        <c:lblAlgn val="ctr"/>
        <c:lblOffset val="100"/>
        <c:noMultiLvlLbl val="0"/>
      </c:catAx>
      <c:valAx>
        <c:axId val="1975044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503904"/>
        <c:crosses val="autoZero"/>
        <c:crossBetween val="between"/>
        <c:minorUnit val="0.1"/>
      </c:valAx>
      <c:spPr>
        <a:noFill/>
        <a:ln>
          <a:noFill/>
        </a:ln>
        <a:effectLst/>
      </c:spPr>
    </c:plotArea>
    <c:plotVisOnly val="1"/>
    <c:dispBlanksAs val="gap"/>
    <c:showDLblsOverMax val="0"/>
  </c:chart>
  <c:spPr>
    <a:solidFill>
      <a:schemeClr val="bg1"/>
    </a:solidFill>
    <a:ln w="317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a:t>
            </a:r>
            <a:r>
              <a:rPr lang="en-US" sz="1300" b="1" baseline="0"/>
              <a:t> 6. </a:t>
            </a:r>
            <a:r>
              <a:rPr lang="en-US" sz="1300" b="1"/>
              <a:t>Respondents by Religious</a:t>
            </a:r>
            <a:r>
              <a:rPr lang="en-US" sz="1300" b="1" baseline="0"/>
              <a:t> Affiliation</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'HIDE-TABLES'!$B$25</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'HIDE-TABLES'!$B$26:$B$29</c:f>
              <c:numCache>
                <c:formatCode>###0%</c:formatCode>
                <c:ptCount val="4"/>
                <c:pt idx="0">
                  <c:v>0.46632782719186783</c:v>
                </c:pt>
                <c:pt idx="1">
                  <c:v>0.23506988564167725</c:v>
                </c:pt>
                <c:pt idx="2">
                  <c:v>0.10546378653113088</c:v>
                </c:pt>
                <c:pt idx="3">
                  <c:v>0.19313850063532401</c:v>
                </c:pt>
              </c:numCache>
            </c:numRef>
          </c:val>
          <c:extLst>
            <c:ext xmlns:c16="http://schemas.microsoft.com/office/drawing/2014/chart" uri="{C3380CC4-5D6E-409C-BE32-E72D297353CC}">
              <c16:uniqueId val="{00000000-5DE4-C444-8B0A-67673504CC6F}"/>
            </c:ext>
          </c:extLst>
        </c:ser>
        <c:ser>
          <c:idx val="1"/>
          <c:order val="1"/>
          <c:tx>
            <c:strRef>
              <c:f>'HIDE-TABLES'!$C$25</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'HIDE-TABLES'!$C$26:$C$29</c:f>
              <c:numCache>
                <c:formatCode>###0%</c:formatCode>
                <c:ptCount val="4"/>
                <c:pt idx="0">
                  <c:v>0.60068434559452522</c:v>
                </c:pt>
                <c:pt idx="1">
                  <c:v>0.16315939549472483</c:v>
                </c:pt>
                <c:pt idx="2">
                  <c:v>0.11303108069575135</c:v>
                </c:pt>
                <c:pt idx="3">
                  <c:v>0.12312517821499858</c:v>
                </c:pt>
              </c:numCache>
            </c:numRef>
          </c:val>
          <c:extLst>
            <c:ext xmlns:c16="http://schemas.microsoft.com/office/drawing/2014/chart" uri="{C3380CC4-5D6E-409C-BE32-E72D297353CC}">
              <c16:uniqueId val="{00000001-5DE4-C444-8B0A-67673504CC6F}"/>
            </c:ext>
          </c:extLst>
        </c:ser>
        <c:ser>
          <c:idx val="2"/>
          <c:order val="2"/>
          <c:tx>
            <c:strRef>
              <c:f>'HIDE-TABLES'!$D$25</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'HIDE-TABLES'!$A$26:$A$29</c:f>
              <c:strCache>
                <c:ptCount val="4"/>
                <c:pt idx="0">
                  <c:v>Christian</c:v>
                </c:pt>
                <c:pt idx="1">
                  <c:v>Atheist/Agnostic</c:v>
                </c:pt>
                <c:pt idx="2">
                  <c:v>Spiritual, but not religious</c:v>
                </c:pt>
                <c:pt idx="3">
                  <c:v>Other religious affiliation</c:v>
                </c:pt>
              </c:strCache>
            </c:strRef>
          </c:cat>
          <c:val>
            <c:numRef>
              <c:f>'HIDE-TABLES'!$D$26:$D$29</c:f>
              <c:numCache>
                <c:formatCode>###0%</c:formatCode>
                <c:ptCount val="4"/>
                <c:pt idx="0">
                  <c:v>0.57776580782236586</c:v>
                </c:pt>
                <c:pt idx="1">
                  <c:v>0.20570368375377801</c:v>
                </c:pt>
                <c:pt idx="2">
                  <c:v>9.6447915731513914E-2</c:v>
                </c:pt>
                <c:pt idx="3">
                  <c:v>0.12008259269234223</c:v>
                </c:pt>
              </c:numCache>
            </c:numRef>
          </c:val>
          <c:extLst>
            <c:ext xmlns:c16="http://schemas.microsoft.com/office/drawing/2014/chart" uri="{C3380CC4-5D6E-409C-BE32-E72D297353CC}">
              <c16:uniqueId val="{00000002-5DE4-C444-8B0A-67673504CC6F}"/>
            </c:ext>
          </c:extLst>
        </c:ser>
        <c:dLbls>
          <c:dLblPos val="outEnd"/>
          <c:showLegendKey val="0"/>
          <c:showVal val="1"/>
          <c:showCatName val="0"/>
          <c:showSerName val="0"/>
          <c:showPercent val="0"/>
          <c:showBubbleSize val="0"/>
        </c:dLbls>
        <c:gapWidth val="2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7. Respondents by Parent(s) Education</a:t>
            </a:r>
            <a:r>
              <a:rPr lang="en-US" sz="1300" b="1" baseline="0"/>
              <a:t> Level</a:t>
            </a:r>
            <a:endParaRPr lang="en-US" sz="1300" b="1"/>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'HIDE-TABLES'!$B$30</c:f>
              <c:strCache>
                <c:ptCount val="1"/>
                <c:pt idx="0">
                  <c:v>TCC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'HIDE-TABLES'!$B$31:$B$33</c:f>
              <c:numCache>
                <c:formatCode>###0%</c:formatCode>
                <c:ptCount val="3"/>
                <c:pt idx="0">
                  <c:v>0.23441108545034642</c:v>
                </c:pt>
                <c:pt idx="1">
                  <c:v>0.52309468822170901</c:v>
                </c:pt>
                <c:pt idx="2">
                  <c:v>0.24249422632794457</c:v>
                </c:pt>
              </c:numCache>
            </c:numRef>
          </c:val>
          <c:extLst>
            <c:ext xmlns:c16="http://schemas.microsoft.com/office/drawing/2014/chart" uri="{C3380CC4-5D6E-409C-BE32-E72D297353CC}">
              <c16:uniqueId val="{00000000-D4B5-2E4D-B26B-3E3D26421CDC}"/>
            </c:ext>
          </c:extLst>
        </c:ser>
        <c:ser>
          <c:idx val="1"/>
          <c:order val="1"/>
          <c:tx>
            <c:strRef>
              <c:f>'HIDE-TABLES'!$C$30</c:f>
              <c:strCache>
                <c:ptCount val="1"/>
                <c:pt idx="0">
                  <c:v>2-Year Public Institutions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'HIDE-TABLES'!$C$31:$C$33</c:f>
              <c:numCache>
                <c:formatCode>###0%</c:formatCode>
                <c:ptCount val="3"/>
                <c:pt idx="0">
                  <c:v>0.26241708461414009</c:v>
                </c:pt>
                <c:pt idx="1">
                  <c:v>0.43795502345898724</c:v>
                </c:pt>
                <c:pt idx="2">
                  <c:v>0.29962789192687267</c:v>
                </c:pt>
              </c:numCache>
            </c:numRef>
          </c:val>
          <c:extLst>
            <c:ext xmlns:c16="http://schemas.microsoft.com/office/drawing/2014/chart" uri="{C3380CC4-5D6E-409C-BE32-E72D297353CC}">
              <c16:uniqueId val="{00000001-D4B5-2E4D-B26B-3E3D26421CDC}"/>
            </c:ext>
          </c:extLst>
        </c:ser>
        <c:ser>
          <c:idx val="2"/>
          <c:order val="2"/>
          <c:tx>
            <c:strRef>
              <c:f>'HIDE-TABLES'!$D$30</c:f>
              <c:strCache>
                <c:ptCount val="1"/>
                <c:pt idx="0">
                  <c:v>All Participating Institutions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'HIDE-TABLES'!$A$31:$A$33</c:f>
              <c:strCache>
                <c:ptCount val="3"/>
                <c:pt idx="0">
                  <c:v>No college education</c:v>
                </c:pt>
                <c:pt idx="1">
                  <c:v>Some college education or earned 
an undergraduate degree</c:v>
                </c:pt>
                <c:pt idx="2">
                  <c:v>Earned a graduate or 
professional degree</c:v>
                </c:pt>
              </c:strCache>
            </c:strRef>
          </c:cat>
          <c:val>
            <c:numRef>
              <c:f>'HIDE-TABLES'!$D$31:$D$33</c:f>
              <c:numCache>
                <c:formatCode>###0%</c:formatCode>
                <c:ptCount val="3"/>
                <c:pt idx="0">
                  <c:v>0.16895942163650582</c:v>
                </c:pt>
                <c:pt idx="1">
                  <c:v>0.40675815023399697</c:v>
                </c:pt>
                <c:pt idx="2">
                  <c:v>0.42428242812949724</c:v>
                </c:pt>
              </c:numCache>
            </c:numRef>
          </c:val>
          <c:extLst>
            <c:ext xmlns:c16="http://schemas.microsoft.com/office/drawing/2014/chart" uri="{C3380CC4-5D6E-409C-BE32-E72D297353CC}">
              <c16:uniqueId val="{00000002-D4B5-2E4D-B26B-3E3D26421CDC}"/>
            </c:ext>
          </c:extLst>
        </c:ser>
        <c:dLbls>
          <c:dLblPos val="outEnd"/>
          <c:showLegendKey val="0"/>
          <c:showVal val="1"/>
          <c:showCatName val="0"/>
          <c:showSerName val="0"/>
          <c:showPercent val="0"/>
          <c:showBubbleSize val="0"/>
        </c:dLbls>
        <c:gapWidth val="1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a:t>Figure 1.</a:t>
            </a:r>
            <a:r>
              <a:rPr lang="en-US" sz="1300" b="1" i="0" baseline="0"/>
              <a:t> TCC </a:t>
            </a:r>
            <a:r>
              <a:rPr lang="en-US" sz="1300" b="1" i="0"/>
              <a:t>Respondents by Race/Ethnicity</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'HIDE-TABLES_TCC Breakouts'!$D$2</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'HIDE-TABLES_TCC Breakouts'!$D$3:$D$9</c:f>
              <c:numCache>
                <c:formatCode>0%</c:formatCode>
                <c:ptCount val="7"/>
                <c:pt idx="0">
                  <c:v>0.45888594164456231</c:v>
                </c:pt>
                <c:pt idx="1">
                  <c:v>0.19363395225464192</c:v>
                </c:pt>
                <c:pt idx="2">
                  <c:v>6.3660477453580902E-2</c:v>
                </c:pt>
                <c:pt idx="3">
                  <c:v>4.2440318302387266E-2</c:v>
                </c:pt>
                <c:pt idx="4">
                  <c:v>5.3050397877984087E-2</c:v>
                </c:pt>
                <c:pt idx="5">
                  <c:v>0.10610079575596817</c:v>
                </c:pt>
                <c:pt idx="6">
                  <c:v>8.2228116710875335E-2</c:v>
                </c:pt>
              </c:numCache>
            </c:numRef>
          </c:val>
          <c:extLst>
            <c:ext xmlns:c16="http://schemas.microsoft.com/office/drawing/2014/chart" uri="{C3380CC4-5D6E-409C-BE32-E72D297353CC}">
              <c16:uniqueId val="{00000000-D0CE-4E1F-B4B7-52BFD3E5C558}"/>
            </c:ext>
          </c:extLst>
        </c:ser>
        <c:ser>
          <c:idx val="1"/>
          <c:order val="1"/>
          <c:tx>
            <c:strRef>
              <c:f>'HIDE-TABLES_TCC Breakouts'!$F$2</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Breakouts'!$A$3:$A$9</c:f>
              <c:strCache>
                <c:ptCount val="7"/>
                <c:pt idx="0">
                  <c:v>White</c:v>
                </c:pt>
                <c:pt idx="1">
                  <c:v>Multiple races/ethnicities</c:v>
                </c:pt>
                <c:pt idx="2">
                  <c:v>African American/Black</c:v>
                </c:pt>
                <c:pt idx="3">
                  <c:v>Hispanic/Latino</c:v>
                </c:pt>
                <c:pt idx="4">
                  <c:v>International</c:v>
                </c:pt>
                <c:pt idx="5">
                  <c:v>Asian</c:v>
                </c:pt>
                <c:pt idx="6">
                  <c:v>All other races/ethnicities</c:v>
                </c:pt>
              </c:strCache>
            </c:strRef>
          </c:cat>
          <c:val>
            <c:numRef>
              <c:f>'HIDE-TABLES_TCC Breakouts'!$F$3:$F$9</c:f>
              <c:numCache>
                <c:formatCode>0%</c:formatCode>
                <c:ptCount val="7"/>
                <c:pt idx="0">
                  <c:v>0.62210796915167099</c:v>
                </c:pt>
                <c:pt idx="1">
                  <c:v>0.13624678663239073</c:v>
                </c:pt>
                <c:pt idx="2">
                  <c:v>5.6555269922879174E-2</c:v>
                </c:pt>
                <c:pt idx="3">
                  <c:v>3.8560411311053984E-2</c:v>
                </c:pt>
                <c:pt idx="4">
                  <c:v>5.6555269922879174E-2</c:v>
                </c:pt>
                <c:pt idx="5">
                  <c:v>5.3984575835475578E-2</c:v>
                </c:pt>
                <c:pt idx="6">
                  <c:v>3.5989717223650387E-2</c:v>
                </c:pt>
              </c:numCache>
            </c:numRef>
          </c:val>
          <c:extLst>
            <c:ext xmlns:c16="http://schemas.microsoft.com/office/drawing/2014/chart" uri="{C3380CC4-5D6E-409C-BE32-E72D297353CC}">
              <c16:uniqueId val="{00000007-D0CE-4E1F-B4B7-52BFD3E5C558}"/>
            </c:ext>
          </c:extLst>
        </c:ser>
        <c:dLbls>
          <c:dLblPos val="outEnd"/>
          <c:showLegendKey val="0"/>
          <c:showVal val="1"/>
          <c:showCatName val="0"/>
          <c:showSerName val="0"/>
          <c:showPercent val="0"/>
          <c:showBubbleSize val="0"/>
        </c:dLbls>
        <c:gapWidth val="5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Figure 3.</a:t>
            </a:r>
            <a:r>
              <a:rPr lang="en-US" sz="1300" b="1" baseline="0"/>
              <a:t> TCC </a:t>
            </a:r>
            <a:r>
              <a:rPr lang="en-US" sz="1300" b="1"/>
              <a:t>Respondents by Sexual Orientation</a:t>
            </a: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81434110076342"/>
          <c:y val="0.17141287423817786"/>
          <c:w val="0.86726687717334827"/>
          <c:h val="0.71060189510209537"/>
        </c:manualLayout>
      </c:layout>
      <c:barChart>
        <c:barDir val="col"/>
        <c:grouping val="clustered"/>
        <c:varyColors val="0"/>
        <c:ser>
          <c:idx val="0"/>
          <c:order val="0"/>
          <c:tx>
            <c:strRef>
              <c:f>'HIDE-TABLES_TCC Breakouts'!$D$16</c:f>
              <c:strCache>
                <c:ptCount val="1"/>
                <c:pt idx="0">
                  <c:v>Students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Breakouts'!$A$17:$A$18</c:f>
              <c:strCache>
                <c:ptCount val="2"/>
                <c:pt idx="0">
                  <c:v>Heterosexual</c:v>
                </c:pt>
                <c:pt idx="1">
                  <c:v>LGBQ+</c:v>
                </c:pt>
              </c:strCache>
            </c:strRef>
          </c:cat>
          <c:val>
            <c:numRef>
              <c:f>'HIDE-TABLES_TCC Breakouts'!$D$17:$D$18</c:f>
              <c:numCache>
                <c:formatCode>0%</c:formatCode>
                <c:ptCount val="2"/>
                <c:pt idx="0">
                  <c:v>0.63733333333333331</c:v>
                </c:pt>
                <c:pt idx="1">
                  <c:v>0.36266666666666669</c:v>
                </c:pt>
              </c:numCache>
            </c:numRef>
          </c:val>
          <c:extLst>
            <c:ext xmlns:c16="http://schemas.microsoft.com/office/drawing/2014/chart" uri="{C3380CC4-5D6E-409C-BE32-E72D297353CC}">
              <c16:uniqueId val="{00000000-C9FC-4237-BE5A-63C987AE64AE}"/>
            </c:ext>
          </c:extLst>
        </c:ser>
        <c:ser>
          <c:idx val="1"/>
          <c:order val="1"/>
          <c:tx>
            <c:strRef>
              <c:f>'HIDE-TABLES_TCC Breakouts'!$F$16</c:f>
              <c:strCache>
                <c:ptCount val="1"/>
                <c:pt idx="0">
                  <c:v>Employees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'HIDE-TABLES_TCC Breakouts'!$A$17:$A$18</c:f>
              <c:strCache>
                <c:ptCount val="2"/>
                <c:pt idx="0">
                  <c:v>Heterosexual</c:v>
                </c:pt>
                <c:pt idx="1">
                  <c:v>LGBQ+</c:v>
                </c:pt>
              </c:strCache>
            </c:strRef>
          </c:cat>
          <c:val>
            <c:numRef>
              <c:f>'HIDE-TABLES_TCC Breakouts'!$F$17:$F$18</c:f>
              <c:numCache>
                <c:formatCode>0%</c:formatCode>
                <c:ptCount val="2"/>
                <c:pt idx="0">
                  <c:v>0.69975186104218368</c:v>
                </c:pt>
                <c:pt idx="1">
                  <c:v>0.30024813895781638</c:v>
                </c:pt>
              </c:numCache>
            </c:numRef>
          </c:val>
          <c:extLst>
            <c:ext xmlns:c16="http://schemas.microsoft.com/office/drawing/2014/chart" uri="{C3380CC4-5D6E-409C-BE32-E72D297353CC}">
              <c16:uniqueId val="{00000005-C9FC-4237-BE5A-63C987AE64AE}"/>
            </c:ext>
          </c:extLst>
        </c:ser>
        <c:dLbls>
          <c:dLblPos val="outEnd"/>
          <c:showLegendKey val="0"/>
          <c:showVal val="1"/>
          <c:showCatName val="0"/>
          <c:showSerName val="0"/>
          <c:showPercent val="0"/>
          <c:showBubbleSize val="0"/>
        </c:dLbls>
        <c:gapWidth val="200"/>
        <c:axId val="1318211696"/>
        <c:axId val="1318213344"/>
      </c:barChart>
      <c:catAx>
        <c:axId val="131821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18213344"/>
        <c:crosses val="autoZero"/>
        <c:auto val="1"/>
        <c:lblAlgn val="ctr"/>
        <c:lblOffset val="100"/>
        <c:noMultiLvlLbl val="0"/>
      </c:catAx>
      <c:valAx>
        <c:axId val="131821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18211696"/>
        <c:crosses val="autoZero"/>
        <c:crossBetween val="between"/>
      </c:valAx>
      <c:spPr>
        <a:noFill/>
        <a:ln>
          <a:noFill/>
        </a:ln>
        <a:effectLst/>
      </c:spPr>
    </c:plotArea>
    <c:legend>
      <c:legendPos val="t"/>
      <c:layout>
        <c:manualLayout>
          <c:xMode val="edge"/>
          <c:yMode val="edge"/>
          <c:x val="0.31918936035465484"/>
          <c:y val="7.6154798831964188E-2"/>
          <c:w val="0.34108979569447428"/>
          <c:h val="5.568735726216040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image" Target="../media/image1.emf"/><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image" Target="../media/image1.emf"/><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image" Target="../media/image1.emf"/><Relationship Id="rId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image" Target="../media/image1.emf"/><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image" Target="../media/image1.emf"/><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image" Target="../media/image1.emf"/><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image" Target="../media/image1.emf"/><Relationship Id="rId6" Type="http://schemas.openxmlformats.org/officeDocument/2006/relationships/chart" Target="../charts/chart41.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669036</xdr:colOff>
      <xdr:row>0</xdr:row>
      <xdr:rowOff>939800</xdr:rowOff>
    </xdr:to>
    <xdr:pic>
      <xdr:nvPicPr>
        <xdr:cNvPr id="3" name="Picture 2">
          <a:extLst>
            <a:ext uri="{FF2B5EF4-FFF2-40B4-BE49-F238E27FC236}">
              <a16:creationId xmlns:a16="http://schemas.microsoft.com/office/drawing/2014/main" id="{A48DF2E3-795E-8F4F-B734-D9067308888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1C3F9396-6EB6-45E6-9F86-C19887E2E811}"/>
            </a:ext>
          </a:extLst>
        </xdr:cNvPr>
        <xdr:cNvPicPr>
          <a:picLocks noChangeAspect="1"/>
        </xdr:cNvPicPr>
      </xdr:nvPicPr>
      <xdr:blipFill>
        <a:blip xmlns:r="http://schemas.openxmlformats.org/officeDocument/2006/relationships" r:embed="rId1"/>
        <a:stretch>
          <a:fillRect/>
        </a:stretch>
      </xdr:blipFill>
      <xdr:spPr>
        <a:xfrm>
          <a:off x="50800" y="50800"/>
          <a:ext cx="1090042" cy="904875"/>
        </a:xfrm>
        <a:prstGeom prst="rect">
          <a:avLst/>
        </a:prstGeom>
      </xdr:spPr>
    </xdr:pic>
    <xdr:clientData/>
  </xdr:twoCellAnchor>
  <xdr:twoCellAnchor>
    <xdr:from>
      <xdr:col>3</xdr:col>
      <xdr:colOff>0</xdr:colOff>
      <xdr:row>21</xdr:row>
      <xdr:rowOff>0</xdr:rowOff>
    </xdr:from>
    <xdr:to>
      <xdr:col>10</xdr:col>
      <xdr:colOff>0</xdr:colOff>
      <xdr:row>44</xdr:row>
      <xdr:rowOff>0</xdr:rowOff>
    </xdr:to>
    <xdr:graphicFrame macro="">
      <xdr:nvGraphicFramePr>
        <xdr:cNvPr id="3" name="Chart 2">
          <a:extLst>
            <a:ext uri="{FF2B5EF4-FFF2-40B4-BE49-F238E27FC236}">
              <a16:creationId xmlns:a16="http://schemas.microsoft.com/office/drawing/2014/main" id="{BE6D246E-3F69-47E3-8253-5721B7B268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6</xdr:col>
      <xdr:colOff>12700</xdr:colOff>
      <xdr:row>68</xdr:row>
      <xdr:rowOff>0</xdr:rowOff>
    </xdr:to>
    <xdr:graphicFrame macro="">
      <xdr:nvGraphicFramePr>
        <xdr:cNvPr id="4" name="Chart 3">
          <a:extLst>
            <a:ext uri="{FF2B5EF4-FFF2-40B4-BE49-F238E27FC236}">
              <a16:creationId xmlns:a16="http://schemas.microsoft.com/office/drawing/2014/main" id="{578B247B-9AC9-441C-88D4-910C9042F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46</xdr:row>
      <xdr:rowOff>0</xdr:rowOff>
    </xdr:from>
    <xdr:to>
      <xdr:col>12</xdr:col>
      <xdr:colOff>12700</xdr:colOff>
      <xdr:row>68</xdr:row>
      <xdr:rowOff>0</xdr:rowOff>
    </xdr:to>
    <xdr:graphicFrame macro="">
      <xdr:nvGraphicFramePr>
        <xdr:cNvPr id="5" name="Chart 4">
          <a:extLst>
            <a:ext uri="{FF2B5EF4-FFF2-40B4-BE49-F238E27FC236}">
              <a16:creationId xmlns:a16="http://schemas.microsoft.com/office/drawing/2014/main" id="{9AA8095C-9416-485F-9B75-C1614A38A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75</xdr:row>
      <xdr:rowOff>12700</xdr:rowOff>
    </xdr:from>
    <xdr:to>
      <xdr:col>11</xdr:col>
      <xdr:colOff>12700</xdr:colOff>
      <xdr:row>97</xdr:row>
      <xdr:rowOff>12700</xdr:rowOff>
    </xdr:to>
    <xdr:graphicFrame macro="">
      <xdr:nvGraphicFramePr>
        <xdr:cNvPr id="6" name="Chart 5">
          <a:extLst>
            <a:ext uri="{FF2B5EF4-FFF2-40B4-BE49-F238E27FC236}">
              <a16:creationId xmlns:a16="http://schemas.microsoft.com/office/drawing/2014/main" id="{2E0313EA-677E-4074-AF00-600A3EAD5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98</xdr:row>
      <xdr:rowOff>0</xdr:rowOff>
    </xdr:from>
    <xdr:to>
      <xdr:col>12</xdr:col>
      <xdr:colOff>0</xdr:colOff>
      <xdr:row>120</xdr:row>
      <xdr:rowOff>0</xdr:rowOff>
    </xdr:to>
    <xdr:graphicFrame macro="">
      <xdr:nvGraphicFramePr>
        <xdr:cNvPr id="7" name="Chart 6">
          <a:extLst>
            <a:ext uri="{FF2B5EF4-FFF2-40B4-BE49-F238E27FC236}">
              <a16:creationId xmlns:a16="http://schemas.microsoft.com/office/drawing/2014/main" id="{34750C65-2744-4403-9DAD-D49022BE7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6</xdr:col>
      <xdr:colOff>0</xdr:colOff>
      <xdr:row>120</xdr:row>
      <xdr:rowOff>0</xdr:rowOff>
    </xdr:to>
    <xdr:graphicFrame macro="">
      <xdr:nvGraphicFramePr>
        <xdr:cNvPr id="8" name="Chart 7">
          <a:extLst>
            <a:ext uri="{FF2B5EF4-FFF2-40B4-BE49-F238E27FC236}">
              <a16:creationId xmlns:a16="http://schemas.microsoft.com/office/drawing/2014/main" id="{DBA207FF-F919-4926-BD76-51C50C5E0C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121</xdr:row>
      <xdr:rowOff>0</xdr:rowOff>
    </xdr:from>
    <xdr:to>
      <xdr:col>12</xdr:col>
      <xdr:colOff>0</xdr:colOff>
      <xdr:row>142</xdr:row>
      <xdr:rowOff>190500</xdr:rowOff>
    </xdr:to>
    <xdr:graphicFrame macro="">
      <xdr:nvGraphicFramePr>
        <xdr:cNvPr id="9" name="Chart 8">
          <a:extLst>
            <a:ext uri="{FF2B5EF4-FFF2-40B4-BE49-F238E27FC236}">
              <a16:creationId xmlns:a16="http://schemas.microsoft.com/office/drawing/2014/main" id="{BA102214-6373-4462-8B9F-11F26A804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121</xdr:row>
      <xdr:rowOff>0</xdr:rowOff>
    </xdr:from>
    <xdr:to>
      <xdr:col>6</xdr:col>
      <xdr:colOff>0</xdr:colOff>
      <xdr:row>142</xdr:row>
      <xdr:rowOff>190500</xdr:rowOff>
    </xdr:to>
    <xdr:graphicFrame macro="">
      <xdr:nvGraphicFramePr>
        <xdr:cNvPr id="10" name="Chart 9">
          <a:extLst>
            <a:ext uri="{FF2B5EF4-FFF2-40B4-BE49-F238E27FC236}">
              <a16:creationId xmlns:a16="http://schemas.microsoft.com/office/drawing/2014/main" id="{924C8452-6A02-49BD-A4DD-D3C0EA2DE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144</xdr:row>
      <xdr:rowOff>0</xdr:rowOff>
    </xdr:from>
    <xdr:to>
      <xdr:col>10</xdr:col>
      <xdr:colOff>0</xdr:colOff>
      <xdr:row>165</xdr:row>
      <xdr:rowOff>203200</xdr:rowOff>
    </xdr:to>
    <xdr:graphicFrame macro="">
      <xdr:nvGraphicFramePr>
        <xdr:cNvPr id="11" name="Chart 10">
          <a:extLst>
            <a:ext uri="{FF2B5EF4-FFF2-40B4-BE49-F238E27FC236}">
              <a16:creationId xmlns:a16="http://schemas.microsoft.com/office/drawing/2014/main" id="{5CCDCD50-D0E7-4093-8B5D-1499F94ED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7E192D22-FC96-7046-B28C-554D02B226E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9556D114-C157-47E8-BA03-744F370C5DF1}"/>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EFD738D6-BF0B-7641-A1D8-BBB1355D391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79126BBC-944A-4C58-B373-7FD8ACF3D3DA}"/>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C30AA9F0-DC0C-3048-BCB2-C405E7E34102}"/>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ADEC6629-1040-4904-886A-3DF8D44B8D3C}"/>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616DF234-3896-A448-B145-FCA774D61129}"/>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8C6E1AF2-2BFE-4502-8018-21F50011C598}"/>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D80FF9B1-FEA4-3446-9B81-67FB42C3351B}"/>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xdr:col>
      <xdr:colOff>288036</xdr:colOff>
      <xdr:row>0</xdr:row>
      <xdr:rowOff>1003300</xdr:rowOff>
    </xdr:to>
    <xdr:pic>
      <xdr:nvPicPr>
        <xdr:cNvPr id="2" name="Picture 1">
          <a:extLst>
            <a:ext uri="{FF2B5EF4-FFF2-40B4-BE49-F238E27FC236}">
              <a16:creationId xmlns:a16="http://schemas.microsoft.com/office/drawing/2014/main" id="{BF22D1B1-097F-4B46-8F7A-228E890DAA70}"/>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twoCellAnchor editAs="oneCell">
    <xdr:from>
      <xdr:col>0</xdr:col>
      <xdr:colOff>0</xdr:colOff>
      <xdr:row>4</xdr:row>
      <xdr:rowOff>139700</xdr:rowOff>
    </xdr:from>
    <xdr:to>
      <xdr:col>9</xdr:col>
      <xdr:colOff>25400</xdr:colOff>
      <xdr:row>52</xdr:row>
      <xdr:rowOff>0</xdr:rowOff>
    </xdr:to>
    <xdr:pic>
      <xdr:nvPicPr>
        <xdr:cNvPr id="3" name="Picture 2">
          <a:extLst>
            <a:ext uri="{FF2B5EF4-FFF2-40B4-BE49-F238E27FC236}">
              <a16:creationId xmlns:a16="http://schemas.microsoft.com/office/drawing/2014/main" id="{EFF64DBF-66B2-AFFB-75B3-08237EDAB8DD}"/>
            </a:ext>
          </a:extLst>
        </xdr:cNvPr>
        <xdr:cNvPicPr>
          <a:picLocks noChangeAspect="1"/>
        </xdr:cNvPicPr>
      </xdr:nvPicPr>
      <xdr:blipFill rotWithShape="1">
        <a:blip xmlns:r="http://schemas.openxmlformats.org/officeDocument/2006/relationships" r:embed="rId2"/>
        <a:srcRect l="-1" t="525" r="509"/>
        <a:stretch/>
      </xdr:blipFill>
      <xdr:spPr>
        <a:xfrm>
          <a:off x="0" y="4648200"/>
          <a:ext cx="7454900" cy="9613900"/>
        </a:xfrm>
        <a:prstGeom prst="rect">
          <a:avLst/>
        </a:prstGeom>
      </xdr:spPr>
    </xdr:pic>
    <xdr:clientData/>
  </xdr:twoCellAnchor>
  <xdr:twoCellAnchor editAs="oneCell">
    <xdr:from>
      <xdr:col>0</xdr:col>
      <xdr:colOff>0</xdr:colOff>
      <xdr:row>52</xdr:row>
      <xdr:rowOff>0</xdr:rowOff>
    </xdr:from>
    <xdr:to>
      <xdr:col>9</xdr:col>
      <xdr:colOff>0</xdr:colOff>
      <xdr:row>99</xdr:row>
      <xdr:rowOff>88900</xdr:rowOff>
    </xdr:to>
    <xdr:pic>
      <xdr:nvPicPr>
        <xdr:cNvPr id="10" name="Picture 9">
          <a:extLst>
            <a:ext uri="{FF2B5EF4-FFF2-40B4-BE49-F238E27FC236}">
              <a16:creationId xmlns:a16="http://schemas.microsoft.com/office/drawing/2014/main" id="{0FA67CAB-B008-207E-688B-FC12C5857F00}"/>
            </a:ext>
          </a:extLst>
        </xdr:cNvPr>
        <xdr:cNvPicPr>
          <a:picLocks noChangeAspect="1"/>
        </xdr:cNvPicPr>
      </xdr:nvPicPr>
      <xdr:blipFill>
        <a:blip xmlns:r="http://schemas.openxmlformats.org/officeDocument/2006/relationships" r:embed="rId3"/>
        <a:stretch>
          <a:fillRect/>
        </a:stretch>
      </xdr:blipFill>
      <xdr:spPr>
        <a:xfrm>
          <a:off x="0" y="14262100"/>
          <a:ext cx="7429500" cy="9639300"/>
        </a:xfrm>
        <a:prstGeom prst="rect">
          <a:avLst/>
        </a:prstGeom>
      </xdr:spPr>
    </xdr:pic>
    <xdr:clientData/>
  </xdr:twoCellAnchor>
  <xdr:twoCellAnchor editAs="oneCell">
    <xdr:from>
      <xdr:col>0</xdr:col>
      <xdr:colOff>0</xdr:colOff>
      <xdr:row>99</xdr:row>
      <xdr:rowOff>50800</xdr:rowOff>
    </xdr:from>
    <xdr:to>
      <xdr:col>9</xdr:col>
      <xdr:colOff>25400</xdr:colOff>
      <xdr:row>146</xdr:row>
      <xdr:rowOff>38100</xdr:rowOff>
    </xdr:to>
    <xdr:pic>
      <xdr:nvPicPr>
        <xdr:cNvPr id="20" name="Picture 19">
          <a:extLst>
            <a:ext uri="{FF2B5EF4-FFF2-40B4-BE49-F238E27FC236}">
              <a16:creationId xmlns:a16="http://schemas.microsoft.com/office/drawing/2014/main" id="{520E92EF-0B3A-3D04-3C39-A0CAC07D2F30}"/>
            </a:ext>
          </a:extLst>
        </xdr:cNvPr>
        <xdr:cNvPicPr>
          <a:picLocks noChangeAspect="1"/>
        </xdr:cNvPicPr>
      </xdr:nvPicPr>
      <xdr:blipFill rotWithShape="1">
        <a:blip xmlns:r="http://schemas.openxmlformats.org/officeDocument/2006/relationships" r:embed="rId4"/>
        <a:srcRect t="1054"/>
        <a:stretch/>
      </xdr:blipFill>
      <xdr:spPr>
        <a:xfrm>
          <a:off x="0" y="23863300"/>
          <a:ext cx="7454900" cy="9537700"/>
        </a:xfrm>
        <a:prstGeom prst="rect">
          <a:avLst/>
        </a:prstGeom>
      </xdr:spPr>
    </xdr:pic>
    <xdr:clientData/>
  </xdr:twoCellAnchor>
  <xdr:twoCellAnchor editAs="oneCell">
    <xdr:from>
      <xdr:col>0</xdr:col>
      <xdr:colOff>0</xdr:colOff>
      <xdr:row>146</xdr:row>
      <xdr:rowOff>114300</xdr:rowOff>
    </xdr:from>
    <xdr:to>
      <xdr:col>9</xdr:col>
      <xdr:colOff>0</xdr:colOff>
      <xdr:row>194</xdr:row>
      <xdr:rowOff>25400</xdr:rowOff>
    </xdr:to>
    <xdr:pic>
      <xdr:nvPicPr>
        <xdr:cNvPr id="21" name="Picture 20">
          <a:extLst>
            <a:ext uri="{FF2B5EF4-FFF2-40B4-BE49-F238E27FC236}">
              <a16:creationId xmlns:a16="http://schemas.microsoft.com/office/drawing/2014/main" id="{1F00318A-9925-2EE0-5AF9-885954E172D8}"/>
            </a:ext>
          </a:extLst>
        </xdr:cNvPr>
        <xdr:cNvPicPr>
          <a:picLocks noChangeAspect="1"/>
        </xdr:cNvPicPr>
      </xdr:nvPicPr>
      <xdr:blipFill>
        <a:blip xmlns:r="http://schemas.openxmlformats.org/officeDocument/2006/relationships" r:embed="rId5"/>
        <a:stretch>
          <a:fillRect/>
        </a:stretch>
      </xdr:blipFill>
      <xdr:spPr>
        <a:xfrm>
          <a:off x="0" y="33477200"/>
          <a:ext cx="7429500" cy="9664700"/>
        </a:xfrm>
        <a:prstGeom prst="rect">
          <a:avLst/>
        </a:prstGeom>
      </xdr:spPr>
    </xdr:pic>
    <xdr:clientData/>
  </xdr:twoCellAnchor>
  <xdr:twoCellAnchor editAs="oneCell">
    <xdr:from>
      <xdr:col>0</xdr:col>
      <xdr:colOff>0</xdr:colOff>
      <xdr:row>194</xdr:row>
      <xdr:rowOff>0</xdr:rowOff>
    </xdr:from>
    <xdr:to>
      <xdr:col>9</xdr:col>
      <xdr:colOff>12700</xdr:colOff>
      <xdr:row>241</xdr:row>
      <xdr:rowOff>114300</xdr:rowOff>
    </xdr:to>
    <xdr:pic>
      <xdr:nvPicPr>
        <xdr:cNvPr id="22" name="Picture 21">
          <a:extLst>
            <a:ext uri="{FF2B5EF4-FFF2-40B4-BE49-F238E27FC236}">
              <a16:creationId xmlns:a16="http://schemas.microsoft.com/office/drawing/2014/main" id="{0F70ECC8-E1E5-D754-F751-F6A29416C88E}"/>
            </a:ext>
          </a:extLst>
        </xdr:cNvPr>
        <xdr:cNvPicPr>
          <a:picLocks noChangeAspect="1"/>
        </xdr:cNvPicPr>
      </xdr:nvPicPr>
      <xdr:blipFill>
        <a:blip xmlns:r="http://schemas.openxmlformats.org/officeDocument/2006/relationships" r:embed="rId6"/>
        <a:stretch>
          <a:fillRect/>
        </a:stretch>
      </xdr:blipFill>
      <xdr:spPr>
        <a:xfrm>
          <a:off x="0" y="43116500"/>
          <a:ext cx="7442200" cy="9664700"/>
        </a:xfrm>
        <a:prstGeom prst="rect">
          <a:avLst/>
        </a:prstGeom>
      </xdr:spPr>
    </xdr:pic>
    <xdr:clientData/>
  </xdr:twoCellAnchor>
  <xdr:twoCellAnchor editAs="oneCell">
    <xdr:from>
      <xdr:col>0</xdr:col>
      <xdr:colOff>0</xdr:colOff>
      <xdr:row>241</xdr:row>
      <xdr:rowOff>114300</xdr:rowOff>
    </xdr:from>
    <xdr:to>
      <xdr:col>9</xdr:col>
      <xdr:colOff>0</xdr:colOff>
      <xdr:row>289</xdr:row>
      <xdr:rowOff>12700</xdr:rowOff>
    </xdr:to>
    <xdr:pic>
      <xdr:nvPicPr>
        <xdr:cNvPr id="23" name="Picture 22">
          <a:extLst>
            <a:ext uri="{FF2B5EF4-FFF2-40B4-BE49-F238E27FC236}">
              <a16:creationId xmlns:a16="http://schemas.microsoft.com/office/drawing/2014/main" id="{44853FB2-33D7-AD5E-C8A6-51967A488CCE}"/>
            </a:ext>
          </a:extLst>
        </xdr:cNvPr>
        <xdr:cNvPicPr>
          <a:picLocks noChangeAspect="1"/>
        </xdr:cNvPicPr>
      </xdr:nvPicPr>
      <xdr:blipFill>
        <a:blip xmlns:r="http://schemas.openxmlformats.org/officeDocument/2006/relationships" r:embed="rId7"/>
        <a:stretch>
          <a:fillRect/>
        </a:stretch>
      </xdr:blipFill>
      <xdr:spPr>
        <a:xfrm>
          <a:off x="0" y="52781200"/>
          <a:ext cx="7429500" cy="9652000"/>
        </a:xfrm>
        <a:prstGeom prst="rect">
          <a:avLst/>
        </a:prstGeom>
      </xdr:spPr>
    </xdr:pic>
    <xdr:clientData/>
  </xdr:twoCellAnchor>
  <xdr:twoCellAnchor editAs="oneCell">
    <xdr:from>
      <xdr:col>0</xdr:col>
      <xdr:colOff>0</xdr:colOff>
      <xdr:row>289</xdr:row>
      <xdr:rowOff>0</xdr:rowOff>
    </xdr:from>
    <xdr:to>
      <xdr:col>8</xdr:col>
      <xdr:colOff>685800</xdr:colOff>
      <xdr:row>336</xdr:row>
      <xdr:rowOff>88900</xdr:rowOff>
    </xdr:to>
    <xdr:pic>
      <xdr:nvPicPr>
        <xdr:cNvPr id="24" name="Picture 23">
          <a:extLst>
            <a:ext uri="{FF2B5EF4-FFF2-40B4-BE49-F238E27FC236}">
              <a16:creationId xmlns:a16="http://schemas.microsoft.com/office/drawing/2014/main" id="{E4BE97AD-F026-56C4-4CD5-D4357A71A0A3}"/>
            </a:ext>
          </a:extLst>
        </xdr:cNvPr>
        <xdr:cNvPicPr>
          <a:picLocks noChangeAspect="1"/>
        </xdr:cNvPicPr>
      </xdr:nvPicPr>
      <xdr:blipFill>
        <a:blip xmlns:r="http://schemas.openxmlformats.org/officeDocument/2006/relationships" r:embed="rId8"/>
        <a:stretch>
          <a:fillRect/>
        </a:stretch>
      </xdr:blipFill>
      <xdr:spPr>
        <a:xfrm>
          <a:off x="0" y="62420500"/>
          <a:ext cx="7289800" cy="9639300"/>
        </a:xfrm>
        <a:prstGeom prst="rect">
          <a:avLst/>
        </a:prstGeom>
      </xdr:spPr>
    </xdr:pic>
    <xdr:clientData/>
  </xdr:twoCellAnchor>
  <xdr:twoCellAnchor editAs="oneCell">
    <xdr:from>
      <xdr:col>0</xdr:col>
      <xdr:colOff>0</xdr:colOff>
      <xdr:row>336</xdr:row>
      <xdr:rowOff>0</xdr:rowOff>
    </xdr:from>
    <xdr:to>
      <xdr:col>8</xdr:col>
      <xdr:colOff>800100</xdr:colOff>
      <xdr:row>383</xdr:row>
      <xdr:rowOff>50800</xdr:rowOff>
    </xdr:to>
    <xdr:pic>
      <xdr:nvPicPr>
        <xdr:cNvPr id="25" name="Picture 24">
          <a:extLst>
            <a:ext uri="{FF2B5EF4-FFF2-40B4-BE49-F238E27FC236}">
              <a16:creationId xmlns:a16="http://schemas.microsoft.com/office/drawing/2014/main" id="{81DCCA7D-80F2-B699-5305-DE39F2FD931A}"/>
            </a:ext>
          </a:extLst>
        </xdr:cNvPr>
        <xdr:cNvPicPr>
          <a:picLocks noChangeAspect="1"/>
        </xdr:cNvPicPr>
      </xdr:nvPicPr>
      <xdr:blipFill>
        <a:blip xmlns:r="http://schemas.openxmlformats.org/officeDocument/2006/relationships" r:embed="rId9"/>
        <a:stretch>
          <a:fillRect/>
        </a:stretch>
      </xdr:blipFill>
      <xdr:spPr>
        <a:xfrm>
          <a:off x="0" y="71970900"/>
          <a:ext cx="7404100" cy="9601200"/>
        </a:xfrm>
        <a:prstGeom prst="rect">
          <a:avLst/>
        </a:prstGeom>
      </xdr:spPr>
    </xdr:pic>
    <xdr:clientData/>
  </xdr:twoCellAnchor>
  <xdr:twoCellAnchor editAs="oneCell">
    <xdr:from>
      <xdr:col>0</xdr:col>
      <xdr:colOff>0</xdr:colOff>
      <xdr:row>383</xdr:row>
      <xdr:rowOff>25400</xdr:rowOff>
    </xdr:from>
    <xdr:to>
      <xdr:col>9</xdr:col>
      <xdr:colOff>12700</xdr:colOff>
      <xdr:row>430</xdr:row>
      <xdr:rowOff>127000</xdr:rowOff>
    </xdr:to>
    <xdr:pic>
      <xdr:nvPicPr>
        <xdr:cNvPr id="26" name="Picture 25">
          <a:extLst>
            <a:ext uri="{FF2B5EF4-FFF2-40B4-BE49-F238E27FC236}">
              <a16:creationId xmlns:a16="http://schemas.microsoft.com/office/drawing/2014/main" id="{403A9DBD-745E-C449-D994-112D94FC57B2}"/>
            </a:ext>
          </a:extLst>
        </xdr:cNvPr>
        <xdr:cNvPicPr>
          <a:picLocks noChangeAspect="1"/>
        </xdr:cNvPicPr>
      </xdr:nvPicPr>
      <xdr:blipFill>
        <a:blip xmlns:r="http://schemas.openxmlformats.org/officeDocument/2006/relationships" r:embed="rId10"/>
        <a:stretch>
          <a:fillRect/>
        </a:stretch>
      </xdr:blipFill>
      <xdr:spPr>
        <a:xfrm>
          <a:off x="0" y="81546700"/>
          <a:ext cx="7442200" cy="9652000"/>
        </a:xfrm>
        <a:prstGeom prst="rect">
          <a:avLst/>
        </a:prstGeom>
      </xdr:spPr>
    </xdr:pic>
    <xdr:clientData/>
  </xdr:twoCellAnchor>
  <xdr:twoCellAnchor editAs="oneCell">
    <xdr:from>
      <xdr:col>0</xdr:col>
      <xdr:colOff>0</xdr:colOff>
      <xdr:row>430</xdr:row>
      <xdr:rowOff>101600</xdr:rowOff>
    </xdr:from>
    <xdr:to>
      <xdr:col>8</xdr:col>
      <xdr:colOff>787400</xdr:colOff>
      <xdr:row>477</xdr:row>
      <xdr:rowOff>177800</xdr:rowOff>
    </xdr:to>
    <xdr:pic>
      <xdr:nvPicPr>
        <xdr:cNvPr id="27" name="Picture 26">
          <a:extLst>
            <a:ext uri="{FF2B5EF4-FFF2-40B4-BE49-F238E27FC236}">
              <a16:creationId xmlns:a16="http://schemas.microsoft.com/office/drawing/2014/main" id="{275DF066-A967-409D-B596-3356D05B3B11}"/>
            </a:ext>
          </a:extLst>
        </xdr:cNvPr>
        <xdr:cNvPicPr>
          <a:picLocks noChangeAspect="1"/>
        </xdr:cNvPicPr>
      </xdr:nvPicPr>
      <xdr:blipFill>
        <a:blip xmlns:r="http://schemas.openxmlformats.org/officeDocument/2006/relationships" r:embed="rId11"/>
        <a:stretch>
          <a:fillRect/>
        </a:stretch>
      </xdr:blipFill>
      <xdr:spPr>
        <a:xfrm>
          <a:off x="0" y="91173300"/>
          <a:ext cx="7391400" cy="9626600"/>
        </a:xfrm>
        <a:prstGeom prst="rect">
          <a:avLst/>
        </a:prstGeom>
      </xdr:spPr>
    </xdr:pic>
    <xdr:clientData/>
  </xdr:twoCellAnchor>
  <xdr:twoCellAnchor editAs="oneCell">
    <xdr:from>
      <xdr:col>0</xdr:col>
      <xdr:colOff>0</xdr:colOff>
      <xdr:row>478</xdr:row>
      <xdr:rowOff>63500</xdr:rowOff>
    </xdr:from>
    <xdr:to>
      <xdr:col>8</xdr:col>
      <xdr:colOff>800100</xdr:colOff>
      <xdr:row>525</xdr:row>
      <xdr:rowOff>88900</xdr:rowOff>
    </xdr:to>
    <xdr:pic>
      <xdr:nvPicPr>
        <xdr:cNvPr id="28" name="Picture 27">
          <a:extLst>
            <a:ext uri="{FF2B5EF4-FFF2-40B4-BE49-F238E27FC236}">
              <a16:creationId xmlns:a16="http://schemas.microsoft.com/office/drawing/2014/main" id="{3DA37A38-77B1-8099-8B7C-8573029721FE}"/>
            </a:ext>
          </a:extLst>
        </xdr:cNvPr>
        <xdr:cNvPicPr>
          <a:picLocks noChangeAspect="1"/>
        </xdr:cNvPicPr>
      </xdr:nvPicPr>
      <xdr:blipFill rotWithShape="1">
        <a:blip xmlns:r="http://schemas.openxmlformats.org/officeDocument/2006/relationships" r:embed="rId12"/>
        <a:srcRect t="659" r="1019"/>
        <a:stretch/>
      </xdr:blipFill>
      <xdr:spPr>
        <a:xfrm>
          <a:off x="0" y="100888800"/>
          <a:ext cx="7404100" cy="9575800"/>
        </a:xfrm>
        <a:prstGeom prst="rect">
          <a:avLst/>
        </a:prstGeom>
      </xdr:spPr>
    </xdr:pic>
    <xdr:clientData/>
  </xdr:twoCellAnchor>
  <xdr:twoCellAnchor editAs="oneCell">
    <xdr:from>
      <xdr:col>0</xdr:col>
      <xdr:colOff>0</xdr:colOff>
      <xdr:row>525</xdr:row>
      <xdr:rowOff>50800</xdr:rowOff>
    </xdr:from>
    <xdr:to>
      <xdr:col>9</xdr:col>
      <xdr:colOff>0</xdr:colOff>
      <xdr:row>572</xdr:row>
      <xdr:rowOff>101600</xdr:rowOff>
    </xdr:to>
    <xdr:pic>
      <xdr:nvPicPr>
        <xdr:cNvPr id="29" name="Picture 28">
          <a:extLst>
            <a:ext uri="{FF2B5EF4-FFF2-40B4-BE49-F238E27FC236}">
              <a16:creationId xmlns:a16="http://schemas.microsoft.com/office/drawing/2014/main" id="{26EE3A4A-6D2E-EABB-4DDE-A1648AA939EA}"/>
            </a:ext>
          </a:extLst>
        </xdr:cNvPr>
        <xdr:cNvPicPr>
          <a:picLocks noChangeAspect="1"/>
        </xdr:cNvPicPr>
      </xdr:nvPicPr>
      <xdr:blipFill>
        <a:blip xmlns:r="http://schemas.openxmlformats.org/officeDocument/2006/relationships" r:embed="rId13"/>
        <a:stretch>
          <a:fillRect/>
        </a:stretch>
      </xdr:blipFill>
      <xdr:spPr>
        <a:xfrm>
          <a:off x="0" y="110426500"/>
          <a:ext cx="7429500" cy="9601200"/>
        </a:xfrm>
        <a:prstGeom prst="rect">
          <a:avLst/>
        </a:prstGeom>
      </xdr:spPr>
    </xdr:pic>
    <xdr:clientData/>
  </xdr:twoCellAnchor>
  <xdr:twoCellAnchor editAs="oneCell">
    <xdr:from>
      <xdr:col>0</xdr:col>
      <xdr:colOff>0</xdr:colOff>
      <xdr:row>572</xdr:row>
      <xdr:rowOff>127000</xdr:rowOff>
    </xdr:from>
    <xdr:to>
      <xdr:col>9</xdr:col>
      <xdr:colOff>0</xdr:colOff>
      <xdr:row>619</xdr:row>
      <xdr:rowOff>190500</xdr:rowOff>
    </xdr:to>
    <xdr:pic>
      <xdr:nvPicPr>
        <xdr:cNvPr id="30" name="Picture 29">
          <a:extLst>
            <a:ext uri="{FF2B5EF4-FFF2-40B4-BE49-F238E27FC236}">
              <a16:creationId xmlns:a16="http://schemas.microsoft.com/office/drawing/2014/main" id="{2E273D0E-F831-8D58-1D9A-B455A4FDE5E0}"/>
            </a:ext>
          </a:extLst>
        </xdr:cNvPr>
        <xdr:cNvPicPr>
          <a:picLocks noChangeAspect="1"/>
        </xdr:cNvPicPr>
      </xdr:nvPicPr>
      <xdr:blipFill>
        <a:blip xmlns:r="http://schemas.openxmlformats.org/officeDocument/2006/relationships" r:embed="rId14"/>
        <a:stretch>
          <a:fillRect/>
        </a:stretch>
      </xdr:blipFill>
      <xdr:spPr>
        <a:xfrm>
          <a:off x="0" y="120053100"/>
          <a:ext cx="7429500" cy="9613900"/>
        </a:xfrm>
        <a:prstGeom prst="rect">
          <a:avLst/>
        </a:prstGeom>
      </xdr:spPr>
    </xdr:pic>
    <xdr:clientData/>
  </xdr:twoCellAnchor>
  <xdr:twoCellAnchor editAs="oneCell">
    <xdr:from>
      <xdr:col>0</xdr:col>
      <xdr:colOff>0</xdr:colOff>
      <xdr:row>620</xdr:row>
      <xdr:rowOff>50800</xdr:rowOff>
    </xdr:from>
    <xdr:to>
      <xdr:col>9</xdr:col>
      <xdr:colOff>25400</xdr:colOff>
      <xdr:row>667</xdr:row>
      <xdr:rowOff>127000</xdr:rowOff>
    </xdr:to>
    <xdr:pic>
      <xdr:nvPicPr>
        <xdr:cNvPr id="31" name="Picture 30">
          <a:extLst>
            <a:ext uri="{FF2B5EF4-FFF2-40B4-BE49-F238E27FC236}">
              <a16:creationId xmlns:a16="http://schemas.microsoft.com/office/drawing/2014/main" id="{12045BC1-95E6-CEA7-8B12-8A18B410911D}"/>
            </a:ext>
          </a:extLst>
        </xdr:cNvPr>
        <xdr:cNvPicPr>
          <a:picLocks noChangeAspect="1"/>
        </xdr:cNvPicPr>
      </xdr:nvPicPr>
      <xdr:blipFill>
        <a:blip xmlns:r="http://schemas.openxmlformats.org/officeDocument/2006/relationships" r:embed="rId15"/>
        <a:stretch>
          <a:fillRect/>
        </a:stretch>
      </xdr:blipFill>
      <xdr:spPr>
        <a:xfrm>
          <a:off x="0" y="129730500"/>
          <a:ext cx="7454900" cy="9626600"/>
        </a:xfrm>
        <a:prstGeom prst="rect">
          <a:avLst/>
        </a:prstGeom>
      </xdr:spPr>
    </xdr:pic>
    <xdr:clientData/>
  </xdr:twoCellAnchor>
  <xdr:twoCellAnchor editAs="oneCell">
    <xdr:from>
      <xdr:col>0</xdr:col>
      <xdr:colOff>0</xdr:colOff>
      <xdr:row>667</xdr:row>
      <xdr:rowOff>139700</xdr:rowOff>
    </xdr:from>
    <xdr:to>
      <xdr:col>8</xdr:col>
      <xdr:colOff>812800</xdr:colOff>
      <xdr:row>715</xdr:row>
      <xdr:rowOff>25400</xdr:rowOff>
    </xdr:to>
    <xdr:pic>
      <xdr:nvPicPr>
        <xdr:cNvPr id="32" name="Picture 31">
          <a:extLst>
            <a:ext uri="{FF2B5EF4-FFF2-40B4-BE49-F238E27FC236}">
              <a16:creationId xmlns:a16="http://schemas.microsoft.com/office/drawing/2014/main" id="{DE64AD2F-DF2B-9DCC-C692-B3BA9DFC9E87}"/>
            </a:ext>
          </a:extLst>
        </xdr:cNvPr>
        <xdr:cNvPicPr>
          <a:picLocks noChangeAspect="1"/>
        </xdr:cNvPicPr>
      </xdr:nvPicPr>
      <xdr:blipFill>
        <a:blip xmlns:r="http://schemas.openxmlformats.org/officeDocument/2006/relationships" r:embed="rId16"/>
        <a:stretch>
          <a:fillRect/>
        </a:stretch>
      </xdr:blipFill>
      <xdr:spPr>
        <a:xfrm>
          <a:off x="0" y="139369800"/>
          <a:ext cx="7416800" cy="96393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1116711</xdr:colOff>
      <xdr:row>0</xdr:row>
      <xdr:rowOff>942975</xdr:rowOff>
    </xdr:to>
    <xdr:pic>
      <xdr:nvPicPr>
        <xdr:cNvPr id="2" name="Picture 1">
          <a:extLst>
            <a:ext uri="{FF2B5EF4-FFF2-40B4-BE49-F238E27FC236}">
              <a16:creationId xmlns:a16="http://schemas.microsoft.com/office/drawing/2014/main" id="{01E6FA42-8E58-4047-9360-8298A44F72A1}"/>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3" name="Picture 2">
          <a:extLst>
            <a:ext uri="{FF2B5EF4-FFF2-40B4-BE49-F238E27FC236}">
              <a16:creationId xmlns:a16="http://schemas.microsoft.com/office/drawing/2014/main" id="{F1CE1AA5-CCA4-2E44-80F5-5530348C1136}"/>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A72FAA8F-8A0D-4478-92B2-A7215D375243}"/>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57933C5E-20AF-B64E-8B4B-A3209F8F7178}"/>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9FF86B63-DE95-443A-B4D7-A047BFCAF5D3}"/>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A9EEAB66-B170-F24B-A89A-62F62073C914}"/>
            </a:ext>
          </a:extLst>
        </xdr:cNvPr>
        <xdr:cNvPicPr>
          <a:picLocks/>
        </xdr:cNvPicPr>
      </xdr:nvPicPr>
      <xdr:blipFill>
        <a:blip xmlns:r="http://schemas.openxmlformats.org/officeDocument/2006/relationships" r:embed="rId1"/>
        <a:stretch>
          <a:fillRect/>
        </a:stretch>
      </xdr:blipFill>
      <xdr:spPr>
        <a:xfrm>
          <a:off x="25400" y="25400"/>
          <a:ext cx="1088136" cy="9144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27DD11A3-61F1-4548-AED2-8E87451DB5F4}"/>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0</xdr:col>
      <xdr:colOff>1113536</xdr:colOff>
      <xdr:row>0</xdr:row>
      <xdr:rowOff>939800</xdr:rowOff>
    </xdr:to>
    <xdr:pic>
      <xdr:nvPicPr>
        <xdr:cNvPr id="2" name="Picture 1">
          <a:extLst>
            <a:ext uri="{FF2B5EF4-FFF2-40B4-BE49-F238E27FC236}">
              <a16:creationId xmlns:a16="http://schemas.microsoft.com/office/drawing/2014/main" id="{FBD978A2-B6B8-4B92-ADE3-555A6C28C0D6}"/>
            </a:ext>
          </a:extLst>
        </xdr:cNvPr>
        <xdr:cNvPicPr>
          <a:picLocks/>
        </xdr:cNvPicPr>
      </xdr:nvPicPr>
      <xdr:blipFill>
        <a:blip xmlns:r="http://schemas.openxmlformats.org/officeDocument/2006/relationships" r:embed="rId1"/>
        <a:stretch>
          <a:fillRect/>
        </a:stretch>
      </xdr:blipFill>
      <xdr:spPr>
        <a:xfrm>
          <a:off x="28575" y="28575"/>
          <a:ext cx="1088136" cy="9144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274067</xdr:colOff>
      <xdr:row>0</xdr:row>
      <xdr:rowOff>965200</xdr:rowOff>
    </xdr:to>
    <xdr:pic>
      <xdr:nvPicPr>
        <xdr:cNvPr id="2" name="Picture 1">
          <a:extLst>
            <a:ext uri="{FF2B5EF4-FFF2-40B4-BE49-F238E27FC236}">
              <a16:creationId xmlns:a16="http://schemas.microsoft.com/office/drawing/2014/main" id="{BE2E093A-0907-CB4F-86EB-199F5B9A0F63}"/>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8" name="Picture 7">
          <a:extLst>
            <a:ext uri="{FF2B5EF4-FFF2-40B4-BE49-F238E27FC236}">
              <a16:creationId xmlns:a16="http://schemas.microsoft.com/office/drawing/2014/main" id="{EAE4A0C7-E35A-8745-A000-481A5DF8C07C}"/>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9</xdr:row>
      <xdr:rowOff>0</xdr:rowOff>
    </xdr:from>
    <xdr:to>
      <xdr:col>8</xdr:col>
      <xdr:colOff>12700</xdr:colOff>
      <xdr:row>31</xdr:row>
      <xdr:rowOff>12700</xdr:rowOff>
    </xdr:to>
    <xdr:graphicFrame macro="">
      <xdr:nvGraphicFramePr>
        <xdr:cNvPr id="10" name="Chart 9">
          <a:extLst>
            <a:ext uri="{FF2B5EF4-FFF2-40B4-BE49-F238E27FC236}">
              <a16:creationId xmlns:a16="http://schemas.microsoft.com/office/drawing/2014/main" id="{D6E511B6-2BE0-5141-B816-406EDDAA8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32</xdr:row>
      <xdr:rowOff>0</xdr:rowOff>
    </xdr:from>
    <xdr:to>
      <xdr:col>8</xdr:col>
      <xdr:colOff>12700</xdr:colOff>
      <xdr:row>54</xdr:row>
      <xdr:rowOff>0</xdr:rowOff>
    </xdr:to>
    <xdr:graphicFrame macro="">
      <xdr:nvGraphicFramePr>
        <xdr:cNvPr id="13" name="Chart 12">
          <a:extLst>
            <a:ext uri="{FF2B5EF4-FFF2-40B4-BE49-F238E27FC236}">
              <a16:creationId xmlns:a16="http://schemas.microsoft.com/office/drawing/2014/main" id="{C71C8A38-9CD9-804E-BD53-33D8B326A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4</xdr:col>
      <xdr:colOff>12700</xdr:colOff>
      <xdr:row>54</xdr:row>
      <xdr:rowOff>0</xdr:rowOff>
    </xdr:to>
    <xdr:graphicFrame macro="">
      <xdr:nvGraphicFramePr>
        <xdr:cNvPr id="14" name="Chart 13">
          <a:extLst>
            <a:ext uri="{FF2B5EF4-FFF2-40B4-BE49-F238E27FC236}">
              <a16:creationId xmlns:a16="http://schemas.microsoft.com/office/drawing/2014/main" id="{1422D42F-31E0-A345-83BB-EAC4E44C5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55</xdr:row>
      <xdr:rowOff>0</xdr:rowOff>
    </xdr:from>
    <xdr:to>
      <xdr:col>4</xdr:col>
      <xdr:colOff>12700</xdr:colOff>
      <xdr:row>77</xdr:row>
      <xdr:rowOff>0</xdr:rowOff>
    </xdr:to>
    <xdr:graphicFrame macro="">
      <xdr:nvGraphicFramePr>
        <xdr:cNvPr id="15" name="Chart 14">
          <a:extLst>
            <a:ext uri="{FF2B5EF4-FFF2-40B4-BE49-F238E27FC236}">
              <a16:creationId xmlns:a16="http://schemas.microsoft.com/office/drawing/2014/main" id="{D3735073-B618-E146-9D90-1E6C1116F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55</xdr:row>
      <xdr:rowOff>0</xdr:rowOff>
    </xdr:from>
    <xdr:to>
      <xdr:col>8</xdr:col>
      <xdr:colOff>12700</xdr:colOff>
      <xdr:row>77</xdr:row>
      <xdr:rowOff>0</xdr:rowOff>
    </xdr:to>
    <xdr:graphicFrame macro="">
      <xdr:nvGraphicFramePr>
        <xdr:cNvPr id="16" name="Chart 15">
          <a:extLst>
            <a:ext uri="{FF2B5EF4-FFF2-40B4-BE49-F238E27FC236}">
              <a16:creationId xmlns:a16="http://schemas.microsoft.com/office/drawing/2014/main" id="{8E6CDF51-2915-8D43-B1FB-F3614DC26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78</xdr:row>
      <xdr:rowOff>0</xdr:rowOff>
    </xdr:from>
    <xdr:to>
      <xdr:col>8</xdr:col>
      <xdr:colOff>12700</xdr:colOff>
      <xdr:row>100</xdr:row>
      <xdr:rowOff>0</xdr:rowOff>
    </xdr:to>
    <xdr:graphicFrame macro="">
      <xdr:nvGraphicFramePr>
        <xdr:cNvPr id="17" name="Chart 16">
          <a:extLst>
            <a:ext uri="{FF2B5EF4-FFF2-40B4-BE49-F238E27FC236}">
              <a16:creationId xmlns:a16="http://schemas.microsoft.com/office/drawing/2014/main" id="{B8DE97B1-4508-1444-BF1C-D015C022A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101</xdr:row>
      <xdr:rowOff>0</xdr:rowOff>
    </xdr:from>
    <xdr:to>
      <xdr:col>7</xdr:col>
      <xdr:colOff>12700</xdr:colOff>
      <xdr:row>123</xdr:row>
      <xdr:rowOff>1016</xdr:rowOff>
    </xdr:to>
    <xdr:graphicFrame macro="">
      <xdr:nvGraphicFramePr>
        <xdr:cNvPr id="12" name="Chart 11">
          <a:extLst>
            <a:ext uri="{FF2B5EF4-FFF2-40B4-BE49-F238E27FC236}">
              <a16:creationId xmlns:a16="http://schemas.microsoft.com/office/drawing/2014/main" id="{2F130FB8-4B4B-8443-8DA6-51EB0FD73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1</xdr:col>
      <xdr:colOff>1001142</xdr:colOff>
      <xdr:row>3</xdr:row>
      <xdr:rowOff>9525</xdr:rowOff>
    </xdr:to>
    <xdr:pic>
      <xdr:nvPicPr>
        <xdr:cNvPr id="2" name="Picture 1">
          <a:extLst>
            <a:ext uri="{FF2B5EF4-FFF2-40B4-BE49-F238E27FC236}">
              <a16:creationId xmlns:a16="http://schemas.microsoft.com/office/drawing/2014/main" id="{BD3E4E0F-0647-4FF0-B6BF-DCB9EA1A7979}"/>
            </a:ext>
          </a:extLst>
        </xdr:cNvPr>
        <xdr:cNvPicPr>
          <a:picLocks noChangeAspect="1"/>
        </xdr:cNvPicPr>
      </xdr:nvPicPr>
      <xdr:blipFill>
        <a:blip xmlns:r="http://schemas.openxmlformats.org/officeDocument/2006/relationships" r:embed="rId1"/>
        <a:stretch>
          <a:fillRect/>
        </a:stretch>
      </xdr:blipFill>
      <xdr:spPr>
        <a:xfrm>
          <a:off x="47625" y="47625"/>
          <a:ext cx="1096392" cy="904875"/>
        </a:xfrm>
        <a:prstGeom prst="rect">
          <a:avLst/>
        </a:prstGeom>
      </xdr:spPr>
    </xdr:pic>
    <xdr:clientData/>
  </xdr:twoCellAnchor>
  <xdr:twoCellAnchor>
    <xdr:from>
      <xdr:col>1</xdr:col>
      <xdr:colOff>0</xdr:colOff>
      <xdr:row>9</xdr:row>
      <xdr:rowOff>0</xdr:rowOff>
    </xdr:from>
    <xdr:to>
      <xdr:col>8</xdr:col>
      <xdr:colOff>12700</xdr:colOff>
      <xdr:row>31</xdr:row>
      <xdr:rowOff>12700</xdr:rowOff>
    </xdr:to>
    <xdr:graphicFrame macro="">
      <xdr:nvGraphicFramePr>
        <xdr:cNvPr id="3" name="Chart 2">
          <a:extLst>
            <a:ext uri="{FF2B5EF4-FFF2-40B4-BE49-F238E27FC236}">
              <a16:creationId xmlns:a16="http://schemas.microsoft.com/office/drawing/2014/main" id="{3AB524F7-E6C9-4E97-A976-5CDA1A5CC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32</xdr:row>
      <xdr:rowOff>0</xdr:rowOff>
    </xdr:from>
    <xdr:to>
      <xdr:col>8</xdr:col>
      <xdr:colOff>12700</xdr:colOff>
      <xdr:row>54</xdr:row>
      <xdr:rowOff>0</xdr:rowOff>
    </xdr:to>
    <xdr:graphicFrame macro="">
      <xdr:nvGraphicFramePr>
        <xdr:cNvPr id="4" name="Chart 3">
          <a:extLst>
            <a:ext uri="{FF2B5EF4-FFF2-40B4-BE49-F238E27FC236}">
              <a16:creationId xmlns:a16="http://schemas.microsoft.com/office/drawing/2014/main" id="{07C3E731-83F2-4A1F-87BA-4980A1748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32</xdr:row>
      <xdr:rowOff>0</xdr:rowOff>
    </xdr:from>
    <xdr:to>
      <xdr:col>4</xdr:col>
      <xdr:colOff>12700</xdr:colOff>
      <xdr:row>54</xdr:row>
      <xdr:rowOff>0</xdr:rowOff>
    </xdr:to>
    <xdr:graphicFrame macro="">
      <xdr:nvGraphicFramePr>
        <xdr:cNvPr id="5" name="Chart 4">
          <a:extLst>
            <a:ext uri="{FF2B5EF4-FFF2-40B4-BE49-F238E27FC236}">
              <a16:creationId xmlns:a16="http://schemas.microsoft.com/office/drawing/2014/main" id="{8A303F87-1FC6-4343-9C2B-25F6F6BA5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55</xdr:row>
      <xdr:rowOff>0</xdr:rowOff>
    </xdr:from>
    <xdr:to>
      <xdr:col>4</xdr:col>
      <xdr:colOff>12700</xdr:colOff>
      <xdr:row>77</xdr:row>
      <xdr:rowOff>0</xdr:rowOff>
    </xdr:to>
    <xdr:graphicFrame macro="">
      <xdr:nvGraphicFramePr>
        <xdr:cNvPr id="6" name="Chart 5">
          <a:extLst>
            <a:ext uri="{FF2B5EF4-FFF2-40B4-BE49-F238E27FC236}">
              <a16:creationId xmlns:a16="http://schemas.microsoft.com/office/drawing/2014/main" id="{13C1D4D1-1F72-4982-9EBD-20A39DA4B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55</xdr:row>
      <xdr:rowOff>0</xdr:rowOff>
    </xdr:from>
    <xdr:to>
      <xdr:col>8</xdr:col>
      <xdr:colOff>12700</xdr:colOff>
      <xdr:row>77</xdr:row>
      <xdr:rowOff>0</xdr:rowOff>
    </xdr:to>
    <xdr:graphicFrame macro="">
      <xdr:nvGraphicFramePr>
        <xdr:cNvPr id="7" name="Chart 6">
          <a:extLst>
            <a:ext uri="{FF2B5EF4-FFF2-40B4-BE49-F238E27FC236}">
              <a16:creationId xmlns:a16="http://schemas.microsoft.com/office/drawing/2014/main" id="{53C76910-109A-4F12-93A5-74FF213BD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78</xdr:row>
      <xdr:rowOff>0</xdr:rowOff>
    </xdr:from>
    <xdr:to>
      <xdr:col>8</xdr:col>
      <xdr:colOff>12700</xdr:colOff>
      <xdr:row>100</xdr:row>
      <xdr:rowOff>0</xdr:rowOff>
    </xdr:to>
    <xdr:graphicFrame macro="">
      <xdr:nvGraphicFramePr>
        <xdr:cNvPr id="8" name="Chart 7">
          <a:extLst>
            <a:ext uri="{FF2B5EF4-FFF2-40B4-BE49-F238E27FC236}">
              <a16:creationId xmlns:a16="http://schemas.microsoft.com/office/drawing/2014/main" id="{112EC48F-3105-44D1-BE3A-E9F3066512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101</xdr:row>
      <xdr:rowOff>0</xdr:rowOff>
    </xdr:from>
    <xdr:to>
      <xdr:col>7</xdr:col>
      <xdr:colOff>12700</xdr:colOff>
      <xdr:row>123</xdr:row>
      <xdr:rowOff>1016</xdr:rowOff>
    </xdr:to>
    <xdr:graphicFrame macro="">
      <xdr:nvGraphicFramePr>
        <xdr:cNvPr id="9" name="Chart 8">
          <a:extLst>
            <a:ext uri="{FF2B5EF4-FFF2-40B4-BE49-F238E27FC236}">
              <a16:creationId xmlns:a16="http://schemas.microsoft.com/office/drawing/2014/main" id="{32C07235-2935-4C07-B8C9-ECC944DD1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5" name="Picture 4">
          <a:extLst>
            <a:ext uri="{FF2B5EF4-FFF2-40B4-BE49-F238E27FC236}">
              <a16:creationId xmlns:a16="http://schemas.microsoft.com/office/drawing/2014/main" id="{D2880E9E-40FD-4B40-BF63-635DC12014C8}"/>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21</xdr:row>
      <xdr:rowOff>0</xdr:rowOff>
    </xdr:from>
    <xdr:to>
      <xdr:col>8</xdr:col>
      <xdr:colOff>0</xdr:colOff>
      <xdr:row>42</xdr:row>
      <xdr:rowOff>165100</xdr:rowOff>
    </xdr:to>
    <xdr:graphicFrame macro="">
      <xdr:nvGraphicFramePr>
        <xdr:cNvPr id="29" name="Chart 28">
          <a:extLst>
            <a:ext uri="{FF2B5EF4-FFF2-40B4-BE49-F238E27FC236}">
              <a16:creationId xmlns:a16="http://schemas.microsoft.com/office/drawing/2014/main" id="{104CC1F0-65F5-424E-B3D7-245284063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8</xdr:col>
      <xdr:colOff>0</xdr:colOff>
      <xdr:row>65</xdr:row>
      <xdr:rowOff>177800</xdr:rowOff>
    </xdr:to>
    <xdr:graphicFrame macro="">
      <xdr:nvGraphicFramePr>
        <xdr:cNvPr id="8" name="Chart 7">
          <a:extLst>
            <a:ext uri="{FF2B5EF4-FFF2-40B4-BE49-F238E27FC236}">
              <a16:creationId xmlns:a16="http://schemas.microsoft.com/office/drawing/2014/main" id="{290CBA7E-9E86-4244-A0CC-2EAB457F7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67</xdr:row>
      <xdr:rowOff>0</xdr:rowOff>
    </xdr:from>
    <xdr:to>
      <xdr:col>7</xdr:col>
      <xdr:colOff>38100</xdr:colOff>
      <xdr:row>88</xdr:row>
      <xdr:rowOff>165100</xdr:rowOff>
    </xdr:to>
    <xdr:graphicFrame macro="">
      <xdr:nvGraphicFramePr>
        <xdr:cNvPr id="9" name="Chart 8">
          <a:extLst>
            <a:ext uri="{FF2B5EF4-FFF2-40B4-BE49-F238E27FC236}">
              <a16:creationId xmlns:a16="http://schemas.microsoft.com/office/drawing/2014/main" id="{721989FE-9822-964E-9E03-D97D46FC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80D184FF-3C82-41A8-84CC-BAF0180335BC}"/>
            </a:ext>
          </a:extLst>
        </xdr:cNvPr>
        <xdr:cNvPicPr>
          <a:picLocks noChangeAspect="1"/>
        </xdr:cNvPicPr>
      </xdr:nvPicPr>
      <xdr:blipFill>
        <a:blip xmlns:r="http://schemas.openxmlformats.org/officeDocument/2006/relationships" r:embed="rId1"/>
        <a:stretch>
          <a:fillRect/>
        </a:stretch>
      </xdr:blipFill>
      <xdr:spPr>
        <a:xfrm>
          <a:off x="50800" y="50800"/>
          <a:ext cx="1090042" cy="904875"/>
        </a:xfrm>
        <a:prstGeom prst="rect">
          <a:avLst/>
        </a:prstGeom>
      </xdr:spPr>
    </xdr:pic>
    <xdr:clientData/>
  </xdr:twoCellAnchor>
  <xdr:twoCellAnchor>
    <xdr:from>
      <xdr:col>1</xdr:col>
      <xdr:colOff>0</xdr:colOff>
      <xdr:row>21</xdr:row>
      <xdr:rowOff>0</xdr:rowOff>
    </xdr:from>
    <xdr:to>
      <xdr:col>8</xdr:col>
      <xdr:colOff>0</xdr:colOff>
      <xdr:row>42</xdr:row>
      <xdr:rowOff>165100</xdr:rowOff>
    </xdr:to>
    <xdr:graphicFrame macro="">
      <xdr:nvGraphicFramePr>
        <xdr:cNvPr id="3" name="Chart 2">
          <a:extLst>
            <a:ext uri="{FF2B5EF4-FFF2-40B4-BE49-F238E27FC236}">
              <a16:creationId xmlns:a16="http://schemas.microsoft.com/office/drawing/2014/main" id="{13AEA4AF-9B14-4CE3-855D-FE2880598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8</xdr:col>
      <xdr:colOff>0</xdr:colOff>
      <xdr:row>65</xdr:row>
      <xdr:rowOff>177800</xdr:rowOff>
    </xdr:to>
    <xdr:graphicFrame macro="">
      <xdr:nvGraphicFramePr>
        <xdr:cNvPr id="4" name="Chart 3">
          <a:extLst>
            <a:ext uri="{FF2B5EF4-FFF2-40B4-BE49-F238E27FC236}">
              <a16:creationId xmlns:a16="http://schemas.microsoft.com/office/drawing/2014/main" id="{13BD3DE8-DF70-4034-8F5E-CA14C6983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67</xdr:row>
      <xdr:rowOff>0</xdr:rowOff>
    </xdr:from>
    <xdr:to>
      <xdr:col>7</xdr:col>
      <xdr:colOff>38100</xdr:colOff>
      <xdr:row>88</xdr:row>
      <xdr:rowOff>165100</xdr:rowOff>
    </xdr:to>
    <xdr:graphicFrame macro="">
      <xdr:nvGraphicFramePr>
        <xdr:cNvPr id="5" name="Chart 4">
          <a:extLst>
            <a:ext uri="{FF2B5EF4-FFF2-40B4-BE49-F238E27FC236}">
              <a16:creationId xmlns:a16="http://schemas.microsoft.com/office/drawing/2014/main" id="{CAE8B00D-6951-4DF3-BBE2-BBCFD021E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7" name="Picture 6">
          <a:extLst>
            <a:ext uri="{FF2B5EF4-FFF2-40B4-BE49-F238E27FC236}">
              <a16:creationId xmlns:a16="http://schemas.microsoft.com/office/drawing/2014/main" id="{B3A106ED-70C6-DE4B-8671-C405F42CAE35}"/>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1</xdr:col>
      <xdr:colOff>0</xdr:colOff>
      <xdr:row>10</xdr:row>
      <xdr:rowOff>0</xdr:rowOff>
    </xdr:from>
    <xdr:to>
      <xdr:col>6</xdr:col>
      <xdr:colOff>0</xdr:colOff>
      <xdr:row>43</xdr:row>
      <xdr:rowOff>190500</xdr:rowOff>
    </xdr:to>
    <xdr:graphicFrame macro="">
      <xdr:nvGraphicFramePr>
        <xdr:cNvPr id="8" name="Chart 7">
          <a:extLst>
            <a:ext uri="{FF2B5EF4-FFF2-40B4-BE49-F238E27FC236}">
              <a16:creationId xmlns:a16="http://schemas.microsoft.com/office/drawing/2014/main" id="{8BD85BB0-AB2E-5342-9007-9CF53431A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74</xdr:row>
      <xdr:rowOff>0</xdr:rowOff>
    </xdr:from>
    <xdr:to>
      <xdr:col>12</xdr:col>
      <xdr:colOff>0</xdr:colOff>
      <xdr:row>96</xdr:row>
      <xdr:rowOff>0</xdr:rowOff>
    </xdr:to>
    <xdr:graphicFrame macro="">
      <xdr:nvGraphicFramePr>
        <xdr:cNvPr id="20" name="Chart 19">
          <a:extLst>
            <a:ext uri="{FF2B5EF4-FFF2-40B4-BE49-F238E27FC236}">
              <a16:creationId xmlns:a16="http://schemas.microsoft.com/office/drawing/2014/main" id="{8C82B8AA-9E1A-F44A-9E1C-63B13F338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51</xdr:row>
      <xdr:rowOff>12700</xdr:rowOff>
    </xdr:from>
    <xdr:to>
      <xdr:col>11</xdr:col>
      <xdr:colOff>12700</xdr:colOff>
      <xdr:row>73</xdr:row>
      <xdr:rowOff>13716</xdr:rowOff>
    </xdr:to>
    <xdr:graphicFrame macro="">
      <xdr:nvGraphicFramePr>
        <xdr:cNvPr id="30" name="Chart 29">
          <a:extLst>
            <a:ext uri="{FF2B5EF4-FFF2-40B4-BE49-F238E27FC236}">
              <a16:creationId xmlns:a16="http://schemas.microsoft.com/office/drawing/2014/main" id="{E79BED72-B80D-7944-95FC-BE3FCBF07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120</xdr:row>
      <xdr:rowOff>0</xdr:rowOff>
    </xdr:from>
    <xdr:to>
      <xdr:col>10</xdr:col>
      <xdr:colOff>0</xdr:colOff>
      <xdr:row>141</xdr:row>
      <xdr:rowOff>228600</xdr:rowOff>
    </xdr:to>
    <xdr:graphicFrame macro="">
      <xdr:nvGraphicFramePr>
        <xdr:cNvPr id="34" name="Chart 33">
          <a:extLst>
            <a:ext uri="{FF2B5EF4-FFF2-40B4-BE49-F238E27FC236}">
              <a16:creationId xmlns:a16="http://schemas.microsoft.com/office/drawing/2014/main" id="{46BAA762-CB5A-8D46-9159-13FE8292C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6</xdr:col>
      <xdr:colOff>0</xdr:colOff>
      <xdr:row>118</xdr:row>
      <xdr:rowOff>190500</xdr:rowOff>
    </xdr:to>
    <xdr:graphicFrame macro="">
      <xdr:nvGraphicFramePr>
        <xdr:cNvPr id="35" name="Chart 34">
          <a:extLst>
            <a:ext uri="{FF2B5EF4-FFF2-40B4-BE49-F238E27FC236}">
              <a16:creationId xmlns:a16="http://schemas.microsoft.com/office/drawing/2014/main" id="{414FCD6A-99FB-8C42-A6F1-E0E56E2D4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97</xdr:row>
      <xdr:rowOff>0</xdr:rowOff>
    </xdr:from>
    <xdr:to>
      <xdr:col>12</xdr:col>
      <xdr:colOff>0</xdr:colOff>
      <xdr:row>118</xdr:row>
      <xdr:rowOff>190500</xdr:rowOff>
    </xdr:to>
    <xdr:graphicFrame macro="">
      <xdr:nvGraphicFramePr>
        <xdr:cNvPr id="36" name="Chart 35">
          <a:extLst>
            <a:ext uri="{FF2B5EF4-FFF2-40B4-BE49-F238E27FC236}">
              <a16:creationId xmlns:a16="http://schemas.microsoft.com/office/drawing/2014/main" id="{783A07A2-B747-0D44-9CE9-4F8B45CC9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74</xdr:row>
      <xdr:rowOff>0</xdr:rowOff>
    </xdr:from>
    <xdr:to>
      <xdr:col>6</xdr:col>
      <xdr:colOff>0</xdr:colOff>
      <xdr:row>96</xdr:row>
      <xdr:rowOff>0</xdr:rowOff>
    </xdr:to>
    <xdr:graphicFrame macro="">
      <xdr:nvGraphicFramePr>
        <xdr:cNvPr id="12" name="Chart 11">
          <a:extLst>
            <a:ext uri="{FF2B5EF4-FFF2-40B4-BE49-F238E27FC236}">
              <a16:creationId xmlns:a16="http://schemas.microsoft.com/office/drawing/2014/main" id="{2873CDE2-F26F-D14E-8CCE-D59772E8B5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10</xdr:row>
      <xdr:rowOff>0</xdr:rowOff>
    </xdr:from>
    <xdr:to>
      <xdr:col>12</xdr:col>
      <xdr:colOff>0</xdr:colOff>
      <xdr:row>43</xdr:row>
      <xdr:rowOff>190500</xdr:rowOff>
    </xdr:to>
    <xdr:graphicFrame macro="">
      <xdr:nvGraphicFramePr>
        <xdr:cNvPr id="25" name="Chart 24">
          <a:extLst>
            <a:ext uri="{FF2B5EF4-FFF2-40B4-BE49-F238E27FC236}">
              <a16:creationId xmlns:a16="http://schemas.microsoft.com/office/drawing/2014/main" id="{3266FB5B-462F-4AF2-A545-A7F7D4C8E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396600D9-00C8-4EEF-AEC8-091C4B80C23B}"/>
            </a:ext>
          </a:extLst>
        </xdr:cNvPr>
        <xdr:cNvPicPr>
          <a:picLocks noChangeAspect="1"/>
        </xdr:cNvPicPr>
      </xdr:nvPicPr>
      <xdr:blipFill>
        <a:blip xmlns:r="http://schemas.openxmlformats.org/officeDocument/2006/relationships" r:embed="rId1"/>
        <a:stretch>
          <a:fillRect/>
        </a:stretch>
      </xdr:blipFill>
      <xdr:spPr>
        <a:xfrm>
          <a:off x="50800" y="50800"/>
          <a:ext cx="1090042" cy="904875"/>
        </a:xfrm>
        <a:prstGeom prst="rect">
          <a:avLst/>
        </a:prstGeom>
      </xdr:spPr>
    </xdr:pic>
    <xdr:clientData/>
  </xdr:twoCellAnchor>
  <xdr:twoCellAnchor>
    <xdr:from>
      <xdr:col>1</xdr:col>
      <xdr:colOff>0</xdr:colOff>
      <xdr:row>10</xdr:row>
      <xdr:rowOff>0</xdr:rowOff>
    </xdr:from>
    <xdr:to>
      <xdr:col>6</xdr:col>
      <xdr:colOff>0</xdr:colOff>
      <xdr:row>43</xdr:row>
      <xdr:rowOff>190500</xdr:rowOff>
    </xdr:to>
    <xdr:graphicFrame macro="">
      <xdr:nvGraphicFramePr>
        <xdr:cNvPr id="3" name="Chart 2">
          <a:extLst>
            <a:ext uri="{FF2B5EF4-FFF2-40B4-BE49-F238E27FC236}">
              <a16:creationId xmlns:a16="http://schemas.microsoft.com/office/drawing/2014/main" id="{5709F761-1F86-475D-892A-BF3BC1184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74</xdr:row>
      <xdr:rowOff>0</xdr:rowOff>
    </xdr:from>
    <xdr:to>
      <xdr:col>12</xdr:col>
      <xdr:colOff>0</xdr:colOff>
      <xdr:row>96</xdr:row>
      <xdr:rowOff>0</xdr:rowOff>
    </xdr:to>
    <xdr:graphicFrame macro="">
      <xdr:nvGraphicFramePr>
        <xdr:cNvPr id="4" name="Chart 3">
          <a:extLst>
            <a:ext uri="{FF2B5EF4-FFF2-40B4-BE49-F238E27FC236}">
              <a16:creationId xmlns:a16="http://schemas.microsoft.com/office/drawing/2014/main" id="{9BB46A09-BEF0-4EB5-BB93-528E65FEF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51</xdr:row>
      <xdr:rowOff>12700</xdr:rowOff>
    </xdr:from>
    <xdr:to>
      <xdr:col>11</xdr:col>
      <xdr:colOff>12700</xdr:colOff>
      <xdr:row>73</xdr:row>
      <xdr:rowOff>13716</xdr:rowOff>
    </xdr:to>
    <xdr:graphicFrame macro="">
      <xdr:nvGraphicFramePr>
        <xdr:cNvPr id="5" name="Chart 4">
          <a:extLst>
            <a:ext uri="{FF2B5EF4-FFF2-40B4-BE49-F238E27FC236}">
              <a16:creationId xmlns:a16="http://schemas.microsoft.com/office/drawing/2014/main" id="{A661EA8C-8357-4210-B12F-A98AB52F1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120</xdr:row>
      <xdr:rowOff>0</xdr:rowOff>
    </xdr:from>
    <xdr:to>
      <xdr:col>10</xdr:col>
      <xdr:colOff>0</xdr:colOff>
      <xdr:row>141</xdr:row>
      <xdr:rowOff>228600</xdr:rowOff>
    </xdr:to>
    <xdr:graphicFrame macro="">
      <xdr:nvGraphicFramePr>
        <xdr:cNvPr id="6" name="Chart 5">
          <a:extLst>
            <a:ext uri="{FF2B5EF4-FFF2-40B4-BE49-F238E27FC236}">
              <a16:creationId xmlns:a16="http://schemas.microsoft.com/office/drawing/2014/main" id="{AFB01945-26A9-4DC5-9711-57C5B9C55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6</xdr:col>
      <xdr:colOff>0</xdr:colOff>
      <xdr:row>118</xdr:row>
      <xdr:rowOff>190500</xdr:rowOff>
    </xdr:to>
    <xdr:graphicFrame macro="">
      <xdr:nvGraphicFramePr>
        <xdr:cNvPr id="7" name="Chart 6">
          <a:extLst>
            <a:ext uri="{FF2B5EF4-FFF2-40B4-BE49-F238E27FC236}">
              <a16:creationId xmlns:a16="http://schemas.microsoft.com/office/drawing/2014/main" id="{0560516F-D0EE-4D1C-ADA4-88C020E52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97</xdr:row>
      <xdr:rowOff>0</xdr:rowOff>
    </xdr:from>
    <xdr:to>
      <xdr:col>12</xdr:col>
      <xdr:colOff>0</xdr:colOff>
      <xdr:row>118</xdr:row>
      <xdr:rowOff>190500</xdr:rowOff>
    </xdr:to>
    <xdr:graphicFrame macro="">
      <xdr:nvGraphicFramePr>
        <xdr:cNvPr id="8" name="Chart 7">
          <a:extLst>
            <a:ext uri="{FF2B5EF4-FFF2-40B4-BE49-F238E27FC236}">
              <a16:creationId xmlns:a16="http://schemas.microsoft.com/office/drawing/2014/main" id="{657B49D4-5B71-4637-AB98-F309E31E1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10</xdr:row>
      <xdr:rowOff>0</xdr:rowOff>
    </xdr:from>
    <xdr:to>
      <xdr:col>12</xdr:col>
      <xdr:colOff>0</xdr:colOff>
      <xdr:row>43</xdr:row>
      <xdr:rowOff>190500</xdr:rowOff>
    </xdr:to>
    <xdr:graphicFrame macro="">
      <xdr:nvGraphicFramePr>
        <xdr:cNvPr id="9" name="Chart 8">
          <a:extLst>
            <a:ext uri="{FF2B5EF4-FFF2-40B4-BE49-F238E27FC236}">
              <a16:creationId xmlns:a16="http://schemas.microsoft.com/office/drawing/2014/main" id="{63F6CC10-402F-4B4F-84C2-9FFF822BD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74</xdr:row>
      <xdr:rowOff>0</xdr:rowOff>
    </xdr:from>
    <xdr:to>
      <xdr:col>6</xdr:col>
      <xdr:colOff>0</xdr:colOff>
      <xdr:row>96</xdr:row>
      <xdr:rowOff>0</xdr:rowOff>
    </xdr:to>
    <xdr:graphicFrame macro="">
      <xdr:nvGraphicFramePr>
        <xdr:cNvPr id="10" name="Chart 9">
          <a:extLst>
            <a:ext uri="{FF2B5EF4-FFF2-40B4-BE49-F238E27FC236}">
              <a16:creationId xmlns:a16="http://schemas.microsoft.com/office/drawing/2014/main" id="{9A7F39FD-E1D3-41B3-BD11-167B4D508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50800</xdr:colOff>
      <xdr:row>0</xdr:row>
      <xdr:rowOff>50800</xdr:rowOff>
    </xdr:from>
    <xdr:to>
      <xdr:col>1</xdr:col>
      <xdr:colOff>997967</xdr:colOff>
      <xdr:row>3</xdr:row>
      <xdr:rowOff>12700</xdr:rowOff>
    </xdr:to>
    <xdr:pic>
      <xdr:nvPicPr>
        <xdr:cNvPr id="2" name="Picture 1">
          <a:extLst>
            <a:ext uri="{FF2B5EF4-FFF2-40B4-BE49-F238E27FC236}">
              <a16:creationId xmlns:a16="http://schemas.microsoft.com/office/drawing/2014/main" id="{BA01E078-7B7F-AD43-A980-5433B8990506}"/>
            </a:ext>
          </a:extLst>
        </xdr:cNvPr>
        <xdr:cNvPicPr>
          <a:picLocks noChangeAspect="1"/>
        </xdr:cNvPicPr>
      </xdr:nvPicPr>
      <xdr:blipFill>
        <a:blip xmlns:r="http://schemas.openxmlformats.org/officeDocument/2006/relationships" r:embed="rId1"/>
        <a:stretch>
          <a:fillRect/>
        </a:stretch>
      </xdr:blipFill>
      <xdr:spPr>
        <a:xfrm>
          <a:off x="50800" y="50800"/>
          <a:ext cx="1086867" cy="914400"/>
        </a:xfrm>
        <a:prstGeom prst="rect">
          <a:avLst/>
        </a:prstGeom>
      </xdr:spPr>
    </xdr:pic>
    <xdr:clientData/>
  </xdr:twoCellAnchor>
  <xdr:twoCellAnchor>
    <xdr:from>
      <xdr:col>3</xdr:col>
      <xdr:colOff>0</xdr:colOff>
      <xdr:row>21</xdr:row>
      <xdr:rowOff>0</xdr:rowOff>
    </xdr:from>
    <xdr:to>
      <xdr:col>10</xdr:col>
      <xdr:colOff>0</xdr:colOff>
      <xdr:row>44</xdr:row>
      <xdr:rowOff>0</xdr:rowOff>
    </xdr:to>
    <xdr:graphicFrame macro="">
      <xdr:nvGraphicFramePr>
        <xdr:cNvPr id="12" name="Chart 11">
          <a:extLst>
            <a:ext uri="{FF2B5EF4-FFF2-40B4-BE49-F238E27FC236}">
              <a16:creationId xmlns:a16="http://schemas.microsoft.com/office/drawing/2014/main" id="{6D30E967-E375-764E-BFC1-E1CEBC628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6</xdr:col>
      <xdr:colOff>12700</xdr:colOff>
      <xdr:row>68</xdr:row>
      <xdr:rowOff>0</xdr:rowOff>
    </xdr:to>
    <xdr:graphicFrame macro="">
      <xdr:nvGraphicFramePr>
        <xdr:cNvPr id="13" name="Chart 12">
          <a:extLst>
            <a:ext uri="{FF2B5EF4-FFF2-40B4-BE49-F238E27FC236}">
              <a16:creationId xmlns:a16="http://schemas.microsoft.com/office/drawing/2014/main" id="{E0F5CDB0-5979-B243-8DFB-B48EF1270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46</xdr:row>
      <xdr:rowOff>0</xdr:rowOff>
    </xdr:from>
    <xdr:to>
      <xdr:col>12</xdr:col>
      <xdr:colOff>12700</xdr:colOff>
      <xdr:row>68</xdr:row>
      <xdr:rowOff>0</xdr:rowOff>
    </xdr:to>
    <xdr:graphicFrame macro="">
      <xdr:nvGraphicFramePr>
        <xdr:cNvPr id="14" name="Chart 13">
          <a:extLst>
            <a:ext uri="{FF2B5EF4-FFF2-40B4-BE49-F238E27FC236}">
              <a16:creationId xmlns:a16="http://schemas.microsoft.com/office/drawing/2014/main" id="{265E655F-C3AE-2D46-BA12-6766C996E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75</xdr:row>
      <xdr:rowOff>12700</xdr:rowOff>
    </xdr:from>
    <xdr:to>
      <xdr:col>11</xdr:col>
      <xdr:colOff>12700</xdr:colOff>
      <xdr:row>97</xdr:row>
      <xdr:rowOff>12700</xdr:rowOff>
    </xdr:to>
    <xdr:graphicFrame macro="">
      <xdr:nvGraphicFramePr>
        <xdr:cNvPr id="17" name="Chart 16">
          <a:extLst>
            <a:ext uri="{FF2B5EF4-FFF2-40B4-BE49-F238E27FC236}">
              <a16:creationId xmlns:a16="http://schemas.microsoft.com/office/drawing/2014/main" id="{4DC33C8D-32A4-5046-9B4A-374CDCAAD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98</xdr:row>
      <xdr:rowOff>0</xdr:rowOff>
    </xdr:from>
    <xdr:to>
      <xdr:col>12</xdr:col>
      <xdr:colOff>0</xdr:colOff>
      <xdr:row>120</xdr:row>
      <xdr:rowOff>0</xdr:rowOff>
    </xdr:to>
    <xdr:graphicFrame macro="">
      <xdr:nvGraphicFramePr>
        <xdr:cNvPr id="15" name="Chart 14">
          <a:extLst>
            <a:ext uri="{FF2B5EF4-FFF2-40B4-BE49-F238E27FC236}">
              <a16:creationId xmlns:a16="http://schemas.microsoft.com/office/drawing/2014/main" id="{0575F397-A6B0-0740-927D-BD4BA09B1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6</xdr:col>
      <xdr:colOff>0</xdr:colOff>
      <xdr:row>120</xdr:row>
      <xdr:rowOff>0</xdr:rowOff>
    </xdr:to>
    <xdr:graphicFrame macro="">
      <xdr:nvGraphicFramePr>
        <xdr:cNvPr id="23" name="Chart 22">
          <a:extLst>
            <a:ext uri="{FF2B5EF4-FFF2-40B4-BE49-F238E27FC236}">
              <a16:creationId xmlns:a16="http://schemas.microsoft.com/office/drawing/2014/main" id="{27A03EC9-D2C9-054F-9EE4-37D29BF34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0</xdr:colOff>
      <xdr:row>121</xdr:row>
      <xdr:rowOff>0</xdr:rowOff>
    </xdr:from>
    <xdr:to>
      <xdr:col>12</xdr:col>
      <xdr:colOff>0</xdr:colOff>
      <xdr:row>142</xdr:row>
      <xdr:rowOff>190500</xdr:rowOff>
    </xdr:to>
    <xdr:graphicFrame macro="">
      <xdr:nvGraphicFramePr>
        <xdr:cNvPr id="24" name="Chart 23">
          <a:extLst>
            <a:ext uri="{FF2B5EF4-FFF2-40B4-BE49-F238E27FC236}">
              <a16:creationId xmlns:a16="http://schemas.microsoft.com/office/drawing/2014/main" id="{6E3054A3-B78D-364B-B837-4104D5FEC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121</xdr:row>
      <xdr:rowOff>0</xdr:rowOff>
    </xdr:from>
    <xdr:to>
      <xdr:col>6</xdr:col>
      <xdr:colOff>0</xdr:colOff>
      <xdr:row>142</xdr:row>
      <xdr:rowOff>190500</xdr:rowOff>
    </xdr:to>
    <xdr:graphicFrame macro="">
      <xdr:nvGraphicFramePr>
        <xdr:cNvPr id="25" name="Chart 24">
          <a:extLst>
            <a:ext uri="{FF2B5EF4-FFF2-40B4-BE49-F238E27FC236}">
              <a16:creationId xmlns:a16="http://schemas.microsoft.com/office/drawing/2014/main" id="{C5321DC6-0ED8-3C47-9D24-6C5E3BD7F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144</xdr:row>
      <xdr:rowOff>0</xdr:rowOff>
    </xdr:from>
    <xdr:to>
      <xdr:col>10</xdr:col>
      <xdr:colOff>0</xdr:colOff>
      <xdr:row>165</xdr:row>
      <xdr:rowOff>203200</xdr:rowOff>
    </xdr:to>
    <xdr:graphicFrame macro="">
      <xdr:nvGraphicFramePr>
        <xdr:cNvPr id="26" name="Chart 25">
          <a:extLst>
            <a:ext uri="{FF2B5EF4-FFF2-40B4-BE49-F238E27FC236}">
              <a16:creationId xmlns:a16="http://schemas.microsoft.com/office/drawing/2014/main" id="{4580A80C-D1C6-4444-83D4-AB733BD2D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user\Dropbox\Pending\HEDS\2011%20AAUP%20Salary%20Summary\Draft%20HEDS%20AAUP%20FY2012%20Fac%20Comp%20Report%20032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hernanda\Desktop\P:\Users\wisek\Downloads\NSSE_2013_Comparison_Pick_2013-12-04-2.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IRP%20College%20Senior%20Survey%202012%20Comparison%20Pick.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vichungwa\OneDrive%20-%20Tacoma%20Community%20College\Documents%20-%20IR%20Department\Surveys\HEDS\Results\HEDs-Comparison_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9 Peers"/>
      <sheetName val="General"/>
      <sheetName val="Inst vs overall"/>
      <sheetName val="Inst vs overall by gender"/>
      <sheetName val="Formulas"/>
      <sheetName val="Peer Data"/>
      <sheetName val="PeerCht-%Women"/>
      <sheetName val="PeerCht-Tenure"/>
      <sheetName val="PeerCht-AvgSalary"/>
      <sheetName val="PeerCht-TotComp"/>
      <sheetName val="Data for graphs"/>
      <sheetName val="Data with Filters"/>
      <sheetName val="Notes"/>
      <sheetName val="Definitions"/>
      <sheetName val="Data"/>
      <sheetName val="AvgBenefit2010-2011"/>
      <sheetName val="Institutions"/>
      <sheetName val="RawData"/>
    </sheetNames>
    <sheetDataSet>
      <sheetData sheetId="0" refreshError="1">
        <row r="2">
          <cell r="B2" t="str">
            <v>Carleton College</v>
          </cell>
        </row>
      </sheetData>
      <sheetData sheetId="1" refreshError="1"/>
      <sheetData sheetId="2" refreshError="1"/>
      <sheetData sheetId="3">
        <row r="2">
          <cell r="B2" t="str">
            <v>Carleton College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ting Institu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ableofContents"/>
      <sheetName val="Participating Institutions"/>
      <sheetName val="Comparison Pick"/>
      <sheetName val="Habits of Mind"/>
      <sheetName val="Academic Disengagement"/>
      <sheetName val="Faculty Interaction-Mentorship"/>
      <sheetName val="Satisfaction with Coursework"/>
      <sheetName val="Overall Satisfaction"/>
      <sheetName val="Sense of Belonging"/>
      <sheetName val="Academic Self-Concept"/>
      <sheetName val="Social Self-Concept"/>
      <sheetName val="Pluralistic Orientation"/>
      <sheetName val="Positive Cross-Racial Interact"/>
      <sheetName val="Negative Cross-Racial Interact"/>
      <sheetName val="Social Agency"/>
      <sheetName val="Civic Awareness"/>
      <sheetName val="Leadership"/>
      <sheetName val="Civic Engagement"/>
      <sheetName val="StatementofUnderstandings"/>
    </sheetNames>
    <sheetDataSet>
      <sheetData sheetId="0" refreshError="1"/>
      <sheetData sheetId="1" refreshError="1"/>
      <sheetData sheetId="2" refreshError="1">
        <row r="3">
          <cell r="A3" t="str">
            <v>Claremont McKenna College</v>
          </cell>
        </row>
        <row r="4">
          <cell r="A4" t="str">
            <v>Colorado College</v>
          </cell>
        </row>
        <row r="5">
          <cell r="A5" t="str">
            <v>Davidson College</v>
          </cell>
        </row>
        <row r="6">
          <cell r="A6" t="str">
            <v>Hamilton College</v>
          </cell>
        </row>
        <row r="7">
          <cell r="A7" t="str">
            <v>Kalamazoo College</v>
          </cell>
        </row>
        <row r="8">
          <cell r="A8" t="str">
            <v>Knox College</v>
          </cell>
        </row>
        <row r="9">
          <cell r="A9" t="str">
            <v>Muhlenberg College</v>
          </cell>
        </row>
        <row r="10">
          <cell r="A10" t="str">
            <v>Principia College</v>
          </cell>
        </row>
        <row r="11">
          <cell r="A11" t="str">
            <v>Saint Mary's College (IN)</v>
          </cell>
        </row>
        <row r="12">
          <cell r="A12" t="str">
            <v>Sewanee-The University of the South</v>
          </cell>
        </row>
        <row r="13">
          <cell r="A13" t="str">
            <v>St. Lawrence University</v>
          </cell>
        </row>
        <row r="14">
          <cell r="A14" t="str">
            <v>University of Portland</v>
          </cell>
        </row>
        <row r="15">
          <cell r="A15" t="str">
            <v>Wabash College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E-TABLES"/>
      <sheetName val="Table of Contents"/>
      <sheetName val="Survey Instrument"/>
      <sheetName val="1. Campus Diversity"/>
      <sheetName val="2. Climate for Diversity Equity"/>
      <sheetName val="3. Exp with Negative Remarks"/>
      <sheetName val="4. Exp with Discrim Harass"/>
      <sheetName val="5. Campus Climate"/>
      <sheetName val="6. Institutional Support"/>
      <sheetName val="7. Disparaging Remarks"/>
      <sheetName val="8. Discrimination Harassment"/>
      <sheetName val="9. Impact"/>
      <sheetName val="10. Interactions"/>
      <sheetName val="11. Comfort"/>
      <sheetName val="12. Info About Respondents"/>
      <sheetName val="13. Technical Information"/>
      <sheetName val="14. Data Sharing Practices"/>
    </sheetNames>
    <sheetDataSet>
      <sheetData sheetId="0">
        <row r="61">
          <cell r="B61" t="str">
            <v>TCC</v>
          </cell>
          <cell r="C61" t="str">
            <v>2-Year Public Institutions</v>
          </cell>
          <cell r="D61" t="str">
            <v>All Participating Institutions</v>
          </cell>
        </row>
        <row r="62">
          <cell r="A62" t="str">
            <v>Administrators</v>
          </cell>
          <cell r="B62">
            <v>0.31496062992125989</v>
          </cell>
          <cell r="C62">
            <v>0.11826741996233493</v>
          </cell>
          <cell r="D62">
            <v>0.15065150748195361</v>
          </cell>
        </row>
        <row r="63">
          <cell r="A63" t="str">
            <v>Faculty</v>
          </cell>
          <cell r="B63">
            <v>0.33594624860022404</v>
          </cell>
          <cell r="C63">
            <v>0.1903562818108768</v>
          </cell>
          <cell r="D63">
            <v>0.25092265543631148</v>
          </cell>
        </row>
        <row r="64">
          <cell r="A64" t="str">
            <v>Staff</v>
          </cell>
          <cell r="B64">
            <v>0.39452679589509682</v>
          </cell>
          <cell r="C64">
            <v>0.1748604551309563</v>
          </cell>
          <cell r="D64">
            <v>0.2062254385666919</v>
          </cell>
        </row>
        <row r="65">
          <cell r="A65" t="str">
            <v>Local community</v>
          </cell>
          <cell r="B65">
            <v>0.43004587155963292</v>
          </cell>
          <cell r="C65">
            <v>0.3206106870229018</v>
          </cell>
          <cell r="D65">
            <v>0.41608806870089698</v>
          </cell>
        </row>
        <row r="66">
          <cell r="A66" t="str">
            <v>Students</v>
          </cell>
          <cell r="B66">
            <v>0.44632768361581843</v>
          </cell>
          <cell r="C66">
            <v>0.33288784347268319</v>
          </cell>
          <cell r="D66">
            <v>0.51703974056204882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edsconsortium.org/wp-content/uploads/2022-2023_HEDS_Diversity_Equity_Survey_Instrument.pdf" TargetMode="External"/><Relationship Id="rId1" Type="http://schemas.openxmlformats.org/officeDocument/2006/relationships/hyperlink" Target="https://www.hedsconsortium.org/wp-content/uploads/2021_2022_HEDS_Diversity_Equity_Instrument_2021_08_13.pdf" TargetMode="Externa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20E41-5D15-B845-A80C-1937152D9B16}">
  <sheetPr codeName="Sheet11">
    <tabColor rgb="FFFF0000"/>
  </sheetPr>
  <dimension ref="A1:M149"/>
  <sheetViews>
    <sheetView topLeftCell="A62" workbookViewId="0">
      <selection activeCell="E40" sqref="E40"/>
    </sheetView>
  </sheetViews>
  <sheetFormatPr defaultColWidth="10.875" defaultRowHeight="15.75"/>
  <cols>
    <col min="1" max="1" width="55.5" bestFit="1" customWidth="1"/>
    <col min="2" max="5" width="30.875" customWidth="1"/>
    <col min="6" max="6" width="16" customWidth="1"/>
    <col min="7" max="10" width="30.875" customWidth="1"/>
  </cols>
  <sheetData>
    <row r="1" spans="1:4" ht="17.100000000000001" customHeight="1" thickBot="1">
      <c r="A1" s="840" t="s">
        <v>0</v>
      </c>
      <c r="B1" s="841"/>
      <c r="C1" s="841"/>
      <c r="D1" s="842"/>
    </row>
    <row r="2" spans="1:4" ht="16.5" thickBot="1">
      <c r="A2" s="151" t="s">
        <v>1</v>
      </c>
      <c r="B2" s="149" t="s">
        <v>2</v>
      </c>
      <c r="C2" s="6" t="s">
        <v>3</v>
      </c>
      <c r="D2" s="130" t="s">
        <v>4</v>
      </c>
    </row>
    <row r="3" spans="1:4">
      <c r="A3" s="133" t="s">
        <v>5</v>
      </c>
      <c r="B3" s="140">
        <v>0.53194103194103193</v>
      </c>
      <c r="C3" s="140">
        <v>0.56919840566873336</v>
      </c>
      <c r="D3" s="140">
        <v>0.63803986518571709</v>
      </c>
    </row>
    <row r="4" spans="1:4">
      <c r="A4" s="2" t="s">
        <v>6</v>
      </c>
      <c r="B4" s="140">
        <v>0.16953316953316955</v>
      </c>
      <c r="C4" s="140">
        <v>0.11154782993799822</v>
      </c>
      <c r="D4" s="140">
        <v>0.12065530860193881</v>
      </c>
    </row>
    <row r="5" spans="1:4">
      <c r="A5" s="2" t="s">
        <v>7</v>
      </c>
      <c r="B5" s="140">
        <v>5.896805896805897E-2</v>
      </c>
      <c r="C5" s="140">
        <v>0.10562444641275465</v>
      </c>
      <c r="D5" s="140">
        <v>6.5438204329345273E-2</v>
      </c>
    </row>
    <row r="6" spans="1:4">
      <c r="A6" s="2" t="s">
        <v>8</v>
      </c>
      <c r="B6" s="140">
        <v>4.0540540540540543E-2</v>
      </c>
      <c r="C6" s="140">
        <v>9.1674047829938002E-2</v>
      </c>
      <c r="D6" s="140">
        <v>5.9270798346092821E-2</v>
      </c>
    </row>
    <row r="7" spans="1:4">
      <c r="A7" s="2" t="s">
        <v>9</v>
      </c>
      <c r="B7" s="140">
        <v>6.1425061425061427E-2</v>
      </c>
      <c r="C7" s="140">
        <v>2.9007971656333037E-2</v>
      </c>
      <c r="D7" s="140">
        <v>5.5176567331858564E-2</v>
      </c>
    </row>
    <row r="8" spans="1:4">
      <c r="A8" s="2" t="s">
        <v>10</v>
      </c>
      <c r="B8" s="140">
        <v>8.230958230958231E-2</v>
      </c>
      <c r="C8" s="140">
        <v>6.1503542958370246E-2</v>
      </c>
      <c r="D8" s="140">
        <v>3.9343996479077145E-2</v>
      </c>
    </row>
    <row r="9" spans="1:4" ht="16.5" thickBot="1">
      <c r="A9" s="8" t="s">
        <v>11</v>
      </c>
      <c r="B9" s="140">
        <v>5.5282555282555282E-2</v>
      </c>
      <c r="C9" s="140">
        <v>3.1443755535872454E-2</v>
      </c>
      <c r="D9" s="140">
        <v>2.2075259725970284E-2</v>
      </c>
    </row>
    <row r="10" spans="1:4" ht="16.5" thickBot="1">
      <c r="A10" s="151" t="s">
        <v>12</v>
      </c>
      <c r="B10" s="149" t="s">
        <v>2</v>
      </c>
      <c r="C10" s="6" t="s">
        <v>3</v>
      </c>
      <c r="D10" s="130" t="s">
        <v>4</v>
      </c>
    </row>
    <row r="11" spans="1:4">
      <c r="A11" s="133" t="s">
        <v>13</v>
      </c>
      <c r="B11" s="140">
        <v>0.3507917174177832</v>
      </c>
      <c r="C11" s="140">
        <v>0.30302698560402869</v>
      </c>
      <c r="D11" s="140">
        <v>0.35962195950223902</v>
      </c>
    </row>
    <row r="12" spans="1:4">
      <c r="A12" s="2" t="s">
        <v>14</v>
      </c>
      <c r="B12" s="140">
        <v>0.53593179049939099</v>
      </c>
      <c r="C12" s="140">
        <v>0.66177678033827791</v>
      </c>
      <c r="D12" s="140">
        <v>0.60972268588334155</v>
      </c>
    </row>
    <row r="13" spans="1:4" ht="16.5" thickBot="1">
      <c r="A13" s="9" t="s">
        <v>15</v>
      </c>
      <c r="B13" s="140">
        <v>0.11327649208282581</v>
      </c>
      <c r="C13" s="140">
        <v>3.5196234057693357E-2</v>
      </c>
      <c r="D13" s="140">
        <v>3.0655354614419414E-2</v>
      </c>
    </row>
    <row r="14" spans="1:4" ht="16.5" thickBot="1">
      <c r="A14" s="151" t="s">
        <v>16</v>
      </c>
      <c r="B14" s="149" t="s">
        <v>2</v>
      </c>
      <c r="C14" s="6" t="s">
        <v>3</v>
      </c>
      <c r="D14" s="130" t="s">
        <v>4</v>
      </c>
    </row>
    <row r="15" spans="1:4">
      <c r="A15" s="133" t="s">
        <v>17</v>
      </c>
      <c r="B15" s="140">
        <v>0.66103739445114595</v>
      </c>
      <c r="C15" s="140">
        <v>0.81456843505737564</v>
      </c>
      <c r="D15" s="140">
        <v>0.78921360100230176</v>
      </c>
    </row>
    <row r="16" spans="1:4" ht="16.5" thickBot="1">
      <c r="A16" s="8" t="s">
        <v>18</v>
      </c>
      <c r="B16" s="140">
        <v>0.33896260554885399</v>
      </c>
      <c r="C16" s="140">
        <v>0.18543156494262431</v>
      </c>
      <c r="D16" s="140">
        <v>0.21078639899769822</v>
      </c>
    </row>
    <row r="17" spans="1:4" ht="16.5" thickBot="1">
      <c r="A17" s="151" t="s">
        <v>19</v>
      </c>
      <c r="B17" s="162" t="s">
        <v>2</v>
      </c>
      <c r="C17" s="163" t="s">
        <v>3</v>
      </c>
      <c r="D17" s="164" t="s">
        <v>4</v>
      </c>
    </row>
    <row r="18" spans="1:4">
      <c r="A18" s="133" t="s">
        <v>20</v>
      </c>
      <c r="B18" s="140">
        <v>0.53146853146853146</v>
      </c>
      <c r="C18" s="140">
        <v>0.37257954050183673</v>
      </c>
      <c r="D18" s="140">
        <v>0.47380477027931983</v>
      </c>
    </row>
    <row r="19" spans="1:4">
      <c r="A19" s="2" t="s">
        <v>21</v>
      </c>
      <c r="B19" s="140">
        <v>0.31188811188811189</v>
      </c>
      <c r="C19" s="140">
        <v>0.41429549841230312</v>
      </c>
      <c r="D19" s="140">
        <v>0.34557300304792177</v>
      </c>
    </row>
    <row r="20" spans="1:4" ht="16.5" thickBot="1">
      <c r="A20" s="165" t="s">
        <v>22</v>
      </c>
      <c r="B20" s="140">
        <v>0.15664335664335666</v>
      </c>
      <c r="C20" s="140">
        <v>0.21312496108586015</v>
      </c>
      <c r="D20" s="140">
        <v>0.18062222667275832</v>
      </c>
    </row>
    <row r="21" spans="1:4" ht="16.5" thickBot="1">
      <c r="A21" s="151" t="s">
        <v>23</v>
      </c>
      <c r="B21" s="162" t="s">
        <v>2</v>
      </c>
      <c r="C21" s="163" t="s">
        <v>3</v>
      </c>
      <c r="D21" s="164" t="s">
        <v>4</v>
      </c>
    </row>
    <row r="22" spans="1:4">
      <c r="A22" s="133" t="s">
        <v>24</v>
      </c>
      <c r="B22" s="140">
        <v>0.16723549488054604</v>
      </c>
      <c r="C22" s="140">
        <v>0.1130016744990007</v>
      </c>
      <c r="D22" s="140">
        <v>9.3768020782779987E-2</v>
      </c>
    </row>
    <row r="23" spans="1:4" ht="17.100000000000001" customHeight="1">
      <c r="A23" s="2" t="s">
        <v>25</v>
      </c>
      <c r="B23" s="140">
        <v>4.8919226393629132E-2</v>
      </c>
      <c r="C23" s="140">
        <v>1.6690973910225247E-2</v>
      </c>
      <c r="D23" s="140">
        <v>1.6563418881498187E-2</v>
      </c>
    </row>
    <row r="24" spans="1:4" ht="16.5" thickBot="1">
      <c r="A24" s="165" t="s">
        <v>26</v>
      </c>
      <c r="B24" s="140">
        <v>0.78384527872582477</v>
      </c>
      <c r="C24" s="140">
        <v>0.8703073515907741</v>
      </c>
      <c r="D24" s="140">
        <v>0.88966856033572184</v>
      </c>
    </row>
    <row r="25" spans="1:4" ht="16.5" thickBot="1">
      <c r="A25" s="151" t="s">
        <v>27</v>
      </c>
      <c r="B25" s="150" t="s">
        <v>2</v>
      </c>
      <c r="C25" s="143" t="s">
        <v>3</v>
      </c>
      <c r="D25" s="145" t="s">
        <v>4</v>
      </c>
    </row>
    <row r="26" spans="1:4">
      <c r="A26" s="133" t="s">
        <v>28</v>
      </c>
      <c r="B26" s="140">
        <v>0.46632782719186783</v>
      </c>
      <c r="C26" s="140">
        <v>0.60068434559452522</v>
      </c>
      <c r="D26" s="140">
        <v>0.57776580782236586</v>
      </c>
    </row>
    <row r="27" spans="1:4">
      <c r="A27" s="2" t="s">
        <v>29</v>
      </c>
      <c r="B27" s="140">
        <v>0.23506988564167725</v>
      </c>
      <c r="C27" s="140">
        <v>0.16315939549472483</v>
      </c>
      <c r="D27" s="140">
        <v>0.20570368375377801</v>
      </c>
    </row>
    <row r="28" spans="1:4">
      <c r="A28" s="2" t="s">
        <v>30</v>
      </c>
      <c r="B28" s="140">
        <v>0.10546378653113088</v>
      </c>
      <c r="C28" s="140">
        <v>0.11303108069575135</v>
      </c>
      <c r="D28" s="140">
        <v>9.6447915731513914E-2</v>
      </c>
    </row>
    <row r="29" spans="1:4" ht="16.5" thickBot="1">
      <c r="A29" s="9" t="s">
        <v>31</v>
      </c>
      <c r="B29" s="140">
        <v>0.19313850063532401</v>
      </c>
      <c r="C29" s="140">
        <v>0.12312517821499858</v>
      </c>
      <c r="D29" s="140">
        <v>0.12008259269234223</v>
      </c>
    </row>
    <row r="30" spans="1:4" ht="16.5" thickBot="1">
      <c r="A30" s="151" t="s">
        <v>32</v>
      </c>
      <c r="B30" s="149" t="s">
        <v>2</v>
      </c>
      <c r="C30" s="6" t="s">
        <v>3</v>
      </c>
      <c r="D30" s="130" t="s">
        <v>4</v>
      </c>
    </row>
    <row r="31" spans="1:4">
      <c r="A31" s="133" t="s">
        <v>33</v>
      </c>
      <c r="B31" s="140">
        <v>0.23441108545034642</v>
      </c>
      <c r="C31" s="140">
        <v>0.26241708461414009</v>
      </c>
      <c r="D31" s="141">
        <v>0.16895942163650582</v>
      </c>
    </row>
    <row r="32" spans="1:4" ht="31.5">
      <c r="A32" s="152" t="s">
        <v>34</v>
      </c>
      <c r="B32" s="140">
        <v>0.52309468822170901</v>
      </c>
      <c r="C32" s="140">
        <v>0.43795502345898724</v>
      </c>
      <c r="D32" s="140">
        <v>0.40675815023399697</v>
      </c>
    </row>
    <row r="33" spans="1:13" ht="32.25" thickBot="1">
      <c r="A33" s="219" t="s">
        <v>35</v>
      </c>
      <c r="B33" s="140">
        <v>0.24249422632794457</v>
      </c>
      <c r="C33" s="140">
        <v>0.29962789192687267</v>
      </c>
      <c r="D33" s="140">
        <v>0.42428242812949724</v>
      </c>
    </row>
    <row r="34" spans="1:13" ht="16.5" thickBot="1">
      <c r="C34" s="142"/>
      <c r="D34" s="142"/>
      <c r="E34" s="142"/>
    </row>
    <row r="35" spans="1:13" ht="17.100000000000001" customHeight="1" thickBot="1">
      <c r="A35" s="846" t="s">
        <v>36</v>
      </c>
      <c r="B35" s="847"/>
      <c r="C35" s="847"/>
      <c r="D35" s="848"/>
    </row>
    <row r="36" spans="1:13">
      <c r="A36" s="5"/>
      <c r="B36" s="6" t="s">
        <v>2</v>
      </c>
      <c r="C36" s="131" t="s">
        <v>3</v>
      </c>
      <c r="D36" s="130" t="s">
        <v>4</v>
      </c>
    </row>
    <row r="37" spans="1:13">
      <c r="A37" s="2" t="s">
        <v>37</v>
      </c>
      <c r="B37" s="14">
        <v>0.716230366492147</v>
      </c>
      <c r="C37" s="14">
        <v>0.79185010750485985</v>
      </c>
      <c r="D37" s="14">
        <v>0.72950191570882572</v>
      </c>
    </row>
    <row r="38" spans="1:13" ht="16.5" thickBot="1">
      <c r="A38" s="9" t="s">
        <v>38</v>
      </c>
      <c r="B38" s="14">
        <v>0.55848261327713411</v>
      </c>
      <c r="C38" s="14">
        <v>0.64791186266973977</v>
      </c>
      <c r="D38" s="14">
        <v>0.51143379643530207</v>
      </c>
    </row>
    <row r="39" spans="1:13">
      <c r="A39" s="5"/>
      <c r="B39" s="6" t="s">
        <v>2</v>
      </c>
      <c r="C39" s="6" t="s">
        <v>3</v>
      </c>
      <c r="D39" s="130" t="s">
        <v>4</v>
      </c>
    </row>
    <row r="40" spans="1:13" ht="15.95" customHeight="1">
      <c r="A40" s="2" t="s">
        <v>39</v>
      </c>
      <c r="B40" s="183">
        <v>0.51588983050847448</v>
      </c>
      <c r="C40" s="183">
        <v>0.63689231240116584</v>
      </c>
      <c r="D40" s="183">
        <v>0.45931513032318483</v>
      </c>
    </row>
    <row r="41" spans="1:13" ht="16.5" thickBot="1">
      <c r="A41" s="8" t="s">
        <v>40</v>
      </c>
      <c r="B41" s="183">
        <v>0.85972369819341221</v>
      </c>
      <c r="C41" s="183">
        <v>0.87659052583167574</v>
      </c>
      <c r="D41" s="183">
        <v>0.88927352590586117</v>
      </c>
    </row>
    <row r="42" spans="1:13">
      <c r="A42" s="133"/>
      <c r="B42" s="143" t="s">
        <v>2</v>
      </c>
      <c r="C42" s="144" t="s">
        <v>3</v>
      </c>
      <c r="D42" s="145" t="s">
        <v>4</v>
      </c>
    </row>
    <row r="43" spans="1:13" ht="17.100000000000001" customHeight="1" thickBot="1">
      <c r="A43" s="8" t="s">
        <v>41</v>
      </c>
      <c r="B43" s="147">
        <v>0.67375132837407037</v>
      </c>
      <c r="C43" s="147">
        <v>0.66630813357918162</v>
      </c>
      <c r="D43" s="147">
        <v>0.67208146177663242</v>
      </c>
    </row>
    <row r="44" spans="1:13">
      <c r="K44" s="132"/>
      <c r="L44" s="132"/>
      <c r="M44" s="132"/>
    </row>
    <row r="45" spans="1:13" ht="16.5" thickBot="1">
      <c r="K45" s="132"/>
      <c r="L45" s="132"/>
      <c r="M45" s="132"/>
    </row>
    <row r="46" spans="1:13" ht="15.95" customHeight="1" thickBot="1">
      <c r="A46" s="849" t="s">
        <v>42</v>
      </c>
      <c r="B46" s="850"/>
      <c r="C46" s="850"/>
      <c r="D46" s="850"/>
      <c r="E46" s="851"/>
      <c r="K46" s="132"/>
      <c r="L46" s="132"/>
      <c r="M46" s="132"/>
    </row>
    <row r="47" spans="1:13" ht="15.95" customHeight="1" thickBot="1"/>
    <row r="48" spans="1:13">
      <c r="A48" s="154"/>
      <c r="B48" s="155" t="s">
        <v>2</v>
      </c>
      <c r="C48" s="155" t="s">
        <v>3</v>
      </c>
      <c r="D48" s="155" t="s">
        <v>4</v>
      </c>
      <c r="E48" s="156" t="s">
        <v>43</v>
      </c>
    </row>
    <row r="49" spans="1:13">
      <c r="A49" s="134" t="s">
        <v>44</v>
      </c>
      <c r="B49" s="15">
        <v>0.30066815144766151</v>
      </c>
      <c r="C49" s="15">
        <v>0.10374520178441779</v>
      </c>
      <c r="D49" s="15">
        <v>0.1578100903282634</v>
      </c>
      <c r="E49" s="135">
        <v>6</v>
      </c>
      <c r="G49" s="132"/>
    </row>
    <row r="50" spans="1:13">
      <c r="A50" s="136" t="s">
        <v>45</v>
      </c>
      <c r="B50" s="15">
        <v>0.30169491525423758</v>
      </c>
      <c r="C50" s="15">
        <v>0.15112289457267605</v>
      </c>
      <c r="D50" s="15">
        <v>0.19006856865684765</v>
      </c>
      <c r="E50" s="137">
        <v>7</v>
      </c>
      <c r="G50" s="132"/>
    </row>
    <row r="51" spans="1:13">
      <c r="A51" s="136" t="s">
        <v>46</v>
      </c>
      <c r="B51" s="15">
        <v>0.31514476614699316</v>
      </c>
      <c r="C51" s="15">
        <v>0.14846957335134794</v>
      </c>
      <c r="D51" s="15">
        <v>0.27259406965919708</v>
      </c>
      <c r="E51" s="137">
        <v>2</v>
      </c>
      <c r="G51" s="132"/>
    </row>
    <row r="52" spans="1:13">
      <c r="A52" s="136" t="s">
        <v>47</v>
      </c>
      <c r="B52" s="15">
        <v>0.33296089385474831</v>
      </c>
      <c r="C52" s="15">
        <v>0.17080648513822508</v>
      </c>
      <c r="D52" s="15">
        <v>0.21248382389383413</v>
      </c>
      <c r="E52" s="137">
        <v>10</v>
      </c>
      <c r="G52" s="132"/>
      <c r="H52" s="132"/>
      <c r="I52" s="132"/>
      <c r="J52" s="132"/>
    </row>
    <row r="53" spans="1:13">
      <c r="A53" s="136" t="s">
        <v>48</v>
      </c>
      <c r="B53" s="15">
        <v>0.33591160220994504</v>
      </c>
      <c r="C53" s="15">
        <v>0.1677234927234936</v>
      </c>
      <c r="D53" s="15">
        <v>0.30072988679868951</v>
      </c>
      <c r="E53" s="137">
        <v>3</v>
      </c>
      <c r="G53" s="132"/>
      <c r="H53" s="132"/>
      <c r="I53" s="132"/>
      <c r="J53" s="132"/>
      <c r="K53" s="132"/>
      <c r="L53" s="132"/>
      <c r="M53" s="132"/>
    </row>
    <row r="54" spans="1:13" ht="38.1" customHeight="1">
      <c r="A54" s="136" t="s">
        <v>49</v>
      </c>
      <c r="B54" s="16">
        <v>0.33666666666666711</v>
      </c>
      <c r="C54" s="16">
        <v>0.14358468014342873</v>
      </c>
      <c r="D54" s="16">
        <v>0.2211019283746595</v>
      </c>
      <c r="E54" s="137">
        <v>4</v>
      </c>
      <c r="G54" s="132"/>
    </row>
    <row r="55" spans="1:13">
      <c r="A55" s="136" t="s">
        <v>50</v>
      </c>
      <c r="B55" s="16">
        <v>0.3464125560538116</v>
      </c>
      <c r="C55" s="16">
        <v>0.14658707500648893</v>
      </c>
      <c r="D55" s="16">
        <v>0.23110220176008781</v>
      </c>
      <c r="E55" s="137">
        <v>5</v>
      </c>
      <c r="G55" s="132"/>
      <c r="H55" s="132"/>
      <c r="I55" s="132"/>
      <c r="J55" s="132"/>
      <c r="K55" s="132"/>
      <c r="L55" s="132"/>
      <c r="M55" s="132"/>
    </row>
    <row r="56" spans="1:13">
      <c r="A56" s="136" t="s">
        <v>51</v>
      </c>
      <c r="B56" s="16">
        <v>0.34911894273127753</v>
      </c>
      <c r="C56" s="16">
        <v>0.17920365467476468</v>
      </c>
      <c r="D56" s="16">
        <v>0.27650447156262176</v>
      </c>
      <c r="E56" s="137">
        <v>1</v>
      </c>
      <c r="G56" s="132"/>
      <c r="H56" s="132"/>
      <c r="I56" s="132"/>
      <c r="J56" s="132"/>
    </row>
    <row r="57" spans="1:13" ht="15.95" customHeight="1">
      <c r="A57" s="136" t="s">
        <v>52</v>
      </c>
      <c r="B57" s="16">
        <v>0.38179800221975585</v>
      </c>
      <c r="C57" s="16">
        <v>0.2157656955912135</v>
      </c>
      <c r="D57" s="16">
        <v>0.30328180331209731</v>
      </c>
      <c r="E57" s="137">
        <v>9</v>
      </c>
      <c r="G57" s="132"/>
    </row>
    <row r="58" spans="1:13" ht="16.5" thickBot="1">
      <c r="A58" s="138" t="s">
        <v>53</v>
      </c>
      <c r="B58" s="16">
        <v>0.47533632286995425</v>
      </c>
      <c r="C58" s="16">
        <v>0.34431511120349129</v>
      </c>
      <c r="D58" s="16">
        <v>0.53802351515819691</v>
      </c>
      <c r="E58" s="139">
        <v>8</v>
      </c>
      <c r="G58" s="132"/>
      <c r="H58" s="132"/>
      <c r="I58" s="132"/>
      <c r="J58" s="132"/>
    </row>
    <row r="59" spans="1:13" ht="16.5" thickBot="1"/>
    <row r="60" spans="1:13" ht="16.5" thickBot="1">
      <c r="A60" s="843" t="s">
        <v>54</v>
      </c>
      <c r="B60" s="844"/>
      <c r="C60" s="844"/>
      <c r="D60" s="844"/>
      <c r="E60" s="845"/>
    </row>
    <row r="61" spans="1:13">
      <c r="A61" s="157"/>
      <c r="B61" s="158" t="s">
        <v>2</v>
      </c>
      <c r="C61" s="158" t="s">
        <v>3</v>
      </c>
      <c r="D61" s="158" t="s">
        <v>4</v>
      </c>
      <c r="E61" s="159" t="s">
        <v>43</v>
      </c>
    </row>
    <row r="62" spans="1:13">
      <c r="A62" s="2" t="s">
        <v>55</v>
      </c>
      <c r="B62" s="14">
        <v>0.12921348314606748</v>
      </c>
      <c r="C62" s="14">
        <v>0.12333071484681866</v>
      </c>
      <c r="D62" s="14">
        <v>0.20735411670663481</v>
      </c>
      <c r="E62" s="137">
        <v>5</v>
      </c>
    </row>
    <row r="63" spans="1:13">
      <c r="A63" s="2" t="s">
        <v>56</v>
      </c>
      <c r="B63" s="14">
        <v>0.25280898876404501</v>
      </c>
      <c r="C63" s="14">
        <v>0.43283582089552142</v>
      </c>
      <c r="D63" s="14">
        <v>0.26767918998135143</v>
      </c>
      <c r="E63" s="137">
        <v>4</v>
      </c>
    </row>
    <row r="64" spans="1:13">
      <c r="A64" s="2" t="s">
        <v>57</v>
      </c>
      <c r="B64" s="14">
        <v>0.2696629213483146</v>
      </c>
      <c r="C64" s="14">
        <v>0.31971720345640203</v>
      </c>
      <c r="D64" s="14">
        <v>0.57916333599787062</v>
      </c>
      <c r="E64" s="137">
        <v>1</v>
      </c>
    </row>
    <row r="65" spans="1:8">
      <c r="A65" s="2" t="s">
        <v>58</v>
      </c>
      <c r="B65" s="14">
        <v>0.38202247191011235</v>
      </c>
      <c r="C65" s="14">
        <v>0.36763550667714096</v>
      </c>
      <c r="D65" s="14">
        <v>0.27663202771116452</v>
      </c>
      <c r="E65" s="137">
        <v>3</v>
      </c>
    </row>
    <row r="66" spans="1:8" ht="16.5" thickBot="1">
      <c r="A66" s="8" t="s">
        <v>59</v>
      </c>
      <c r="B66" s="14">
        <v>0.43820224719101114</v>
      </c>
      <c r="C66" s="14">
        <v>0.44776119402985065</v>
      </c>
      <c r="D66" s="14">
        <v>0.40932587263522546</v>
      </c>
      <c r="E66" s="139">
        <v>2</v>
      </c>
    </row>
    <row r="67" spans="1:8" ht="16.5" thickBot="1"/>
    <row r="68" spans="1:8" ht="16.5" thickBot="1">
      <c r="A68" s="843" t="s">
        <v>60</v>
      </c>
      <c r="B68" s="844"/>
      <c r="C68" s="858"/>
      <c r="D68" s="859"/>
    </row>
    <row r="69" spans="1:8" s="4" customFormat="1" ht="15.95" customHeight="1">
      <c r="A69" s="860" t="s">
        <v>61</v>
      </c>
      <c r="B69" s="864"/>
      <c r="C69" s="860" t="s">
        <v>62</v>
      </c>
      <c r="D69" s="861"/>
    </row>
    <row r="70" spans="1:8" s="4" customFormat="1" ht="15.95" customHeight="1">
      <c r="A70" s="133" t="s">
        <v>63</v>
      </c>
      <c r="B70" s="161">
        <v>0.25874125874125864</v>
      </c>
      <c r="C70" s="2" t="s">
        <v>64</v>
      </c>
      <c r="D70" s="146">
        <v>0.35211267605633806</v>
      </c>
      <c r="E70" s="223"/>
      <c r="F70" s="223"/>
      <c r="G70" s="223"/>
      <c r="H70" s="223"/>
    </row>
    <row r="71" spans="1:8" s="4" customFormat="1" ht="15.95" customHeight="1">
      <c r="A71" s="2" t="s">
        <v>65</v>
      </c>
      <c r="B71" s="161">
        <v>0.41304347826086962</v>
      </c>
      <c r="C71" s="2" t="s">
        <v>66</v>
      </c>
      <c r="D71" s="146">
        <v>0.24373576309794981</v>
      </c>
      <c r="E71" s="223"/>
      <c r="F71" s="223"/>
      <c r="G71" s="223"/>
      <c r="H71" s="223"/>
    </row>
    <row r="72" spans="1:8" s="4" customFormat="1" ht="15.95" customHeight="1" thickBot="1">
      <c r="A72" s="2" t="s">
        <v>67</v>
      </c>
      <c r="B72" s="161">
        <v>0.24999999999999992</v>
      </c>
      <c r="C72" s="8" t="s">
        <v>68</v>
      </c>
      <c r="D72" s="148">
        <v>0.59340659340659319</v>
      </c>
    </row>
    <row r="73" spans="1:8" s="4" customFormat="1" ht="15.95" customHeight="1">
      <c r="A73" s="2" t="s">
        <v>69</v>
      </c>
      <c r="B73" s="161">
        <v>0.28125</v>
      </c>
      <c r="C73" s="860" t="s">
        <v>70</v>
      </c>
      <c r="D73" s="861"/>
    </row>
    <row r="74" spans="1:8" s="4" customFormat="1" ht="15.95" customHeight="1">
      <c r="A74" s="2" t="s">
        <v>71</v>
      </c>
      <c r="B74" s="161">
        <v>0.5</v>
      </c>
      <c r="C74" s="2" t="s">
        <v>72</v>
      </c>
      <c r="D74" s="146">
        <v>0.24444444444444463</v>
      </c>
    </row>
    <row r="75" spans="1:8" s="4" customFormat="1" ht="15.95" customHeight="1" thickBot="1">
      <c r="A75" s="2" t="s">
        <v>73</v>
      </c>
      <c r="B75" s="161">
        <v>0.59090909090909072</v>
      </c>
      <c r="C75" s="8" t="s">
        <v>74</v>
      </c>
      <c r="D75" s="148">
        <v>0.47426470588235281</v>
      </c>
    </row>
    <row r="76" spans="1:8" s="4" customFormat="1" ht="15.95" customHeight="1">
      <c r="A76" s="2" t="s">
        <v>75</v>
      </c>
      <c r="B76" s="161">
        <v>0.51111111111111118</v>
      </c>
      <c r="C76" s="860" t="s">
        <v>76</v>
      </c>
      <c r="D76" s="861"/>
    </row>
    <row r="77" spans="1:8" s="4" customFormat="1" ht="15.95" customHeight="1">
      <c r="A77" s="262"/>
      <c r="B77" s="308"/>
      <c r="C77" s="2" t="s">
        <v>77</v>
      </c>
      <c r="D77" s="146">
        <v>0.51490514905149065</v>
      </c>
    </row>
    <row r="78" spans="1:8" ht="15.95" customHeight="1" thickBot="1">
      <c r="A78" s="310"/>
      <c r="B78" s="311"/>
      <c r="C78" s="133" t="s">
        <v>78</v>
      </c>
      <c r="D78" s="146">
        <v>0.50232558139534866</v>
      </c>
    </row>
    <row r="79" spans="1:8" ht="15.95" customHeight="1" thickBot="1">
      <c r="A79" s="860" t="s">
        <v>79</v>
      </c>
      <c r="B79" s="861"/>
      <c r="C79" s="8" t="s">
        <v>80</v>
      </c>
      <c r="D79" s="148">
        <v>0.55454545454545434</v>
      </c>
    </row>
    <row r="80" spans="1:8" ht="15.95" customHeight="1">
      <c r="A80" s="2" t="s">
        <v>81</v>
      </c>
      <c r="B80" s="146">
        <v>0.4050279329608939</v>
      </c>
      <c r="C80" s="862" t="s">
        <v>82</v>
      </c>
      <c r="D80" s="863"/>
    </row>
    <row r="81" spans="1:5" ht="15.95" customHeight="1">
      <c r="A81" s="2" t="s">
        <v>83</v>
      </c>
      <c r="B81" s="146">
        <v>0.31428571428571439</v>
      </c>
      <c r="C81" s="309" t="s">
        <v>84</v>
      </c>
      <c r="D81" s="146">
        <v>0.36619718309859151</v>
      </c>
    </row>
    <row r="82" spans="1:5" ht="15.95" customHeight="1">
      <c r="A82" s="2" t="s">
        <v>85</v>
      </c>
      <c r="B82" s="146">
        <v>0.20731707317073175</v>
      </c>
      <c r="C82" s="309" t="s">
        <v>86</v>
      </c>
      <c r="D82" s="146">
        <v>0.46511627906976755</v>
      </c>
    </row>
    <row r="83" spans="1:5" ht="15.95" customHeight="1" thickBot="1">
      <c r="A83" s="8" t="s">
        <v>87</v>
      </c>
      <c r="B83" s="148">
        <v>0.38775510204081626</v>
      </c>
      <c r="C83" s="313" t="s">
        <v>88</v>
      </c>
      <c r="D83" s="148">
        <v>0.28325508607198774</v>
      </c>
    </row>
    <row r="84" spans="1:5" ht="15.95" customHeight="1"/>
    <row r="85" spans="1:5" ht="15.95" customHeight="1" thickBot="1"/>
    <row r="86" spans="1:5" ht="15.95" customHeight="1" thickBot="1">
      <c r="A86" s="855" t="s">
        <v>89</v>
      </c>
      <c r="B86" s="856"/>
      <c r="C86" s="856"/>
      <c r="D86" s="857"/>
    </row>
    <row r="87" spans="1:5" ht="15.95" customHeight="1" thickBot="1"/>
    <row r="88" spans="1:5" ht="15.95" customHeight="1">
      <c r="A88" s="852" t="s">
        <v>90</v>
      </c>
      <c r="B88" s="853"/>
      <c r="C88" s="853"/>
      <c r="D88" s="854"/>
    </row>
    <row r="89" spans="1:5">
      <c r="A89" s="2"/>
      <c r="B89" s="3" t="s">
        <v>2</v>
      </c>
      <c r="C89" s="3" t="s">
        <v>3</v>
      </c>
      <c r="D89" s="7" t="s">
        <v>4</v>
      </c>
    </row>
    <row r="90" spans="1:5" ht="31.5">
      <c r="A90" s="152" t="s">
        <v>91</v>
      </c>
      <c r="B90" s="14">
        <v>0.24210526315789471</v>
      </c>
      <c r="C90" s="14">
        <v>0.14534135926326078</v>
      </c>
      <c r="D90" s="14">
        <v>0.18517416389756819</v>
      </c>
    </row>
    <row r="91" spans="1:5" ht="32.25" thickBot="1">
      <c r="A91" s="153" t="s">
        <v>92</v>
      </c>
      <c r="B91" s="14">
        <v>7.1578947368421048E-2</v>
      </c>
      <c r="C91" s="14">
        <v>7.3107989916139315E-2</v>
      </c>
      <c r="D91" s="14">
        <v>8.6588746163214256E-2</v>
      </c>
    </row>
    <row r="92" spans="1:5" ht="15.95" customHeight="1">
      <c r="A92" s="852" t="s">
        <v>93</v>
      </c>
      <c r="B92" s="853"/>
      <c r="C92" s="853"/>
      <c r="D92" s="854"/>
    </row>
    <row r="93" spans="1:5">
      <c r="A93" s="2"/>
      <c r="B93" s="3" t="s">
        <v>2</v>
      </c>
      <c r="C93" s="3" t="s">
        <v>3</v>
      </c>
      <c r="D93" s="7" t="s">
        <v>4</v>
      </c>
    </row>
    <row r="94" spans="1:5" ht="16.5" thickBot="1">
      <c r="A94" s="153" t="s">
        <v>94</v>
      </c>
      <c r="B94" s="147">
        <v>0.79565217391304344</v>
      </c>
      <c r="C94" s="147">
        <v>0.50038372985418267</v>
      </c>
      <c r="D94" s="147">
        <v>0.57855489069970234</v>
      </c>
    </row>
    <row r="95" spans="1:5" ht="16.5" thickBot="1"/>
    <row r="96" spans="1:5" ht="16.5" thickBot="1">
      <c r="A96" s="855" t="s">
        <v>95</v>
      </c>
      <c r="B96" s="856"/>
      <c r="C96" s="856"/>
      <c r="D96" s="856"/>
      <c r="E96" s="857"/>
    </row>
    <row r="97" spans="1:13">
      <c r="A97" s="133"/>
      <c r="B97" s="167" t="s">
        <v>2</v>
      </c>
      <c r="C97" s="167" t="s">
        <v>3</v>
      </c>
      <c r="D97" s="168" t="s">
        <v>4</v>
      </c>
      <c r="E97" s="169" t="s">
        <v>43</v>
      </c>
    </row>
    <row r="98" spans="1:13">
      <c r="A98" s="2" t="s">
        <v>55</v>
      </c>
      <c r="B98" s="14">
        <v>0.12921348314606748</v>
      </c>
      <c r="C98" s="14">
        <v>0.12333071484681866</v>
      </c>
      <c r="D98" s="14">
        <v>0.20735411670663481</v>
      </c>
      <c r="E98" s="170">
        <v>5</v>
      </c>
      <c r="F98" s="4"/>
      <c r="K98" s="4"/>
      <c r="L98" s="4"/>
      <c r="M98" s="4"/>
    </row>
    <row r="99" spans="1:13">
      <c r="A99" s="2" t="s">
        <v>56</v>
      </c>
      <c r="B99" s="14">
        <v>0.25280898876404501</v>
      </c>
      <c r="C99" s="14">
        <v>0.43283582089552142</v>
      </c>
      <c r="D99" s="14">
        <v>0.26767918998135143</v>
      </c>
      <c r="E99" s="170">
        <v>4</v>
      </c>
      <c r="F99" s="4"/>
      <c r="K99" s="4"/>
      <c r="L99" s="4"/>
      <c r="M99" s="4"/>
    </row>
    <row r="100" spans="1:13">
      <c r="A100" s="2" t="s">
        <v>57</v>
      </c>
      <c r="B100" s="14">
        <v>0.2696629213483146</v>
      </c>
      <c r="C100" s="14">
        <v>0.31971720345640203</v>
      </c>
      <c r="D100" s="14">
        <v>0.57916333599787062</v>
      </c>
      <c r="E100" s="170">
        <v>1</v>
      </c>
    </row>
    <row r="101" spans="1:13" s="4" customFormat="1">
      <c r="A101" s="2" t="s">
        <v>58</v>
      </c>
      <c r="B101" s="14">
        <v>0.38202247191011235</v>
      </c>
      <c r="C101" s="14">
        <v>0.36763550667714096</v>
      </c>
      <c r="D101" s="14">
        <v>0.27663202771116452</v>
      </c>
      <c r="E101" s="170">
        <v>3</v>
      </c>
      <c r="F101"/>
      <c r="G101"/>
      <c r="H101"/>
      <c r="I101"/>
      <c r="J101"/>
      <c r="K101"/>
      <c r="L101"/>
      <c r="M101"/>
    </row>
    <row r="102" spans="1:13" s="4" customFormat="1" ht="16.5" thickBot="1">
      <c r="A102" s="8" t="s">
        <v>59</v>
      </c>
      <c r="B102" s="14">
        <v>0.43820224719101114</v>
      </c>
      <c r="C102" s="14">
        <v>0.44776119402985065</v>
      </c>
      <c r="D102" s="14">
        <v>0.40932587263522546</v>
      </c>
      <c r="E102" s="171">
        <v>2</v>
      </c>
      <c r="F102"/>
      <c r="G102"/>
      <c r="H102"/>
      <c r="I102"/>
      <c r="J102"/>
      <c r="K102"/>
      <c r="L102"/>
      <c r="M102"/>
    </row>
    <row r="103" spans="1:13" s="4" customFormat="1" ht="16.5" thickBot="1">
      <c r="A103"/>
      <c r="B103" s="10"/>
      <c r="C103" s="10"/>
      <c r="D103" s="10"/>
      <c r="E103"/>
      <c r="G103" s="10"/>
      <c r="H103" s="10"/>
      <c r="I103"/>
      <c r="J103"/>
    </row>
    <row r="104" spans="1:13" s="4" customFormat="1" ht="16.5" thickBot="1">
      <c r="A104" s="865" t="s">
        <v>96</v>
      </c>
      <c r="B104" s="866"/>
      <c r="C104" s="866"/>
      <c r="D104" s="867"/>
      <c r="E104"/>
      <c r="F104"/>
    </row>
    <row r="105" spans="1:13">
      <c r="A105" s="852" t="s">
        <v>61</v>
      </c>
      <c r="B105" s="854"/>
      <c r="C105" s="852" t="s">
        <v>62</v>
      </c>
      <c r="D105" s="854"/>
    </row>
    <row r="106" spans="1:13">
      <c r="A106" s="133" t="s">
        <v>97</v>
      </c>
      <c r="B106" s="146">
        <v>7.1759259259259411E-2</v>
      </c>
      <c r="C106" s="2" t="s">
        <v>98</v>
      </c>
      <c r="D106" s="146">
        <v>6.9444444444444475E-2</v>
      </c>
    </row>
    <row r="107" spans="1:13">
      <c r="A107" s="2" t="s">
        <v>99</v>
      </c>
      <c r="B107" s="146">
        <v>0.24444444444444455</v>
      </c>
      <c r="C107" s="2" t="s">
        <v>100</v>
      </c>
      <c r="D107" s="146">
        <v>5.2631578947368432E-2</v>
      </c>
    </row>
    <row r="108" spans="1:13" ht="16.5" thickBot="1">
      <c r="A108" s="2" t="s">
        <v>67</v>
      </c>
      <c r="B108" s="146">
        <v>0.12500000000000003</v>
      </c>
      <c r="C108" s="8" t="s">
        <v>101</v>
      </c>
      <c r="D108" s="148">
        <v>0.55555555555555536</v>
      </c>
    </row>
    <row r="109" spans="1:13">
      <c r="A109" s="2" t="s">
        <v>102</v>
      </c>
      <c r="B109" s="146">
        <v>0.12121212121212123</v>
      </c>
      <c r="C109" s="852" t="s">
        <v>76</v>
      </c>
      <c r="D109" s="854"/>
    </row>
    <row r="110" spans="1:13">
      <c r="A110" s="2" t="s">
        <v>71</v>
      </c>
      <c r="B110" s="146">
        <v>0.35999999999999988</v>
      </c>
      <c r="C110" s="2" t="s">
        <v>103</v>
      </c>
      <c r="D110" s="146">
        <v>8.9947089947089914E-2</v>
      </c>
    </row>
    <row r="111" spans="1:13">
      <c r="A111" s="2" t="s">
        <v>104</v>
      </c>
      <c r="B111" s="146">
        <v>8.9552238805970172E-2</v>
      </c>
      <c r="C111" s="133" t="s">
        <v>105</v>
      </c>
      <c r="D111" s="146">
        <v>0.11818181818181818</v>
      </c>
    </row>
    <row r="112" spans="1:13" ht="16.5" thickBot="1">
      <c r="A112" s="2" t="s">
        <v>106</v>
      </c>
      <c r="B112" s="146">
        <v>6.8181818181818191E-2</v>
      </c>
      <c r="C112" s="8" t="s">
        <v>107</v>
      </c>
      <c r="D112" s="148">
        <v>0.25225225225225234</v>
      </c>
    </row>
    <row r="113" spans="1:6">
      <c r="A113" s="262"/>
      <c r="B113" s="263"/>
      <c r="C113" s="852" t="s">
        <v>70</v>
      </c>
      <c r="D113" s="854"/>
    </row>
    <row r="114" spans="1:6" ht="16.5" thickBot="1">
      <c r="A114" s="264"/>
      <c r="B114" s="265"/>
      <c r="C114" s="2" t="s">
        <v>108</v>
      </c>
      <c r="D114" s="146">
        <v>4.6125461254612504E-2</v>
      </c>
    </row>
    <row r="115" spans="1:6" ht="16.5" thickBot="1">
      <c r="A115" s="852" t="s">
        <v>79</v>
      </c>
      <c r="B115" s="854"/>
      <c r="C115" s="8" t="s">
        <v>109</v>
      </c>
      <c r="D115" s="148">
        <v>0.21942446043165473</v>
      </c>
    </row>
    <row r="116" spans="1:6">
      <c r="A116" s="2" t="s">
        <v>110</v>
      </c>
      <c r="B116" s="146">
        <v>0.11325966850828745</v>
      </c>
      <c r="C116" s="852" t="s">
        <v>82</v>
      </c>
      <c r="D116" s="854"/>
    </row>
    <row r="117" spans="1:6">
      <c r="A117" s="2" t="s">
        <v>111</v>
      </c>
      <c r="B117" s="146">
        <v>5.9782608695652169E-2</v>
      </c>
      <c r="C117" s="309" t="s">
        <v>112</v>
      </c>
      <c r="D117" s="146">
        <v>0.26573426573426567</v>
      </c>
    </row>
    <row r="118" spans="1:6">
      <c r="A118" s="2" t="s">
        <v>85</v>
      </c>
      <c r="B118" s="146">
        <v>7.3170731707317069E-2</v>
      </c>
      <c r="C118" s="309" t="s">
        <v>113</v>
      </c>
      <c r="D118" s="146">
        <v>0</v>
      </c>
    </row>
    <row r="119" spans="1:6" ht="16.5" thickBot="1">
      <c r="A119" s="8" t="s">
        <v>114</v>
      </c>
      <c r="B119" s="148">
        <v>0.19205298013245031</v>
      </c>
      <c r="C119" s="313" t="s">
        <v>115</v>
      </c>
      <c r="D119" s="148">
        <v>2.1929824561403501E-2</v>
      </c>
    </row>
    <row r="120" spans="1:6" ht="16.5" thickBot="1"/>
    <row r="121" spans="1:6" ht="18" customHeight="1" thickBot="1">
      <c r="A121" s="840" t="s">
        <v>116</v>
      </c>
      <c r="B121" s="841"/>
      <c r="C121" s="841"/>
      <c r="D121" s="841"/>
      <c r="E121" s="841"/>
      <c r="F121" s="842"/>
    </row>
    <row r="122" spans="1:6">
      <c r="A122" s="174" t="s">
        <v>117</v>
      </c>
      <c r="B122" s="177" t="s">
        <v>118</v>
      </c>
      <c r="C122" s="175" t="s">
        <v>119</v>
      </c>
      <c r="D122" s="175" t="s">
        <v>120</v>
      </c>
      <c r="E122" s="176" t="s">
        <v>121</v>
      </c>
      <c r="F122" s="178" t="s">
        <v>122</v>
      </c>
    </row>
    <row r="123" spans="1:6">
      <c r="A123" s="133" t="s">
        <v>5</v>
      </c>
      <c r="B123" s="13">
        <v>3.8407494145199044</v>
      </c>
      <c r="C123" s="13">
        <v>3.8169014084507005</v>
      </c>
      <c r="D123" s="13">
        <v>-2.0226600985221688</v>
      </c>
      <c r="E123" s="13">
        <v>-3.7279447508554049</v>
      </c>
      <c r="F123" s="415">
        <v>433</v>
      </c>
    </row>
    <row r="124" spans="1:6">
      <c r="A124" s="2" t="s">
        <v>6</v>
      </c>
      <c r="B124" s="13">
        <v>3.7385496183206106</v>
      </c>
      <c r="C124" s="13">
        <v>3.5</v>
      </c>
      <c r="D124" s="13">
        <v>-2.1348837209302318</v>
      </c>
      <c r="E124" s="13">
        <v>-4.225597999463778</v>
      </c>
      <c r="F124" s="415">
        <v>138</v>
      </c>
    </row>
    <row r="125" spans="1:6" ht="33.950000000000003" customHeight="1">
      <c r="A125" s="2" t="s">
        <v>7</v>
      </c>
      <c r="B125" s="13">
        <v>4.1684782608695654</v>
      </c>
      <c r="C125" s="13">
        <v>3.8989361702127669</v>
      </c>
      <c r="D125" s="13">
        <v>-1.7695652173913046</v>
      </c>
      <c r="E125" s="13">
        <v>-3.9386630769040498</v>
      </c>
      <c r="F125" s="415">
        <v>48</v>
      </c>
    </row>
    <row r="126" spans="1:6">
      <c r="A126" s="2" t="s">
        <v>8</v>
      </c>
      <c r="B126" s="13">
        <v>3.9621212121212128</v>
      </c>
      <c r="C126" s="13">
        <v>3.6666666666666661</v>
      </c>
      <c r="D126" s="13">
        <v>-1.7125000000000001</v>
      </c>
      <c r="E126" s="13">
        <v>-4.4554317674401442</v>
      </c>
      <c r="F126" s="415">
        <v>33</v>
      </c>
    </row>
    <row r="127" spans="1:6">
      <c r="A127" s="2" t="s">
        <v>9</v>
      </c>
      <c r="B127" s="13">
        <v>3.6100000000000003</v>
      </c>
      <c r="C127" s="13">
        <v>3.6649999999999996</v>
      </c>
      <c r="D127" s="13">
        <v>-2.2499999999999996</v>
      </c>
      <c r="E127" s="13">
        <v>-3.9713919126841262</v>
      </c>
      <c r="F127" s="415">
        <v>50</v>
      </c>
    </row>
    <row r="128" spans="1:6">
      <c r="A128" s="2" t="s">
        <v>10</v>
      </c>
      <c r="B128" s="13">
        <v>3.5541666666666667</v>
      </c>
      <c r="C128" s="13">
        <v>3.4280303030303032</v>
      </c>
      <c r="D128" s="13">
        <v>-2.1551020408163262</v>
      </c>
      <c r="E128" s="13">
        <v>-3.8090815886983131</v>
      </c>
      <c r="F128" s="415">
        <v>67</v>
      </c>
    </row>
    <row r="129" spans="1:6" ht="16.5" thickBot="1">
      <c r="A129" s="2" t="s">
        <v>11</v>
      </c>
      <c r="B129" s="257">
        <v>3.5174418604651163</v>
      </c>
      <c r="C129" s="257">
        <v>3.3579545454545445</v>
      </c>
      <c r="D129" s="257">
        <v>-2.1599999999999988</v>
      </c>
      <c r="E129" s="13">
        <v>-3.8656468092058129</v>
      </c>
      <c r="F129" s="415">
        <v>45</v>
      </c>
    </row>
    <row r="130" spans="1:6">
      <c r="A130" s="174" t="s">
        <v>123</v>
      </c>
      <c r="B130" s="413" t="s">
        <v>118</v>
      </c>
      <c r="C130" s="414" t="s">
        <v>119</v>
      </c>
      <c r="D130" s="414" t="s">
        <v>120</v>
      </c>
      <c r="E130" s="416" t="s">
        <v>121</v>
      </c>
      <c r="F130" s="260" t="s">
        <v>122</v>
      </c>
    </row>
    <row r="131" spans="1:6">
      <c r="A131" s="152" t="s">
        <v>13</v>
      </c>
      <c r="B131" s="179">
        <v>3.757922535211268</v>
      </c>
      <c r="C131" s="180">
        <v>3.6399647887323932</v>
      </c>
      <c r="D131" s="180">
        <v>-2.1263779527559041</v>
      </c>
      <c r="E131" s="181">
        <v>-4.1621017852622995</v>
      </c>
      <c r="F131" s="259">
        <v>288</v>
      </c>
    </row>
    <row r="132" spans="1:6" ht="17.100000000000001" customHeight="1">
      <c r="A132" s="152" t="s">
        <v>14</v>
      </c>
      <c r="B132" s="179">
        <v>3.8822170900692803</v>
      </c>
      <c r="C132" s="180">
        <v>3.7894736842105265</v>
      </c>
      <c r="D132" s="180">
        <v>-1.8242788461538462</v>
      </c>
      <c r="E132" s="181">
        <v>-3.9707111889320745</v>
      </c>
      <c r="F132" s="259">
        <v>440</v>
      </c>
    </row>
    <row r="133" spans="1:6" ht="16.5" thickBot="1">
      <c r="A133" s="153" t="s">
        <v>15</v>
      </c>
      <c r="B133" s="179">
        <v>3.3201219512195124</v>
      </c>
      <c r="C133" s="180">
        <v>3.3139534883720918</v>
      </c>
      <c r="D133" s="180">
        <v>-2.5863636363636355</v>
      </c>
      <c r="E133" s="181">
        <v>-3.5479285808630183</v>
      </c>
      <c r="F133" s="259">
        <v>93</v>
      </c>
    </row>
    <row r="134" spans="1:6">
      <c r="A134" s="174" t="s">
        <v>124</v>
      </c>
      <c r="B134" s="177" t="s">
        <v>118</v>
      </c>
      <c r="C134" s="175" t="s">
        <v>119</v>
      </c>
      <c r="D134" s="175" t="s">
        <v>120</v>
      </c>
      <c r="E134" s="176" t="s">
        <v>121</v>
      </c>
      <c r="F134" s="261" t="s">
        <v>122</v>
      </c>
    </row>
    <row r="135" spans="1:6" ht="17.100000000000001" customHeight="1">
      <c r="A135" s="152" t="s">
        <v>17</v>
      </c>
      <c r="B135" s="179">
        <v>3.8824349442379167</v>
      </c>
      <c r="C135" s="180">
        <v>3.7750929368029777</v>
      </c>
      <c r="D135" s="180">
        <v>-1.9233791748526543</v>
      </c>
      <c r="E135" s="181">
        <v>-4.2612316501839382</v>
      </c>
      <c r="F135" s="259">
        <v>548</v>
      </c>
    </row>
    <row r="136" spans="1:6" ht="16.5" thickBot="1">
      <c r="A136" s="153" t="s">
        <v>18</v>
      </c>
      <c r="B136" s="179">
        <v>3.5432330827067684</v>
      </c>
      <c r="C136" s="180">
        <v>3.4799270072992683</v>
      </c>
      <c r="D136" s="180">
        <v>-2.3088235294117667</v>
      </c>
      <c r="E136" s="181">
        <v>-4.4275748032364266</v>
      </c>
      <c r="F136" s="259">
        <v>281</v>
      </c>
    </row>
    <row r="137" spans="1:6" ht="17.100000000000001" customHeight="1">
      <c r="A137" s="174" t="s">
        <v>125</v>
      </c>
      <c r="B137" s="177" t="s">
        <v>118</v>
      </c>
      <c r="C137" s="175" t="s">
        <v>119</v>
      </c>
      <c r="D137" s="175" t="s">
        <v>120</v>
      </c>
      <c r="E137" s="176" t="s">
        <v>121</v>
      </c>
      <c r="F137" s="261" t="s">
        <v>122</v>
      </c>
    </row>
    <row r="138" spans="1:6">
      <c r="A138" s="152" t="s">
        <v>20</v>
      </c>
      <c r="B138" s="179">
        <v>3.813672922252012</v>
      </c>
      <c r="C138" s="180">
        <v>3.7253333333333316</v>
      </c>
      <c r="D138" s="180">
        <v>-2.1023668639053237</v>
      </c>
      <c r="E138" s="181">
        <v>-3.760343540034337</v>
      </c>
      <c r="F138" s="259">
        <v>380</v>
      </c>
    </row>
    <row r="139" spans="1:6">
      <c r="A139" s="152" t="s">
        <v>21</v>
      </c>
      <c r="B139" s="179">
        <v>3.6960093896713619</v>
      </c>
      <c r="C139" s="180">
        <v>3.6126126126126117</v>
      </c>
      <c r="D139" s="180">
        <v>-2.0025906735751291</v>
      </c>
      <c r="E139" s="181">
        <v>-4.6268630379929032</v>
      </c>
      <c r="F139" s="259">
        <v>223</v>
      </c>
    </row>
    <row r="140" spans="1:6" ht="18" customHeight="1" thickBot="1">
      <c r="A140" s="153" t="s">
        <v>22</v>
      </c>
      <c r="B140" s="179">
        <v>3.552884615384615</v>
      </c>
      <c r="C140" s="180">
        <v>3.4927884615384621</v>
      </c>
      <c r="D140" s="180">
        <v>-2.2923076923076922</v>
      </c>
      <c r="E140" s="181">
        <v>-3.937618877689685</v>
      </c>
      <c r="F140" s="259">
        <v>112</v>
      </c>
    </row>
    <row r="141" spans="1:6">
      <c r="A141" s="174" t="s">
        <v>126</v>
      </c>
      <c r="B141" s="177" t="s">
        <v>118</v>
      </c>
      <c r="C141" s="175" t="s">
        <v>119</v>
      </c>
      <c r="D141" s="175" t="s">
        <v>120</v>
      </c>
      <c r="E141" s="176" t="s">
        <v>121</v>
      </c>
      <c r="F141" s="261" t="s">
        <v>122</v>
      </c>
    </row>
    <row r="142" spans="1:6">
      <c r="A142" s="152" t="s">
        <v>24</v>
      </c>
      <c r="B142" s="179">
        <v>3.7406716417910442</v>
      </c>
      <c r="C142" s="180">
        <v>3.6232638888888884</v>
      </c>
      <c r="D142" s="180">
        <v>-2.1222222222222231</v>
      </c>
      <c r="E142" s="181">
        <v>-3.9570004964821224</v>
      </c>
      <c r="F142" s="259">
        <v>147</v>
      </c>
    </row>
    <row r="143" spans="1:6" ht="17.100000000000001" customHeight="1">
      <c r="A143" s="152" t="s">
        <v>25</v>
      </c>
      <c r="B143" s="179">
        <v>3.3035714285714284</v>
      </c>
      <c r="C143" s="180">
        <v>3.2368421052631575</v>
      </c>
      <c r="D143" s="180">
        <v>-2.6166666666666667</v>
      </c>
      <c r="E143" s="181">
        <v>-3.7295777223816042</v>
      </c>
      <c r="F143" s="259">
        <v>43</v>
      </c>
    </row>
    <row r="144" spans="1:6" ht="16.5" thickBot="1">
      <c r="A144" s="153" t="s">
        <v>26</v>
      </c>
      <c r="B144" s="179">
        <v>3.8215408805031479</v>
      </c>
      <c r="C144" s="180">
        <v>3.7370689655172402</v>
      </c>
      <c r="D144" s="180">
        <v>-1.9882149046793762</v>
      </c>
      <c r="E144" s="181">
        <v>-3.9248926309938872</v>
      </c>
      <c r="F144" s="259">
        <v>689</v>
      </c>
    </row>
    <row r="145" spans="1:6">
      <c r="A145" s="174" t="s">
        <v>127</v>
      </c>
      <c r="B145" s="177" t="s">
        <v>118</v>
      </c>
      <c r="C145" s="175" t="s">
        <v>119</v>
      </c>
      <c r="D145" s="175" t="s">
        <v>120</v>
      </c>
      <c r="E145" s="176" t="s">
        <v>121</v>
      </c>
      <c r="F145" s="261" t="s">
        <v>122</v>
      </c>
    </row>
    <row r="146" spans="1:6">
      <c r="A146" s="152" t="s">
        <v>28</v>
      </c>
      <c r="B146" s="179">
        <v>3.8375706214689296</v>
      </c>
      <c r="C146" s="180">
        <v>3.7198879551820729</v>
      </c>
      <c r="D146" s="180">
        <v>-2.1054878048780501</v>
      </c>
      <c r="E146" s="181">
        <v>-3.9528039997688498</v>
      </c>
      <c r="F146" s="259">
        <v>367</v>
      </c>
    </row>
    <row r="147" spans="1:6" ht="51" customHeight="1">
      <c r="A147" s="152" t="s">
        <v>29</v>
      </c>
      <c r="B147" s="179">
        <v>3.7203389830508482</v>
      </c>
      <c r="C147" s="180">
        <v>3.6739130434782612</v>
      </c>
      <c r="D147" s="180">
        <v>-2.00925925925926</v>
      </c>
      <c r="E147" s="181">
        <v>-4.0921054709439968</v>
      </c>
      <c r="F147" s="259">
        <v>185</v>
      </c>
    </row>
    <row r="148" spans="1:6">
      <c r="A148" s="152" t="s">
        <v>30</v>
      </c>
      <c r="B148" s="179">
        <v>3.9124999999999996</v>
      </c>
      <c r="C148" s="180">
        <v>3.8042168674698789</v>
      </c>
      <c r="D148" s="180">
        <v>-1.7641975308641973</v>
      </c>
      <c r="E148" s="181">
        <v>-3.8937687159531627</v>
      </c>
      <c r="F148" s="259">
        <v>83</v>
      </c>
    </row>
    <row r="149" spans="1:6" ht="16.5" thickBot="1">
      <c r="A149" s="153" t="s">
        <v>31</v>
      </c>
      <c r="B149" s="256">
        <v>3.71</v>
      </c>
      <c r="C149" s="257">
        <v>3.5952380952380945</v>
      </c>
      <c r="D149" s="257">
        <v>-2.1307692307692312</v>
      </c>
      <c r="E149" s="258">
        <v>-4.0725214556337521</v>
      </c>
      <c r="F149" s="259">
        <v>152</v>
      </c>
    </row>
  </sheetData>
  <autoFilter ref="A97:E102" xr:uid="{60A20E41-5D15-B845-A80C-1937152D9B16}">
    <sortState ref="A98:E102">
      <sortCondition ref="B97:B102"/>
    </sortState>
  </autoFilter>
  <mergeCells count="23">
    <mergeCell ref="A104:D104"/>
    <mergeCell ref="A96:E96"/>
    <mergeCell ref="A115:B115"/>
    <mergeCell ref="A105:B105"/>
    <mergeCell ref="C105:D105"/>
    <mergeCell ref="C109:D109"/>
    <mergeCell ref="C113:D113"/>
    <mergeCell ref="A121:F121"/>
    <mergeCell ref="A1:D1"/>
    <mergeCell ref="A60:E60"/>
    <mergeCell ref="A35:D35"/>
    <mergeCell ref="A46:E46"/>
    <mergeCell ref="A88:D88"/>
    <mergeCell ref="A92:D92"/>
    <mergeCell ref="A86:D86"/>
    <mergeCell ref="A68:D68"/>
    <mergeCell ref="A79:B79"/>
    <mergeCell ref="C80:D80"/>
    <mergeCell ref="C76:D76"/>
    <mergeCell ref="C73:D73"/>
    <mergeCell ref="C116:D116"/>
    <mergeCell ref="C69:D69"/>
    <mergeCell ref="A69:B69"/>
  </mergeCells>
  <conditionalFormatting sqref="C25:D25">
    <cfRule type="cellIs" dxfId="73" priority="24" operator="lessThan">
      <formula>0.005</formula>
    </cfRule>
  </conditionalFormatting>
  <conditionalFormatting sqref="F135:F136 F123:F129 F131:F133 F138:F140 F142:F144 F146:F149">
    <cfRule type="cellIs" dxfId="72" priority="10" operator="lessThan">
      <formula>5</formula>
    </cfRule>
  </conditionalFormatting>
  <conditionalFormatting sqref="C30:D30">
    <cfRule type="cellIs" dxfId="71" priority="9" operator="lessThan">
      <formula>0.005</formula>
    </cfRule>
  </conditionalFormatting>
  <conditionalFormatting sqref="D70:D72 D74:D75 D77:D79 D81:D83 B80:B83">
    <cfRule type="containsBlanks" dxfId="70" priority="3">
      <formula>LEN(TRIM(B70))=0</formula>
    </cfRule>
  </conditionalFormatting>
  <conditionalFormatting sqref="B106:B112 B116:B119 D117:D119 D114:D115 D110:D112 D106:D108">
    <cfRule type="containsBlanks" dxfId="69" priority="2">
      <formula>LEN(TRIM(B106))=0</formula>
    </cfRule>
  </conditionalFormatting>
  <conditionalFormatting sqref="B70:B76">
    <cfRule type="containsBlanks" dxfId="68" priority="1">
      <formula>LEN(TRIM(B70))=0</formula>
    </cfRule>
  </conditionalFormatting>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BDC0-F603-448B-8B55-52012AB37ED9}">
  <dimension ref="A1:P184"/>
  <sheetViews>
    <sheetView showGridLines="0" workbookViewId="0">
      <selection activeCell="B4" sqref="B4"/>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s>
  <sheetData>
    <row r="1" spans="1:16" s="18" customFormat="1" ht="24.95" customHeight="1">
      <c r="A1" s="916" t="s">
        <v>156</v>
      </c>
      <c r="B1" s="916"/>
      <c r="C1" s="916"/>
      <c r="D1" s="916"/>
      <c r="E1" s="916"/>
      <c r="F1" s="916"/>
      <c r="G1" s="916"/>
      <c r="H1" s="916"/>
      <c r="I1" s="916"/>
      <c r="J1" s="916"/>
      <c r="K1" s="916"/>
      <c r="L1" s="916"/>
      <c r="M1" s="916"/>
    </row>
    <row r="2" spans="1:16" s="18" customFormat="1" ht="24.95" customHeight="1">
      <c r="A2" s="916"/>
      <c r="B2" s="916"/>
      <c r="C2" s="916"/>
      <c r="D2" s="916"/>
      <c r="E2" s="916"/>
      <c r="F2" s="916"/>
      <c r="G2" s="916"/>
      <c r="H2" s="916"/>
      <c r="I2" s="916"/>
      <c r="J2" s="916"/>
      <c r="K2" s="916"/>
      <c r="L2" s="916"/>
      <c r="M2" s="916"/>
    </row>
    <row r="3" spans="1:16" s="18" customFormat="1" ht="24.95" customHeight="1">
      <c r="A3" s="916"/>
      <c r="B3" s="916"/>
      <c r="C3" s="916"/>
      <c r="D3" s="916"/>
      <c r="E3" s="916"/>
      <c r="F3" s="916"/>
      <c r="G3" s="916"/>
      <c r="H3" s="916"/>
      <c r="I3" s="916"/>
      <c r="J3" s="916"/>
      <c r="K3" s="916"/>
      <c r="L3" s="916"/>
      <c r="M3" s="916"/>
    </row>
    <row r="4" spans="1:16" s="18" customFormat="1" ht="15.95" customHeight="1">
      <c r="A4" s="749"/>
      <c r="B4" s="749"/>
      <c r="C4" s="749"/>
      <c r="D4" s="749"/>
      <c r="E4" s="749"/>
      <c r="F4" s="749"/>
      <c r="G4" s="749"/>
    </row>
    <row r="5" spans="1:16" s="18" customFormat="1" ht="18.75">
      <c r="A5" s="914" t="s">
        <v>169</v>
      </c>
      <c r="B5" s="914"/>
      <c r="C5" s="914"/>
      <c r="D5" s="914"/>
      <c r="E5" s="914"/>
      <c r="F5" s="914"/>
      <c r="G5" s="914"/>
      <c r="N5" s="913" t="s">
        <v>158</v>
      </c>
      <c r="O5" s="913"/>
      <c r="P5" s="913"/>
    </row>
    <row r="6" spans="1:16" ht="15.95" customHeight="1">
      <c r="A6" s="917"/>
      <c r="B6" s="917"/>
      <c r="C6" s="917"/>
      <c r="D6" s="917"/>
      <c r="E6" s="917"/>
      <c r="F6" s="917"/>
      <c r="G6" s="917"/>
    </row>
    <row r="7" spans="1:16" ht="33" customHeight="1">
      <c r="A7" s="918" t="s">
        <v>170</v>
      </c>
      <c r="B7" s="918"/>
      <c r="C7" s="918"/>
      <c r="D7" s="918"/>
      <c r="E7" s="918"/>
      <c r="F7" s="918"/>
      <c r="G7" s="918"/>
      <c r="H7" s="918"/>
      <c r="I7" s="918"/>
      <c r="J7" s="918"/>
      <c r="K7" s="918"/>
      <c r="L7" s="918"/>
      <c r="M7" s="918"/>
    </row>
    <row r="8" spans="1:16" ht="30" customHeight="1">
      <c r="A8" s="918"/>
      <c r="B8" s="918"/>
      <c r="C8" s="918"/>
      <c r="D8" s="918"/>
      <c r="E8" s="918"/>
      <c r="F8" s="918"/>
      <c r="G8" s="918"/>
      <c r="H8" s="918"/>
      <c r="I8" s="918"/>
      <c r="J8" s="918"/>
      <c r="K8" s="918"/>
      <c r="L8" s="918"/>
      <c r="M8" s="918"/>
    </row>
    <row r="9" spans="1:16" ht="29.1" customHeight="1">
      <c r="A9" s="918"/>
      <c r="B9" s="918"/>
      <c r="C9" s="918"/>
      <c r="D9" s="918"/>
      <c r="E9" s="918"/>
      <c r="F9" s="918"/>
      <c r="G9" s="918"/>
      <c r="H9" s="918"/>
      <c r="I9" s="918"/>
      <c r="J9" s="918"/>
      <c r="K9" s="918"/>
      <c r="L9" s="918"/>
      <c r="M9" s="918"/>
    </row>
    <row r="10" spans="1:16" ht="15.95" customHeight="1">
      <c r="A10" s="20"/>
      <c r="B10" s="20"/>
      <c r="C10" s="20"/>
      <c r="D10" s="20"/>
      <c r="E10" s="20"/>
      <c r="F10" s="20"/>
      <c r="G10" s="20"/>
      <c r="H10" s="20"/>
      <c r="I10" s="20"/>
      <c r="J10" s="20"/>
      <c r="K10" s="20"/>
      <c r="L10" s="20"/>
      <c r="M10" s="20"/>
    </row>
    <row r="11" spans="1:16" ht="15.95" customHeight="1">
      <c r="B11" s="23"/>
      <c r="C11" s="23"/>
      <c r="D11" s="23"/>
      <c r="F11" s="23"/>
      <c r="G11" s="23"/>
      <c r="H11" s="24"/>
    </row>
    <row r="12" spans="1:16" ht="15.95" customHeight="1">
      <c r="B12" s="919"/>
      <c r="C12" s="919"/>
      <c r="D12" s="919"/>
      <c r="E12" s="919"/>
      <c r="F12" s="919"/>
    </row>
    <row r="13" spans="1:16" ht="15.95" customHeight="1">
      <c r="B13" s="25"/>
      <c r="C13" s="25"/>
      <c r="D13" s="25"/>
      <c r="E13" s="25"/>
      <c r="F13" s="25"/>
      <c r="H13" s="26"/>
    </row>
    <row r="14" spans="1:16" ht="15.95" customHeight="1">
      <c r="B14" s="25"/>
      <c r="C14" s="25"/>
      <c r="D14" s="25"/>
      <c r="E14" s="25"/>
      <c r="F14" s="25"/>
      <c r="H14" s="24"/>
    </row>
    <row r="15" spans="1:16" ht="15.95" customHeight="1">
      <c r="B15" s="25"/>
      <c r="C15" s="25"/>
      <c r="D15" s="25"/>
      <c r="E15" s="25"/>
      <c r="F15" s="25"/>
    </row>
    <row r="16" spans="1:16" ht="15.95" customHeight="1">
      <c r="B16" s="25"/>
      <c r="C16" s="25"/>
      <c r="D16" s="25"/>
      <c r="E16" s="25"/>
      <c r="F16" s="25"/>
    </row>
    <row r="17" spans="2:6" ht="15.95" customHeight="1">
      <c r="B17" s="25"/>
      <c r="C17" s="25"/>
      <c r="D17" s="25"/>
      <c r="E17" s="25"/>
      <c r="F17" s="25"/>
    </row>
    <row r="18" spans="2:6" ht="15.95" customHeight="1">
      <c r="B18" s="25"/>
      <c r="C18" s="25"/>
      <c r="D18" s="25"/>
      <c r="E18" s="25"/>
      <c r="F18" s="25"/>
    </row>
    <row r="19" spans="2:6" ht="15.95" customHeight="1">
      <c r="B19" s="25"/>
      <c r="C19" s="25"/>
      <c r="D19" s="25"/>
      <c r="E19" s="25"/>
      <c r="F19" s="25"/>
    </row>
    <row r="20" spans="2:6" ht="15.95" customHeight="1">
      <c r="B20" s="25"/>
      <c r="C20" s="25"/>
      <c r="D20" s="25"/>
      <c r="E20" s="25"/>
      <c r="F20" s="25"/>
    </row>
    <row r="21" spans="2:6" ht="15.95" customHeight="1">
      <c r="B21" s="25"/>
      <c r="C21" s="25"/>
      <c r="D21" s="25"/>
      <c r="E21" s="25"/>
      <c r="F21" s="25"/>
    </row>
    <row r="22" spans="2:6" ht="15.95" customHeight="1">
      <c r="B22" s="25"/>
      <c r="C22" s="25"/>
      <c r="D22" s="25"/>
      <c r="E22" s="25"/>
      <c r="F22" s="25"/>
    </row>
    <row r="23" spans="2:6" ht="15.95" customHeight="1">
      <c r="B23" s="25"/>
      <c r="C23" s="25"/>
      <c r="D23" s="25"/>
      <c r="E23" s="25"/>
      <c r="F23" s="25"/>
    </row>
    <row r="24" spans="2:6" ht="15.95" customHeight="1">
      <c r="B24" s="25"/>
      <c r="C24" s="25"/>
      <c r="D24" s="25"/>
      <c r="E24" s="25"/>
      <c r="F24" s="25"/>
    </row>
    <row r="25" spans="2:6" ht="15.95" customHeight="1">
      <c r="B25" s="25"/>
      <c r="C25" s="25"/>
      <c r="D25" s="25"/>
      <c r="E25" s="25"/>
      <c r="F25" s="25"/>
    </row>
    <row r="26" spans="2:6" ht="15.95" customHeight="1">
      <c r="B26" s="25"/>
      <c r="C26" s="25"/>
      <c r="D26" s="25"/>
      <c r="E26" s="25"/>
      <c r="F26" s="25"/>
    </row>
    <row r="27" spans="2:6" ht="15.95" customHeight="1">
      <c r="B27" s="25"/>
      <c r="C27" s="25"/>
      <c r="D27" s="25"/>
      <c r="E27" s="25"/>
      <c r="F27" s="25"/>
    </row>
    <row r="28" spans="2:6" ht="15.95" customHeight="1">
      <c r="B28" s="25"/>
      <c r="C28" s="25"/>
      <c r="D28" s="25"/>
      <c r="E28" s="25"/>
      <c r="F28" s="25"/>
    </row>
    <row r="29" spans="2:6" ht="15.95" customHeight="1">
      <c r="B29" s="25"/>
      <c r="C29" s="25"/>
      <c r="D29" s="25"/>
      <c r="E29" s="25"/>
      <c r="F29" s="25"/>
    </row>
    <row r="30" spans="2:6" ht="15.95" customHeight="1"/>
    <row r="31" spans="2:6" ht="15.95" customHeight="1"/>
    <row r="32" spans="2:6" ht="15.95" customHeight="1"/>
    <row r="33" spans="2:13" ht="15.95" customHeight="1"/>
    <row r="34" spans="2:13" ht="15.95" customHeight="1"/>
    <row r="35" spans="2:13" ht="15.95" customHeight="1"/>
    <row r="36" spans="2:13" ht="15.95" customHeight="1"/>
    <row r="37" spans="2:13" ht="15.95" customHeight="1"/>
    <row r="38" spans="2:13" ht="15.95" customHeight="1"/>
    <row r="39" spans="2:13" ht="15.95" customHeight="1"/>
    <row r="40" spans="2:13" ht="15.95" customHeight="1"/>
    <row r="41" spans="2:13" ht="15.95" customHeight="1"/>
    <row r="42" spans="2:13" ht="15.95" customHeight="1"/>
    <row r="43" spans="2:13" ht="15.95" customHeight="1"/>
    <row r="44" spans="2:13" ht="15.95" customHeight="1"/>
    <row r="45" spans="2:13" ht="15.95" customHeight="1">
      <c r="B45" s="160"/>
      <c r="C45" s="160"/>
      <c r="D45" s="160"/>
      <c r="E45" s="160"/>
      <c r="F45" s="160"/>
      <c r="H45" s="160"/>
      <c r="I45" s="160"/>
      <c r="J45" s="160"/>
      <c r="K45" s="160"/>
      <c r="L45" s="160"/>
    </row>
    <row r="46" spans="2:13" ht="20.100000000000001" customHeight="1">
      <c r="B46" s="923" t="s">
        <v>171</v>
      </c>
      <c r="C46" s="923"/>
      <c r="D46" s="923"/>
      <c r="E46" s="923"/>
      <c r="F46" s="923"/>
      <c r="G46" s="923"/>
      <c r="H46" s="923"/>
      <c r="I46" s="923"/>
      <c r="J46" s="923"/>
      <c r="K46" s="923"/>
      <c r="L46" s="923"/>
      <c r="M46" s="166"/>
    </row>
    <row r="47" spans="2:13" ht="15.95" customHeight="1"/>
    <row r="48" spans="2:13" ht="15.95" customHeight="1">
      <c r="B48" s="918" t="s">
        <v>172</v>
      </c>
      <c r="C48" s="925"/>
      <c r="D48" s="925"/>
      <c r="E48" s="925"/>
      <c r="F48" s="925"/>
      <c r="G48" s="925"/>
      <c r="H48" s="925"/>
      <c r="I48" s="925"/>
      <c r="J48" s="925"/>
      <c r="K48" s="925"/>
      <c r="L48" s="925"/>
    </row>
    <row r="49" spans="2:12" ht="15.95" customHeight="1">
      <c r="B49" s="918"/>
      <c r="C49" s="925"/>
      <c r="D49" s="925"/>
      <c r="E49" s="925"/>
      <c r="F49" s="925"/>
      <c r="G49" s="925"/>
      <c r="H49" s="925"/>
      <c r="I49" s="925"/>
      <c r="J49" s="925"/>
      <c r="K49" s="925"/>
      <c r="L49" s="925"/>
    </row>
    <row r="50" spans="2:12" ht="15.95" customHeight="1">
      <c r="B50" s="925"/>
      <c r="C50" s="925"/>
      <c r="D50" s="925"/>
      <c r="E50" s="925"/>
      <c r="F50" s="925"/>
      <c r="G50" s="925"/>
      <c r="H50" s="925"/>
      <c r="I50" s="925"/>
      <c r="J50" s="925"/>
      <c r="K50" s="925"/>
      <c r="L50" s="925"/>
    </row>
    <row r="51" spans="2:12" ht="15.95" customHeight="1">
      <c r="B51" s="754"/>
      <c r="C51" s="754"/>
      <c r="D51" s="754"/>
      <c r="E51" s="754"/>
      <c r="F51" s="754"/>
      <c r="G51" s="754"/>
      <c r="H51" s="754"/>
      <c r="I51" s="754"/>
      <c r="J51" s="754"/>
      <c r="K51" s="754"/>
      <c r="L51" s="754"/>
    </row>
    <row r="52" spans="2:12" ht="15.95" customHeight="1"/>
    <row r="53" spans="2:12" ht="15.95" customHeight="1"/>
    <row r="54" spans="2:12" ht="15.95" customHeight="1"/>
    <row r="55" spans="2:12" ht="15.95" customHeight="1"/>
    <row r="56" spans="2:12" ht="15.95" customHeight="1"/>
    <row r="57" spans="2:12" ht="15.95" customHeight="1"/>
    <row r="58" spans="2:12" ht="15.95" customHeight="1"/>
    <row r="59" spans="2:12" ht="15.95" customHeight="1"/>
    <row r="60" spans="2:12" ht="15.95" customHeight="1"/>
    <row r="61" spans="2:12" ht="15.95" customHeight="1"/>
    <row r="62" spans="2:12" ht="15.95" customHeight="1"/>
    <row r="63" spans="2:12" ht="15.95" customHeight="1"/>
    <row r="64" spans="2:12"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spans="1:7" ht="15.95" customHeight="1"/>
    <row r="82" spans="1:7" ht="15.95" customHeight="1"/>
    <row r="83" spans="1:7" ht="15.95" customHeight="1"/>
    <row r="84" spans="1:7" ht="15.95" customHeight="1"/>
    <row r="85" spans="1:7" ht="15.95" customHeight="1"/>
    <row r="86" spans="1:7" ht="15.95" customHeight="1"/>
    <row r="87" spans="1:7" ht="15.95" customHeight="1">
      <c r="A87" s="924"/>
      <c r="B87" s="924"/>
      <c r="C87" s="924"/>
      <c r="D87" s="924"/>
      <c r="E87" s="924"/>
      <c r="F87" s="924"/>
    </row>
    <row r="88" spans="1:7" ht="15.95" customHeight="1">
      <c r="A88" s="753"/>
      <c r="B88" s="753"/>
      <c r="C88" s="753"/>
      <c r="D88" s="753"/>
      <c r="E88" s="753"/>
      <c r="F88" s="753"/>
    </row>
    <row r="89" spans="1:7" ht="15.95" customHeight="1">
      <c r="A89" s="753"/>
      <c r="B89" s="753"/>
      <c r="C89" s="753"/>
      <c r="D89" s="753"/>
      <c r="E89" s="753"/>
      <c r="F89" s="753"/>
    </row>
    <row r="90" spans="1:7" ht="15.95" customHeight="1">
      <c r="A90" s="753"/>
      <c r="B90" s="753"/>
      <c r="C90" s="753"/>
      <c r="D90" s="753"/>
      <c r="E90" s="753"/>
      <c r="F90" s="753"/>
    </row>
    <row r="91" spans="1:7" ht="15.95" customHeight="1">
      <c r="A91" s="753"/>
      <c r="B91" s="753"/>
      <c r="C91" s="753"/>
      <c r="D91" s="753"/>
      <c r="E91" s="753"/>
      <c r="F91" s="753"/>
    </row>
    <row r="92" spans="1:7" ht="15.95" customHeight="1">
      <c r="A92" s="753"/>
      <c r="B92" s="753"/>
      <c r="C92" s="753"/>
      <c r="D92" s="753"/>
      <c r="E92" s="753"/>
      <c r="F92" s="753"/>
    </row>
    <row r="93" spans="1:7" ht="15.95" customHeight="1">
      <c r="A93" s="753"/>
      <c r="B93" s="753"/>
      <c r="C93" s="753"/>
      <c r="D93" s="753"/>
      <c r="E93" s="753"/>
      <c r="F93" s="753"/>
    </row>
    <row r="94" spans="1:7" ht="15.95" customHeight="1">
      <c r="A94" s="753"/>
      <c r="B94" s="753"/>
      <c r="C94" s="753"/>
      <c r="D94" s="753"/>
      <c r="E94" s="753"/>
      <c r="F94" s="753"/>
    </row>
    <row r="95" spans="1:7" ht="15.95" customHeight="1">
      <c r="A95" s="753"/>
      <c r="B95" s="753"/>
      <c r="C95" s="753"/>
      <c r="D95" s="753"/>
      <c r="E95" s="753"/>
      <c r="F95" s="753"/>
    </row>
    <row r="96" spans="1:7" ht="15.95" customHeight="1">
      <c r="B96" s="922"/>
      <c r="C96" s="922"/>
      <c r="D96" s="922"/>
      <c r="E96" s="922"/>
      <c r="F96" s="922"/>
      <c r="G96" s="922"/>
    </row>
    <row r="97" spans="2:12">
      <c r="B97" s="160"/>
      <c r="C97" s="160"/>
      <c r="D97" s="160"/>
      <c r="E97" s="160"/>
      <c r="F97" s="160"/>
      <c r="H97" s="160"/>
      <c r="I97" s="160"/>
      <c r="J97" s="160"/>
      <c r="K97" s="160"/>
      <c r="L97" s="160"/>
    </row>
    <row r="103" spans="2:12" ht="15.95" customHeight="1"/>
    <row r="116" spans="2:12" ht="15.95" customHeight="1"/>
    <row r="120" spans="2:12">
      <c r="B120" s="160"/>
      <c r="C120" s="160"/>
      <c r="D120" s="160"/>
      <c r="E120" s="160"/>
      <c r="F120" s="160"/>
      <c r="H120" s="160"/>
      <c r="I120" s="160"/>
      <c r="J120" s="160"/>
      <c r="K120" s="160"/>
      <c r="L120" s="160"/>
    </row>
    <row r="140" spans="1:8">
      <c r="B140" s="751"/>
      <c r="C140" s="751"/>
      <c r="D140" s="751"/>
      <c r="E140" s="751"/>
      <c r="F140" s="751"/>
      <c r="G140" s="751"/>
      <c r="H140" s="751"/>
    </row>
    <row r="142" spans="1:8" ht="18.75">
      <c r="A142" s="753"/>
      <c r="B142" s="753"/>
      <c r="C142" s="753"/>
      <c r="D142" s="753"/>
      <c r="E142" s="753"/>
      <c r="F142" s="753"/>
    </row>
    <row r="163" ht="15.95" customHeight="1"/>
    <row r="164" ht="15.95" customHeight="1"/>
    <row r="165" ht="15.95" customHeight="1"/>
    <row r="184" spans="2:8">
      <c r="B184" s="921"/>
      <c r="C184" s="921"/>
      <c r="D184" s="921"/>
      <c r="E184" s="921"/>
      <c r="F184" s="921"/>
      <c r="G184" s="921"/>
      <c r="H184" s="921"/>
    </row>
  </sheetData>
  <mergeCells count="11">
    <mergeCell ref="B12:F12"/>
    <mergeCell ref="A1:M3"/>
    <mergeCell ref="A5:G5"/>
    <mergeCell ref="N5:P5"/>
    <mergeCell ref="A6:G6"/>
    <mergeCell ref="A7:M9"/>
    <mergeCell ref="B46:L46"/>
    <mergeCell ref="B48:L50"/>
    <mergeCell ref="A87:F87"/>
    <mergeCell ref="B96:G96"/>
    <mergeCell ref="B184:H184"/>
  </mergeCells>
  <hyperlinks>
    <hyperlink ref="N5:O5" location="'Table of Contents'!A1" display="Back to Table of Contents" xr:uid="{657ECDBD-C19D-4539-B7BB-98607D8C17AF}"/>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C7E55-06EE-A845-B242-4B495B6D08F1}">
  <sheetPr codeName="Sheet16"/>
  <dimension ref="A1:AB166"/>
  <sheetViews>
    <sheetView showGridLines="0" workbookViewId="0">
      <selection activeCell="A4" sqref="A4"/>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 min="14" max="20" width="9.875" customWidth="1"/>
  </cols>
  <sheetData>
    <row r="1" spans="1:28" s="18" customFormat="1" ht="24.95" customHeight="1">
      <c r="A1" s="916" t="s">
        <v>156</v>
      </c>
      <c r="B1" s="916"/>
      <c r="C1" s="916"/>
      <c r="D1" s="916"/>
      <c r="E1" s="916"/>
      <c r="F1" s="916"/>
      <c r="G1" s="916"/>
      <c r="H1" s="916"/>
      <c r="I1" s="916"/>
      <c r="J1" s="916"/>
      <c r="K1" s="916"/>
      <c r="L1" s="916"/>
      <c r="M1" s="916"/>
      <c r="N1" s="22"/>
      <c r="O1" s="22"/>
      <c r="P1" s="22"/>
      <c r="Q1" s="22"/>
      <c r="R1" s="22"/>
      <c r="S1" s="22"/>
      <c r="T1" s="22"/>
    </row>
    <row r="2" spans="1:28" s="18" customFormat="1" ht="24.95" customHeight="1">
      <c r="A2" s="916"/>
      <c r="B2" s="916"/>
      <c r="C2" s="916"/>
      <c r="D2" s="916"/>
      <c r="E2" s="916"/>
      <c r="F2" s="916"/>
      <c r="G2" s="916"/>
      <c r="H2" s="916"/>
      <c r="I2" s="916"/>
      <c r="J2" s="916"/>
      <c r="K2" s="916"/>
      <c r="L2" s="916"/>
      <c r="M2" s="916"/>
      <c r="N2" s="22"/>
      <c r="O2" s="22"/>
      <c r="P2" s="22"/>
      <c r="Q2" s="22"/>
      <c r="R2" s="22"/>
      <c r="S2" s="22"/>
      <c r="T2" s="22"/>
    </row>
    <row r="3" spans="1:28" s="18" customFormat="1" ht="24.95" customHeight="1">
      <c r="A3" s="916"/>
      <c r="B3" s="916"/>
      <c r="C3" s="916"/>
      <c r="D3" s="916"/>
      <c r="E3" s="916"/>
      <c r="F3" s="916"/>
      <c r="G3" s="916"/>
      <c r="H3" s="916"/>
      <c r="I3" s="916"/>
      <c r="J3" s="916"/>
      <c r="K3" s="916"/>
      <c r="L3" s="916"/>
      <c r="M3" s="916"/>
      <c r="N3" s="22"/>
      <c r="O3" s="22"/>
      <c r="P3" s="22"/>
      <c r="Q3" s="22"/>
      <c r="R3" s="22"/>
      <c r="S3" s="22"/>
      <c r="T3" s="22"/>
    </row>
    <row r="4" spans="1:28" s="18" customFormat="1" ht="15.95" customHeight="1">
      <c r="A4" s="232"/>
      <c r="B4" s="232"/>
      <c r="C4" s="232"/>
      <c r="D4" s="232"/>
      <c r="E4" s="232"/>
      <c r="F4" s="232"/>
      <c r="G4" s="232"/>
      <c r="H4" s="232"/>
      <c r="I4" s="232"/>
      <c r="J4" s="232"/>
      <c r="K4" s="232"/>
      <c r="L4" s="232"/>
      <c r="M4" s="232"/>
      <c r="N4" s="232"/>
      <c r="O4" s="232"/>
      <c r="P4" s="232"/>
      <c r="Q4" s="232"/>
      <c r="R4" s="232"/>
      <c r="S4" s="232"/>
      <c r="T4" s="232"/>
    </row>
    <row r="5" spans="1:28" s="18" customFormat="1" ht="18.75">
      <c r="A5" s="928" t="s">
        <v>173</v>
      </c>
      <c r="B5" s="928"/>
      <c r="C5" s="928"/>
      <c r="D5" s="928"/>
      <c r="E5" s="928"/>
      <c r="F5" s="928"/>
      <c r="G5" s="928"/>
      <c r="H5" s="928"/>
      <c r="I5" s="928"/>
      <c r="J5" s="928"/>
      <c r="K5" s="928"/>
      <c r="L5" s="928"/>
      <c r="M5" s="928"/>
      <c r="N5" s="913" t="s">
        <v>158</v>
      </c>
      <c r="O5" s="913"/>
      <c r="P5" s="913"/>
      <c r="Q5" s="233"/>
      <c r="R5" s="233"/>
      <c r="S5" s="233"/>
      <c r="T5" s="233"/>
    </row>
    <row r="6" spans="1:28" ht="15.95" customHeight="1"/>
    <row r="7" spans="1:28" ht="15.95" customHeight="1">
      <c r="A7" s="918" t="s">
        <v>174</v>
      </c>
      <c r="B7" s="918"/>
      <c r="C7" s="918"/>
      <c r="D7" s="918"/>
      <c r="E7" s="918"/>
      <c r="F7" s="918"/>
      <c r="G7" s="918"/>
      <c r="H7" s="918"/>
      <c r="I7" s="918"/>
      <c r="J7" s="918"/>
      <c r="K7" s="918"/>
      <c r="L7" s="918"/>
      <c r="M7" s="918"/>
    </row>
    <row r="8" spans="1:28" ht="15.95" customHeight="1">
      <c r="A8" s="918"/>
      <c r="B8" s="918"/>
      <c r="C8" s="918"/>
      <c r="D8" s="918"/>
      <c r="E8" s="918"/>
      <c r="F8" s="918"/>
      <c r="G8" s="918"/>
      <c r="H8" s="918"/>
      <c r="I8" s="918"/>
      <c r="J8" s="918"/>
      <c r="K8" s="918"/>
      <c r="L8" s="918"/>
      <c r="M8" s="918"/>
    </row>
    <row r="9" spans="1:28" ht="15.95" customHeight="1">
      <c r="A9" s="918"/>
      <c r="B9" s="918"/>
      <c r="C9" s="918"/>
      <c r="D9" s="918"/>
      <c r="E9" s="918"/>
      <c r="F9" s="918"/>
      <c r="G9" s="918"/>
      <c r="H9" s="918"/>
      <c r="I9" s="918"/>
      <c r="J9" s="918"/>
      <c r="K9" s="918"/>
      <c r="L9" s="918"/>
      <c r="M9" s="918"/>
    </row>
    <row r="10" spans="1:28" ht="15.95" customHeight="1">
      <c r="A10" s="918" t="s">
        <v>175</v>
      </c>
      <c r="B10" s="918"/>
      <c r="C10" s="918"/>
      <c r="D10" s="918"/>
      <c r="E10" s="918"/>
      <c r="F10" s="918"/>
      <c r="G10" s="918"/>
      <c r="H10" s="918"/>
      <c r="I10" s="918"/>
      <c r="J10" s="918"/>
      <c r="K10" s="918"/>
      <c r="L10" s="918"/>
      <c r="M10" s="918"/>
    </row>
    <row r="11" spans="1:28" ht="15.95" customHeight="1">
      <c r="B11" s="922" t="s">
        <v>176</v>
      </c>
      <c r="C11" s="922"/>
      <c r="D11" s="922"/>
      <c r="E11" s="922"/>
      <c r="F11" s="922"/>
      <c r="G11" s="922"/>
      <c r="H11" s="922"/>
      <c r="I11" s="922"/>
      <c r="J11" s="922"/>
      <c r="K11" s="922"/>
      <c r="L11" s="922"/>
      <c r="M11" s="922"/>
    </row>
    <row r="12" spans="1:28" ht="15.95" customHeight="1">
      <c r="A12" s="238"/>
      <c r="B12" s="922"/>
      <c r="C12" s="922"/>
      <c r="D12" s="922"/>
      <c r="E12" s="922"/>
      <c r="F12" s="922"/>
      <c r="G12" s="922"/>
      <c r="H12" s="922"/>
      <c r="I12" s="922"/>
      <c r="J12" s="922"/>
      <c r="K12" s="922"/>
      <c r="L12" s="922"/>
      <c r="M12" s="922"/>
    </row>
    <row r="13" spans="1:28" ht="15.95" customHeight="1">
      <c r="A13" s="238"/>
      <c r="B13" s="922"/>
      <c r="C13" s="922"/>
      <c r="D13" s="922"/>
      <c r="E13" s="922"/>
      <c r="F13" s="922"/>
      <c r="G13" s="922"/>
      <c r="H13" s="922"/>
      <c r="I13" s="922"/>
      <c r="J13" s="922"/>
      <c r="K13" s="922"/>
      <c r="L13" s="922"/>
      <c r="M13" s="922"/>
    </row>
    <row r="14" spans="1:28" ht="15.95" customHeight="1">
      <c r="A14" s="238"/>
      <c r="B14" s="922"/>
      <c r="C14" s="922"/>
      <c r="D14" s="922"/>
      <c r="E14" s="922"/>
      <c r="F14" s="922"/>
      <c r="G14" s="922"/>
      <c r="H14" s="922"/>
      <c r="I14" s="922"/>
      <c r="J14" s="922"/>
      <c r="K14" s="922"/>
      <c r="L14" s="922"/>
      <c r="M14" s="922"/>
    </row>
    <row r="15" spans="1:28" ht="15.95" customHeight="1">
      <c r="A15" s="238"/>
      <c r="B15" s="922"/>
      <c r="C15" s="922"/>
      <c r="D15" s="922"/>
      <c r="E15" s="922"/>
      <c r="F15" s="922"/>
      <c r="G15" s="922"/>
      <c r="H15" s="922"/>
      <c r="I15" s="922"/>
      <c r="J15" s="922"/>
      <c r="K15" s="922"/>
      <c r="L15" s="922"/>
      <c r="M15" s="922"/>
    </row>
    <row r="16" spans="1:28" ht="15.95" customHeight="1">
      <c r="A16" s="238"/>
      <c r="B16" s="922"/>
      <c r="C16" s="922"/>
      <c r="D16" s="922"/>
      <c r="E16" s="922"/>
      <c r="F16" s="922"/>
      <c r="G16" s="922"/>
      <c r="H16" s="922"/>
      <c r="I16" s="922"/>
      <c r="J16" s="922"/>
      <c r="K16" s="922"/>
      <c r="L16" s="922"/>
      <c r="M16" s="922"/>
      <c r="O16" s="903"/>
      <c r="P16" s="903"/>
      <c r="Q16" s="903"/>
      <c r="R16" s="903"/>
      <c r="S16" s="903"/>
      <c r="T16" s="903"/>
      <c r="U16" s="903"/>
      <c r="V16" s="903"/>
      <c r="W16" s="903"/>
      <c r="X16" s="903"/>
      <c r="Y16" s="903"/>
      <c r="Z16" s="903"/>
      <c r="AA16" s="903"/>
      <c r="AB16" s="903"/>
    </row>
    <row r="17" spans="1:28" ht="15.95" customHeight="1">
      <c r="A17" s="918" t="s">
        <v>177</v>
      </c>
      <c r="B17" s="918"/>
      <c r="C17" s="918"/>
      <c r="D17" s="918"/>
      <c r="E17" s="918"/>
      <c r="F17" s="918"/>
      <c r="G17" s="918"/>
      <c r="H17" s="918"/>
      <c r="I17" s="918"/>
      <c r="J17" s="918"/>
      <c r="K17" s="918"/>
      <c r="L17" s="918"/>
      <c r="M17" s="918"/>
    </row>
    <row r="18" spans="1:28" ht="15.95" customHeight="1">
      <c r="A18" s="918"/>
      <c r="B18" s="918"/>
      <c r="C18" s="918"/>
      <c r="D18" s="918"/>
      <c r="E18" s="918"/>
      <c r="F18" s="918"/>
      <c r="G18" s="918"/>
      <c r="H18" s="918"/>
      <c r="I18" s="918"/>
      <c r="J18" s="918"/>
      <c r="K18" s="918"/>
      <c r="L18" s="918"/>
      <c r="M18" s="918"/>
    </row>
    <row r="19" spans="1:28" ht="15.95" customHeight="1">
      <c r="A19" s="918" t="s">
        <v>178</v>
      </c>
      <c r="B19" s="918"/>
      <c r="C19" s="918"/>
      <c r="D19" s="918"/>
      <c r="E19" s="918"/>
      <c r="F19" s="918"/>
      <c r="G19" s="918"/>
      <c r="H19" s="918"/>
      <c r="I19" s="918"/>
      <c r="J19" s="918"/>
      <c r="K19" s="918"/>
      <c r="L19" s="918"/>
      <c r="M19" s="918"/>
      <c r="O19" s="903"/>
      <c r="P19" s="903"/>
      <c r="Q19" s="903"/>
      <c r="R19" s="903"/>
      <c r="S19" s="903"/>
      <c r="T19" s="903"/>
      <c r="U19" s="903"/>
      <c r="V19" s="903"/>
      <c r="W19" s="903"/>
      <c r="X19" s="903"/>
      <c r="Y19" s="903"/>
      <c r="Z19" s="903"/>
      <c r="AA19" s="903"/>
      <c r="AB19" s="903"/>
    </row>
    <row r="20" spans="1:28" ht="15.95" customHeight="1">
      <c r="A20" s="918"/>
      <c r="B20" s="918"/>
      <c r="C20" s="918"/>
      <c r="D20" s="918"/>
      <c r="E20" s="918"/>
      <c r="F20" s="918"/>
      <c r="G20" s="918"/>
      <c r="H20" s="918"/>
      <c r="I20" s="918"/>
      <c r="J20" s="918"/>
      <c r="K20" s="918"/>
      <c r="L20" s="918"/>
      <c r="M20" s="918"/>
      <c r="O20" s="903"/>
      <c r="P20" s="903"/>
      <c r="Q20" s="903"/>
      <c r="R20" s="903"/>
      <c r="S20" s="903"/>
      <c r="T20" s="903"/>
      <c r="U20" s="903"/>
      <c r="V20" s="903"/>
      <c r="W20" s="903"/>
      <c r="X20" s="903"/>
      <c r="Y20" s="903"/>
      <c r="Z20" s="903"/>
      <c r="AA20" s="903"/>
      <c r="AB20" s="903"/>
    </row>
    <row r="21" spans="1:28" ht="15.95" customHeight="1">
      <c r="A21" s="238"/>
      <c r="B21" s="238"/>
      <c r="C21" s="238"/>
      <c r="D21" s="238"/>
      <c r="E21" s="238"/>
      <c r="F21" s="238"/>
      <c r="G21" s="238"/>
      <c r="H21" s="238"/>
      <c r="I21" s="238"/>
      <c r="J21" s="238"/>
      <c r="K21" s="238"/>
      <c r="L21" s="238"/>
      <c r="M21" s="238"/>
    </row>
    <row r="22" spans="1:28" ht="15.95" customHeight="1">
      <c r="A22" s="238"/>
      <c r="B22" s="238"/>
      <c r="C22" s="238"/>
      <c r="D22" s="238"/>
      <c r="E22" s="238"/>
      <c r="F22" s="238"/>
      <c r="G22" s="238"/>
      <c r="H22" s="238"/>
      <c r="I22" s="238"/>
      <c r="J22" s="238"/>
      <c r="K22" s="172"/>
      <c r="L22" s="238"/>
      <c r="M22" s="238"/>
    </row>
    <row r="23" spans="1:28" ht="15.95" customHeight="1">
      <c r="B23" s="238"/>
      <c r="C23" s="238"/>
      <c r="D23" s="238"/>
      <c r="E23" s="238"/>
      <c r="F23" s="238"/>
      <c r="G23" s="238"/>
      <c r="H23" s="238"/>
      <c r="I23" s="238"/>
      <c r="J23" s="238"/>
      <c r="K23" s="238"/>
      <c r="L23" s="238"/>
      <c r="M23" s="238"/>
    </row>
    <row r="24" spans="1:28" ht="15.95" customHeight="1">
      <c r="B24" s="235"/>
      <c r="C24" s="235"/>
      <c r="D24" s="235"/>
      <c r="E24" s="235"/>
      <c r="F24" s="235"/>
      <c r="G24" s="235"/>
      <c r="H24" s="235"/>
      <c r="L24" s="238"/>
    </row>
    <row r="25" spans="1:28" ht="15.95" customHeight="1">
      <c r="B25" s="235"/>
      <c r="C25" s="235"/>
      <c r="D25" s="235"/>
      <c r="E25" s="235"/>
      <c r="F25" s="235"/>
      <c r="G25" s="235"/>
      <c r="H25" s="235"/>
      <c r="L25" s="238"/>
    </row>
    <row r="26" spans="1:28" ht="15.95" customHeight="1">
      <c r="B26" s="235"/>
      <c r="C26" s="235"/>
      <c r="D26" s="235"/>
      <c r="E26" s="235"/>
      <c r="F26" s="235"/>
      <c r="G26" s="235"/>
      <c r="H26" s="235"/>
      <c r="L26" s="238"/>
    </row>
    <row r="27" spans="1:28" ht="15.95" customHeight="1">
      <c r="B27" s="235"/>
      <c r="C27" s="235"/>
      <c r="D27" s="235"/>
      <c r="E27" s="235"/>
      <c r="F27" s="235"/>
      <c r="G27" s="235"/>
      <c r="H27" s="235"/>
      <c r="L27" s="238"/>
    </row>
    <row r="28" spans="1:28" ht="15.95" customHeight="1">
      <c r="B28" s="235"/>
      <c r="C28" s="235"/>
      <c r="D28" s="235"/>
      <c r="E28" s="235"/>
      <c r="F28" s="235"/>
      <c r="G28" s="235"/>
      <c r="H28" s="235"/>
      <c r="L28" s="238"/>
    </row>
    <row r="29" spans="1:28" ht="15.95" customHeight="1">
      <c r="B29" s="235"/>
      <c r="C29" s="235"/>
      <c r="D29" s="235"/>
      <c r="E29" s="235"/>
      <c r="F29" s="235"/>
      <c r="G29" s="235"/>
      <c r="H29" s="235"/>
      <c r="L29" s="238"/>
    </row>
    <row r="30" spans="1:28" ht="15.95" customHeight="1">
      <c r="B30" s="235"/>
      <c r="C30" s="235"/>
      <c r="D30" s="235"/>
      <c r="E30" s="235"/>
      <c r="F30" s="235"/>
      <c r="G30" s="235"/>
      <c r="H30" s="235"/>
      <c r="L30" s="238"/>
    </row>
    <row r="31" spans="1:28" ht="15.95" customHeight="1">
      <c r="B31" s="235"/>
      <c r="C31" s="235"/>
      <c r="D31" s="235"/>
      <c r="E31" s="235"/>
      <c r="F31" s="235"/>
      <c r="G31" s="235"/>
      <c r="H31" s="235"/>
      <c r="L31" s="238"/>
    </row>
    <row r="32" spans="1:28" ht="15.95" customHeight="1">
      <c r="B32" s="235"/>
      <c r="C32" s="235"/>
      <c r="D32" s="235"/>
      <c r="E32" s="235"/>
      <c r="F32" s="235"/>
      <c r="G32" s="235"/>
      <c r="H32" s="235"/>
    </row>
    <row r="33" spans="2:13" ht="15.95" customHeight="1">
      <c r="B33" s="235"/>
      <c r="C33" s="235"/>
      <c r="D33" s="235"/>
      <c r="E33" s="235"/>
      <c r="F33" s="235"/>
      <c r="G33" s="235"/>
      <c r="H33" s="235"/>
    </row>
    <row r="34" spans="2:13" ht="15.95" customHeight="1">
      <c r="B34" s="235"/>
      <c r="C34" s="235"/>
      <c r="D34" s="235"/>
      <c r="E34" s="235"/>
      <c r="F34" s="235"/>
      <c r="G34" s="235"/>
      <c r="H34" s="235"/>
    </row>
    <row r="35" spans="2:13" ht="15.95" customHeight="1">
      <c r="B35" s="235"/>
      <c r="C35" s="235"/>
      <c r="D35" s="235"/>
      <c r="E35" s="235"/>
      <c r="F35" s="235"/>
      <c r="G35" s="235"/>
      <c r="H35" s="235"/>
    </row>
    <row r="36" spans="2:13" ht="15.95" customHeight="1">
      <c r="B36" s="235"/>
      <c r="C36" s="235"/>
      <c r="D36" s="235"/>
      <c r="E36" s="235"/>
      <c r="F36" s="235"/>
      <c r="G36" s="235"/>
      <c r="H36" s="235"/>
    </row>
    <row r="37" spans="2:13" ht="15.95" customHeight="1">
      <c r="B37" s="235"/>
      <c r="C37" s="235"/>
      <c r="D37" s="235"/>
      <c r="E37" s="235"/>
      <c r="F37" s="235"/>
      <c r="G37" s="235"/>
      <c r="H37" s="235"/>
    </row>
    <row r="38" spans="2:13" ht="15.95" customHeight="1">
      <c r="B38" s="235"/>
      <c r="C38" s="235"/>
      <c r="D38" s="235"/>
      <c r="E38" s="235"/>
      <c r="F38" s="235"/>
      <c r="G38" s="235"/>
      <c r="H38" s="235"/>
    </row>
    <row r="39" spans="2:13" ht="15.95" customHeight="1">
      <c r="B39" s="235"/>
      <c r="C39" s="235"/>
      <c r="D39" s="235"/>
      <c r="E39" s="235"/>
      <c r="F39" s="235"/>
      <c r="G39" s="235"/>
      <c r="H39" s="235"/>
    </row>
    <row r="40" spans="2:13" ht="15.95" customHeight="1">
      <c r="B40" s="235"/>
      <c r="C40" s="235"/>
      <c r="D40" s="235"/>
      <c r="E40" s="235"/>
      <c r="F40" s="235"/>
      <c r="G40" s="235"/>
      <c r="H40" s="235"/>
    </row>
    <row r="41" spans="2:13" ht="15.95" customHeight="1">
      <c r="B41" s="235"/>
      <c r="C41" s="235"/>
      <c r="D41" s="235"/>
      <c r="E41" s="235"/>
      <c r="F41" s="235"/>
      <c r="G41" s="235"/>
      <c r="H41" s="235"/>
    </row>
    <row r="42" spans="2:13" ht="15.95" customHeight="1">
      <c r="B42" s="235"/>
      <c r="C42" s="235"/>
      <c r="D42" s="235"/>
      <c r="E42" s="235"/>
      <c r="F42" s="235"/>
      <c r="G42" s="235"/>
      <c r="H42" s="235"/>
    </row>
    <row r="43" spans="2:13" ht="15.95" customHeight="1">
      <c r="B43" s="235"/>
      <c r="C43" s="235"/>
      <c r="D43" s="235"/>
      <c r="E43" s="235"/>
      <c r="F43" s="235"/>
      <c r="G43" s="235"/>
      <c r="H43" s="235"/>
    </row>
    <row r="44" spans="2:13" ht="15.95" customHeight="1">
      <c r="B44" s="235"/>
      <c r="C44" s="235"/>
      <c r="D44" s="235"/>
      <c r="E44" s="235"/>
      <c r="F44" s="235"/>
      <c r="G44" s="235"/>
      <c r="H44" s="235"/>
    </row>
    <row r="45" spans="2:13" ht="15.95" customHeight="1">
      <c r="B45" s="235"/>
      <c r="C45" s="235"/>
      <c r="D45" s="160"/>
      <c r="E45" s="160"/>
      <c r="F45" s="160"/>
      <c r="G45" s="160"/>
      <c r="H45" s="160"/>
      <c r="I45" s="160"/>
      <c r="J45" s="160"/>
    </row>
    <row r="46" spans="2:13" ht="15.95" customHeight="1">
      <c r="B46" s="926" t="s">
        <v>179</v>
      </c>
      <c r="C46" s="926"/>
      <c r="D46" s="926"/>
      <c r="E46" s="926"/>
      <c r="F46" s="926"/>
      <c r="G46" s="926"/>
      <c r="H46" s="926"/>
      <c r="I46" s="926"/>
      <c r="J46" s="926"/>
      <c r="K46" s="926"/>
      <c r="L46" s="926"/>
      <c r="M46" s="25"/>
    </row>
    <row r="47" spans="2:13" ht="15.95" customHeight="1">
      <c r="B47" s="25"/>
      <c r="C47" s="25"/>
      <c r="D47" s="25"/>
      <c r="E47" s="25"/>
      <c r="F47" s="25"/>
      <c r="G47" s="25"/>
      <c r="H47" s="25"/>
      <c r="I47" s="25"/>
      <c r="J47" s="25"/>
      <c r="K47" s="25"/>
      <c r="L47" s="25"/>
      <c r="M47" s="25"/>
    </row>
    <row r="48" spans="2:13" ht="15.95" customHeight="1">
      <c r="B48" s="25"/>
      <c r="C48" s="25"/>
      <c r="D48" s="25"/>
      <c r="E48" s="25"/>
      <c r="F48" s="25"/>
      <c r="G48" s="25"/>
      <c r="H48" s="25"/>
      <c r="I48" s="25"/>
      <c r="J48" s="25"/>
      <c r="K48" s="25"/>
      <c r="L48" s="25"/>
      <c r="M48" s="25"/>
    </row>
    <row r="49" ht="15.95" customHeight="1"/>
    <row r="50" ht="15.95" customHeight="1"/>
    <row r="68" spans="1:13" ht="15.95" customHeight="1"/>
    <row r="70" spans="1:13" ht="20.100000000000001" customHeight="1">
      <c r="A70" s="20"/>
      <c r="B70" s="923" t="s">
        <v>180</v>
      </c>
      <c r="C70" s="923"/>
      <c r="D70" s="923"/>
      <c r="E70" s="923"/>
      <c r="F70" s="923"/>
      <c r="G70" s="923"/>
      <c r="H70" s="923"/>
      <c r="I70" s="923"/>
      <c r="J70" s="923"/>
      <c r="K70" s="923"/>
      <c r="L70" s="923"/>
      <c r="M70" s="173"/>
    </row>
    <row r="71" spans="1:13" ht="15.95" customHeight="1"/>
    <row r="72" spans="1:13" ht="15.95" customHeight="1">
      <c r="B72" s="922" t="s">
        <v>181</v>
      </c>
      <c r="C72" s="927"/>
      <c r="D72" s="927"/>
      <c r="E72" s="927"/>
      <c r="F72" s="927"/>
      <c r="G72" s="927"/>
      <c r="H72" s="927"/>
      <c r="I72" s="927"/>
      <c r="J72" s="927"/>
      <c r="K72" s="927"/>
      <c r="L72" s="927"/>
    </row>
    <row r="73" spans="1:13" ht="15.95" customHeight="1">
      <c r="B73" s="922"/>
      <c r="C73" s="927"/>
      <c r="D73" s="927"/>
      <c r="E73" s="927"/>
      <c r="F73" s="927"/>
      <c r="G73" s="927"/>
      <c r="H73" s="927"/>
      <c r="I73" s="927"/>
      <c r="J73" s="927"/>
      <c r="K73" s="927"/>
      <c r="L73" s="927"/>
    </row>
    <row r="74" spans="1:13" ht="15.95" customHeight="1">
      <c r="B74" s="927"/>
      <c r="C74" s="927"/>
      <c r="D74" s="927"/>
      <c r="E74" s="927"/>
      <c r="F74" s="927"/>
      <c r="G74" s="927"/>
      <c r="H74" s="927"/>
      <c r="I74" s="927"/>
      <c r="J74" s="927"/>
      <c r="K74" s="927"/>
      <c r="L74" s="927"/>
    </row>
    <row r="75" spans="1:13" ht="15.95" customHeight="1">
      <c r="B75" s="248"/>
      <c r="C75" s="248"/>
      <c r="D75" s="248"/>
      <c r="E75" s="248"/>
      <c r="F75" s="248"/>
      <c r="G75" s="248"/>
      <c r="H75" s="248"/>
      <c r="I75" s="248"/>
      <c r="J75" s="248"/>
      <c r="K75" s="248"/>
      <c r="L75" s="248"/>
    </row>
    <row r="76" spans="1:13" ht="15.95" customHeight="1"/>
    <row r="77" spans="1:13" ht="15.95" customHeight="1"/>
    <row r="78" spans="1:13" ht="15.95" customHeight="1"/>
    <row r="79" spans="1:13" ht="15.95" customHeight="1"/>
    <row r="80" spans="1:13"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spans="1:6" ht="15.95" customHeight="1"/>
    <row r="98" spans="1:6" ht="15.95" customHeight="1"/>
    <row r="99" spans="1:6" ht="15.95" customHeight="1"/>
    <row r="100" spans="1:6" ht="15.95" customHeight="1"/>
    <row r="101" spans="1:6" ht="15.95" customHeight="1"/>
    <row r="102" spans="1:6" ht="15.95" customHeight="1"/>
    <row r="103" spans="1:6" ht="15.95" customHeight="1"/>
    <row r="104" spans="1:6" ht="15.95" customHeight="1"/>
    <row r="105" spans="1:6" ht="15.95" customHeight="1"/>
    <row r="106" spans="1:6" ht="15.95" customHeight="1"/>
    <row r="107" spans="1:6" ht="15.95" customHeight="1"/>
    <row r="108" spans="1:6" ht="15.95" customHeight="1"/>
    <row r="109" spans="1:6" ht="15.95" customHeight="1"/>
    <row r="110" spans="1:6" ht="15.95" customHeight="1"/>
    <row r="111" spans="1:6" ht="15.95" customHeight="1">
      <c r="A111" s="924"/>
      <c r="B111" s="924"/>
      <c r="C111" s="924"/>
      <c r="D111" s="924"/>
      <c r="E111" s="924"/>
      <c r="F111" s="924"/>
    </row>
    <row r="112" spans="1:6" ht="15.95" customHeight="1">
      <c r="A112" s="237"/>
      <c r="B112" s="237"/>
      <c r="C112" s="237"/>
      <c r="D112" s="237"/>
      <c r="E112" s="237"/>
      <c r="F112" s="237"/>
    </row>
    <row r="113" spans="1:12" ht="15.95" customHeight="1">
      <c r="A113" s="237"/>
      <c r="B113" s="237"/>
      <c r="C113" s="237"/>
      <c r="D113" s="237"/>
      <c r="E113" s="237"/>
      <c r="F113" s="237"/>
    </row>
    <row r="114" spans="1:12" ht="15.95" customHeight="1">
      <c r="A114" s="237"/>
      <c r="B114" s="237"/>
      <c r="C114" s="237"/>
      <c r="D114" s="237"/>
      <c r="E114" s="237"/>
      <c r="F114" s="237"/>
    </row>
    <row r="115" spans="1:12" ht="15.95" customHeight="1">
      <c r="A115" s="237"/>
      <c r="B115" s="237"/>
      <c r="C115" s="237"/>
      <c r="D115" s="237"/>
      <c r="E115" s="237"/>
      <c r="F115" s="237"/>
    </row>
    <row r="116" spans="1:12" ht="15.95" customHeight="1">
      <c r="A116" s="237"/>
      <c r="B116" s="237"/>
      <c r="C116" s="237"/>
      <c r="D116" s="237"/>
      <c r="E116" s="237"/>
      <c r="F116" s="237"/>
    </row>
    <row r="117" spans="1:12" ht="15.95" customHeight="1">
      <c r="A117" s="237"/>
      <c r="B117" s="237"/>
      <c r="C117" s="237"/>
      <c r="D117" s="237"/>
      <c r="E117" s="237"/>
      <c r="F117" s="237"/>
    </row>
    <row r="118" spans="1:12" ht="15.95" customHeight="1">
      <c r="A118" s="237"/>
      <c r="B118" s="237"/>
      <c r="C118" s="237"/>
      <c r="D118" s="237"/>
      <c r="E118" s="237"/>
      <c r="F118" s="237"/>
    </row>
    <row r="119" spans="1:12" ht="15.95" customHeight="1">
      <c r="A119" s="237"/>
      <c r="B119" s="237"/>
      <c r="C119" s="237"/>
      <c r="D119" s="237"/>
      <c r="E119" s="237"/>
      <c r="F119" s="237"/>
    </row>
    <row r="120" spans="1:12" ht="15.95" customHeight="1">
      <c r="B120" s="922"/>
      <c r="C120" s="922"/>
      <c r="D120" s="922"/>
      <c r="E120" s="922"/>
      <c r="F120" s="922"/>
      <c r="G120" s="922"/>
    </row>
    <row r="121" spans="1:12">
      <c r="B121" s="160"/>
      <c r="C121" s="160"/>
      <c r="D121" s="160"/>
      <c r="E121" s="160"/>
      <c r="F121" s="160"/>
      <c r="H121" s="160"/>
      <c r="I121" s="160"/>
      <c r="J121" s="160"/>
      <c r="K121" s="160"/>
      <c r="L121" s="160"/>
    </row>
    <row r="127" spans="1:12" ht="15.95" customHeight="1"/>
    <row r="144" spans="2:12">
      <c r="B144" s="160"/>
      <c r="C144" s="160"/>
      <c r="D144" s="160"/>
      <c r="E144" s="160"/>
      <c r="F144" s="160"/>
      <c r="H144" s="160"/>
      <c r="I144" s="160"/>
      <c r="J144" s="160"/>
      <c r="K144" s="160"/>
      <c r="L144" s="160"/>
    </row>
    <row r="164" spans="1:8">
      <c r="B164" s="234"/>
      <c r="C164" s="234"/>
      <c r="D164" s="234"/>
      <c r="E164" s="234"/>
      <c r="F164" s="234"/>
      <c r="G164" s="234"/>
      <c r="H164" s="234"/>
    </row>
    <row r="166" spans="1:8" ht="18.75">
      <c r="A166" s="237"/>
      <c r="B166" s="237"/>
      <c r="C166" s="237"/>
      <c r="D166" s="237"/>
      <c r="E166" s="237"/>
      <c r="F166" s="237"/>
    </row>
  </sheetData>
  <mergeCells count="34">
    <mergeCell ref="W19:X19"/>
    <mergeCell ref="Y19:Z19"/>
    <mergeCell ref="A111:F111"/>
    <mergeCell ref="B120:G120"/>
    <mergeCell ref="AA16:AB16"/>
    <mergeCell ref="AA19:AB19"/>
    <mergeCell ref="AA20:AB20"/>
    <mergeCell ref="Q20:R20"/>
    <mergeCell ref="S20:T20"/>
    <mergeCell ref="U20:V20"/>
    <mergeCell ref="W20:X20"/>
    <mergeCell ref="Y20:Z20"/>
    <mergeCell ref="U16:V16"/>
    <mergeCell ref="W16:X16"/>
    <mergeCell ref="Y16:Z16"/>
    <mergeCell ref="Q19:R19"/>
    <mergeCell ref="Q16:R16"/>
    <mergeCell ref="S16:T16"/>
    <mergeCell ref="S19:T19"/>
    <mergeCell ref="U19:V19"/>
    <mergeCell ref="A1:M3"/>
    <mergeCell ref="A5:M5"/>
    <mergeCell ref="A7:M9"/>
    <mergeCell ref="A10:M10"/>
    <mergeCell ref="B11:M16"/>
    <mergeCell ref="A17:M18"/>
    <mergeCell ref="B70:L70"/>
    <mergeCell ref="B46:L46"/>
    <mergeCell ref="N5:P5"/>
    <mergeCell ref="B72:L74"/>
    <mergeCell ref="A19:M20"/>
    <mergeCell ref="O16:P16"/>
    <mergeCell ref="O19:P19"/>
    <mergeCell ref="O20:P20"/>
  </mergeCells>
  <hyperlinks>
    <hyperlink ref="N5:O5" location="'Table of Contents'!A1" display="Back to Table of Contents" xr:uid="{026B2661-2EF8-3245-B906-A7BC1CFED3F9}"/>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1BB1E-0D75-4565-BF24-A1E0E9A9E67C}">
  <dimension ref="A1:AB166"/>
  <sheetViews>
    <sheetView showGridLines="0" workbookViewId="0">
      <selection activeCell="B4" sqref="B4"/>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 min="14" max="20" width="9.875" customWidth="1"/>
  </cols>
  <sheetData>
    <row r="1" spans="1:28" s="18" customFormat="1" ht="24.95" customHeight="1">
      <c r="A1" s="916" t="s">
        <v>156</v>
      </c>
      <c r="B1" s="916"/>
      <c r="C1" s="916"/>
      <c r="D1" s="916"/>
      <c r="E1" s="916"/>
      <c r="F1" s="916"/>
      <c r="G1" s="916"/>
      <c r="H1" s="916"/>
      <c r="I1" s="916"/>
      <c r="J1" s="916"/>
      <c r="K1" s="916"/>
      <c r="L1" s="916"/>
      <c r="M1" s="916"/>
      <c r="N1" s="22"/>
      <c r="O1" s="22"/>
      <c r="P1" s="22"/>
      <c r="Q1" s="22"/>
      <c r="R1" s="22"/>
      <c r="S1" s="22"/>
      <c r="T1" s="22"/>
    </row>
    <row r="2" spans="1:28" s="18" customFormat="1" ht="24.95" customHeight="1">
      <c r="A2" s="916"/>
      <c r="B2" s="916"/>
      <c r="C2" s="916"/>
      <c r="D2" s="916"/>
      <c r="E2" s="916"/>
      <c r="F2" s="916"/>
      <c r="G2" s="916"/>
      <c r="H2" s="916"/>
      <c r="I2" s="916"/>
      <c r="J2" s="916"/>
      <c r="K2" s="916"/>
      <c r="L2" s="916"/>
      <c r="M2" s="916"/>
      <c r="N2" s="22"/>
      <c r="O2" s="22"/>
      <c r="P2" s="22"/>
      <c r="Q2" s="22"/>
      <c r="R2" s="22"/>
      <c r="S2" s="22"/>
      <c r="T2" s="22"/>
    </row>
    <row r="3" spans="1:28" s="18" customFormat="1" ht="24.95" customHeight="1">
      <c r="A3" s="916"/>
      <c r="B3" s="916"/>
      <c r="C3" s="916"/>
      <c r="D3" s="916"/>
      <c r="E3" s="916"/>
      <c r="F3" s="916"/>
      <c r="G3" s="916"/>
      <c r="H3" s="916"/>
      <c r="I3" s="916"/>
      <c r="J3" s="916"/>
      <c r="K3" s="916"/>
      <c r="L3" s="916"/>
      <c r="M3" s="916"/>
      <c r="N3" s="22"/>
      <c r="O3" s="22"/>
      <c r="P3" s="22"/>
      <c r="Q3" s="22"/>
      <c r="R3" s="22"/>
      <c r="S3" s="22"/>
      <c r="T3" s="22"/>
    </row>
    <row r="4" spans="1:28" s="18" customFormat="1" ht="15.95" customHeight="1">
      <c r="A4" s="796"/>
      <c r="B4" s="796"/>
      <c r="C4" s="796"/>
      <c r="D4" s="796"/>
      <c r="E4" s="796"/>
      <c r="F4" s="796"/>
      <c r="G4" s="796"/>
      <c r="H4" s="796"/>
      <c r="I4" s="796"/>
      <c r="J4" s="796"/>
      <c r="K4" s="796"/>
      <c r="L4" s="796"/>
      <c r="M4" s="796"/>
      <c r="N4" s="796"/>
      <c r="O4" s="796"/>
      <c r="P4" s="796"/>
      <c r="Q4" s="796"/>
      <c r="R4" s="796"/>
      <c r="S4" s="796"/>
      <c r="T4" s="796"/>
    </row>
    <row r="5" spans="1:28" s="18" customFormat="1" ht="18.75">
      <c r="A5" s="928" t="s">
        <v>173</v>
      </c>
      <c r="B5" s="928"/>
      <c r="C5" s="928"/>
      <c r="D5" s="928"/>
      <c r="E5" s="928"/>
      <c r="F5" s="928"/>
      <c r="G5" s="928"/>
      <c r="H5" s="928"/>
      <c r="I5" s="928"/>
      <c r="J5" s="928"/>
      <c r="K5" s="928"/>
      <c r="L5" s="928"/>
      <c r="M5" s="928"/>
      <c r="N5" s="913" t="s">
        <v>158</v>
      </c>
      <c r="O5" s="913"/>
      <c r="P5" s="913"/>
      <c r="Q5" s="233"/>
      <c r="R5" s="233"/>
      <c r="S5" s="233"/>
      <c r="T5" s="233"/>
    </row>
    <row r="6" spans="1:28" ht="15.95" customHeight="1"/>
    <row r="7" spans="1:28" ht="15.95" customHeight="1">
      <c r="A7" s="918" t="s">
        <v>174</v>
      </c>
      <c r="B7" s="918"/>
      <c r="C7" s="918"/>
      <c r="D7" s="918"/>
      <c r="E7" s="918"/>
      <c r="F7" s="918"/>
      <c r="G7" s="918"/>
      <c r="H7" s="918"/>
      <c r="I7" s="918"/>
      <c r="J7" s="918"/>
      <c r="K7" s="918"/>
      <c r="L7" s="918"/>
      <c r="M7" s="918"/>
    </row>
    <row r="8" spans="1:28" ht="15.95" customHeight="1">
      <c r="A8" s="918"/>
      <c r="B8" s="918"/>
      <c r="C8" s="918"/>
      <c r="D8" s="918"/>
      <c r="E8" s="918"/>
      <c r="F8" s="918"/>
      <c r="G8" s="918"/>
      <c r="H8" s="918"/>
      <c r="I8" s="918"/>
      <c r="J8" s="918"/>
      <c r="K8" s="918"/>
      <c r="L8" s="918"/>
      <c r="M8" s="918"/>
    </row>
    <row r="9" spans="1:28" ht="15.95" customHeight="1">
      <c r="A9" s="918"/>
      <c r="B9" s="918"/>
      <c r="C9" s="918"/>
      <c r="D9" s="918"/>
      <c r="E9" s="918"/>
      <c r="F9" s="918"/>
      <c r="G9" s="918"/>
      <c r="H9" s="918"/>
      <c r="I9" s="918"/>
      <c r="J9" s="918"/>
      <c r="K9" s="918"/>
      <c r="L9" s="918"/>
      <c r="M9" s="918"/>
    </row>
    <row r="10" spans="1:28" ht="15.95" customHeight="1">
      <c r="A10" s="918" t="s">
        <v>175</v>
      </c>
      <c r="B10" s="918"/>
      <c r="C10" s="918"/>
      <c r="D10" s="918"/>
      <c r="E10" s="918"/>
      <c r="F10" s="918"/>
      <c r="G10" s="918"/>
      <c r="H10" s="918"/>
      <c r="I10" s="918"/>
      <c r="J10" s="918"/>
      <c r="K10" s="918"/>
      <c r="L10" s="918"/>
      <c r="M10" s="918"/>
    </row>
    <row r="11" spans="1:28" ht="15.95" customHeight="1">
      <c r="B11" s="922" t="s">
        <v>176</v>
      </c>
      <c r="C11" s="922"/>
      <c r="D11" s="922"/>
      <c r="E11" s="922"/>
      <c r="F11" s="922"/>
      <c r="G11" s="922"/>
      <c r="H11" s="922"/>
      <c r="I11" s="922"/>
      <c r="J11" s="922"/>
      <c r="K11" s="922"/>
      <c r="L11" s="922"/>
      <c r="M11" s="922"/>
    </row>
    <row r="12" spans="1:28" ht="15.95" customHeight="1">
      <c r="A12" s="801"/>
      <c r="B12" s="922"/>
      <c r="C12" s="922"/>
      <c r="D12" s="922"/>
      <c r="E12" s="922"/>
      <c r="F12" s="922"/>
      <c r="G12" s="922"/>
      <c r="H12" s="922"/>
      <c r="I12" s="922"/>
      <c r="J12" s="922"/>
      <c r="K12" s="922"/>
      <c r="L12" s="922"/>
      <c r="M12" s="922"/>
    </row>
    <row r="13" spans="1:28" ht="15.95" customHeight="1">
      <c r="A13" s="801"/>
      <c r="B13" s="922"/>
      <c r="C13" s="922"/>
      <c r="D13" s="922"/>
      <c r="E13" s="922"/>
      <c r="F13" s="922"/>
      <c r="G13" s="922"/>
      <c r="H13" s="922"/>
      <c r="I13" s="922"/>
      <c r="J13" s="922"/>
      <c r="K13" s="922"/>
      <c r="L13" s="922"/>
      <c r="M13" s="922"/>
    </row>
    <row r="14" spans="1:28" ht="15.95" customHeight="1">
      <c r="A14" s="801"/>
      <c r="B14" s="922"/>
      <c r="C14" s="922"/>
      <c r="D14" s="922"/>
      <c r="E14" s="922"/>
      <c r="F14" s="922"/>
      <c r="G14" s="922"/>
      <c r="H14" s="922"/>
      <c r="I14" s="922"/>
      <c r="J14" s="922"/>
      <c r="K14" s="922"/>
      <c r="L14" s="922"/>
      <c r="M14" s="922"/>
    </row>
    <row r="15" spans="1:28" ht="15.95" customHeight="1">
      <c r="A15" s="801"/>
      <c r="B15" s="922"/>
      <c r="C15" s="922"/>
      <c r="D15" s="922"/>
      <c r="E15" s="922"/>
      <c r="F15" s="922"/>
      <c r="G15" s="922"/>
      <c r="H15" s="922"/>
      <c r="I15" s="922"/>
      <c r="J15" s="922"/>
      <c r="K15" s="922"/>
      <c r="L15" s="922"/>
      <c r="M15" s="922"/>
    </row>
    <row r="16" spans="1:28" ht="15.95" customHeight="1">
      <c r="A16" s="801"/>
      <c r="B16" s="922"/>
      <c r="C16" s="922"/>
      <c r="D16" s="922"/>
      <c r="E16" s="922"/>
      <c r="F16" s="922"/>
      <c r="G16" s="922"/>
      <c r="H16" s="922"/>
      <c r="I16" s="922"/>
      <c r="J16" s="922"/>
      <c r="K16" s="922"/>
      <c r="L16" s="922"/>
      <c r="M16" s="922"/>
      <c r="O16" s="903"/>
      <c r="P16" s="903"/>
      <c r="Q16" s="903"/>
      <c r="R16" s="903"/>
      <c r="S16" s="903"/>
      <c r="T16" s="903"/>
      <c r="U16" s="903"/>
      <c r="V16" s="903"/>
      <c r="W16" s="903"/>
      <c r="X16" s="903"/>
      <c r="Y16" s="903"/>
      <c r="Z16" s="903"/>
      <c r="AA16" s="903"/>
      <c r="AB16" s="903"/>
    </row>
    <row r="17" spans="1:28" ht="15.95" customHeight="1">
      <c r="A17" s="918" t="s">
        <v>177</v>
      </c>
      <c r="B17" s="918"/>
      <c r="C17" s="918"/>
      <c r="D17" s="918"/>
      <c r="E17" s="918"/>
      <c r="F17" s="918"/>
      <c r="G17" s="918"/>
      <c r="H17" s="918"/>
      <c r="I17" s="918"/>
      <c r="J17" s="918"/>
      <c r="K17" s="918"/>
      <c r="L17" s="918"/>
      <c r="M17" s="918"/>
    </row>
    <row r="18" spans="1:28" ht="15.95" customHeight="1">
      <c r="A18" s="918"/>
      <c r="B18" s="918"/>
      <c r="C18" s="918"/>
      <c r="D18" s="918"/>
      <c r="E18" s="918"/>
      <c r="F18" s="918"/>
      <c r="G18" s="918"/>
      <c r="H18" s="918"/>
      <c r="I18" s="918"/>
      <c r="J18" s="918"/>
      <c r="K18" s="918"/>
      <c r="L18" s="918"/>
      <c r="M18" s="918"/>
    </row>
    <row r="19" spans="1:28" ht="15.95" customHeight="1">
      <c r="A19" s="918" t="s">
        <v>178</v>
      </c>
      <c r="B19" s="918"/>
      <c r="C19" s="918"/>
      <c r="D19" s="918"/>
      <c r="E19" s="918"/>
      <c r="F19" s="918"/>
      <c r="G19" s="918"/>
      <c r="H19" s="918"/>
      <c r="I19" s="918"/>
      <c r="J19" s="918"/>
      <c r="K19" s="918"/>
      <c r="L19" s="918"/>
      <c r="M19" s="918"/>
      <c r="O19" s="903"/>
      <c r="P19" s="903"/>
      <c r="Q19" s="903"/>
      <c r="R19" s="903"/>
      <c r="S19" s="903"/>
      <c r="T19" s="903"/>
      <c r="U19" s="903"/>
      <c r="V19" s="903"/>
      <c r="W19" s="903"/>
      <c r="X19" s="903"/>
      <c r="Y19" s="903"/>
      <c r="Z19" s="903"/>
      <c r="AA19" s="903"/>
      <c r="AB19" s="903"/>
    </row>
    <row r="20" spans="1:28" ht="15.95" customHeight="1">
      <c r="A20" s="918"/>
      <c r="B20" s="918"/>
      <c r="C20" s="918"/>
      <c r="D20" s="918"/>
      <c r="E20" s="918"/>
      <c r="F20" s="918"/>
      <c r="G20" s="918"/>
      <c r="H20" s="918"/>
      <c r="I20" s="918"/>
      <c r="J20" s="918"/>
      <c r="K20" s="918"/>
      <c r="L20" s="918"/>
      <c r="M20" s="918"/>
      <c r="O20" s="903"/>
      <c r="P20" s="903"/>
      <c r="Q20" s="903"/>
      <c r="R20" s="903"/>
      <c r="S20" s="903"/>
      <c r="T20" s="903"/>
      <c r="U20" s="903"/>
      <c r="V20" s="903"/>
      <c r="W20" s="903"/>
      <c r="X20" s="903"/>
      <c r="Y20" s="903"/>
      <c r="Z20" s="903"/>
      <c r="AA20" s="903"/>
      <c r="AB20" s="903"/>
    </row>
    <row r="21" spans="1:28" ht="15.95" customHeight="1">
      <c r="A21" s="801"/>
      <c r="B21" s="801"/>
      <c r="C21" s="801"/>
      <c r="D21" s="801"/>
      <c r="E21" s="801"/>
      <c r="F21" s="801"/>
      <c r="G21" s="801"/>
      <c r="H21" s="801"/>
      <c r="I21" s="801"/>
      <c r="J21" s="801"/>
      <c r="K21" s="801"/>
      <c r="L21" s="801"/>
      <c r="M21" s="801"/>
    </row>
    <row r="22" spans="1:28" ht="15.95" customHeight="1">
      <c r="A22" s="801"/>
      <c r="B22" s="801"/>
      <c r="C22" s="801"/>
      <c r="D22" s="801"/>
      <c r="E22" s="801"/>
      <c r="F22" s="801"/>
      <c r="G22" s="801"/>
      <c r="H22" s="801"/>
      <c r="I22" s="801"/>
      <c r="J22" s="801"/>
      <c r="K22" s="172"/>
      <c r="L22" s="801"/>
      <c r="M22" s="801"/>
    </row>
    <row r="23" spans="1:28" ht="15.95" customHeight="1">
      <c r="B23" s="801"/>
      <c r="C23" s="801"/>
      <c r="D23" s="801"/>
      <c r="E23" s="801"/>
      <c r="F23" s="801"/>
      <c r="G23" s="801"/>
      <c r="H23" s="801"/>
      <c r="I23" s="801"/>
      <c r="J23" s="801"/>
      <c r="K23" s="801"/>
      <c r="L23" s="801"/>
      <c r="M23" s="801"/>
    </row>
    <row r="24" spans="1:28" ht="15.95" customHeight="1">
      <c r="B24" s="798"/>
      <c r="C24" s="798"/>
      <c r="D24" s="798"/>
      <c r="E24" s="798"/>
      <c r="F24" s="798"/>
      <c r="G24" s="798"/>
      <c r="H24" s="798"/>
      <c r="L24" s="801"/>
    </row>
    <row r="25" spans="1:28" ht="15.95" customHeight="1">
      <c r="B25" s="798"/>
      <c r="C25" s="798"/>
      <c r="D25" s="798"/>
      <c r="E25" s="798"/>
      <c r="F25" s="798"/>
      <c r="G25" s="798"/>
      <c r="H25" s="798"/>
      <c r="L25" s="801"/>
    </row>
    <row r="26" spans="1:28" ht="15.95" customHeight="1">
      <c r="B26" s="798"/>
      <c r="C26" s="798"/>
      <c r="D26" s="798"/>
      <c r="E26" s="798"/>
      <c r="F26" s="798"/>
      <c r="G26" s="798"/>
      <c r="H26" s="798"/>
      <c r="L26" s="801"/>
    </row>
    <row r="27" spans="1:28" ht="15.95" customHeight="1">
      <c r="B27" s="798"/>
      <c r="C27" s="798"/>
      <c r="D27" s="798"/>
      <c r="E27" s="798"/>
      <c r="F27" s="798"/>
      <c r="G27" s="798"/>
      <c r="H27" s="798"/>
      <c r="L27" s="801"/>
    </row>
    <row r="28" spans="1:28" ht="15.95" customHeight="1">
      <c r="B28" s="798"/>
      <c r="C28" s="798"/>
      <c r="D28" s="798"/>
      <c r="E28" s="798"/>
      <c r="F28" s="798"/>
      <c r="G28" s="798"/>
      <c r="H28" s="798"/>
      <c r="L28" s="801"/>
    </row>
    <row r="29" spans="1:28" ht="15.95" customHeight="1">
      <c r="B29" s="798"/>
      <c r="C29" s="798"/>
      <c r="D29" s="798"/>
      <c r="E29" s="798"/>
      <c r="F29" s="798"/>
      <c r="G29" s="798"/>
      <c r="H29" s="798"/>
      <c r="L29" s="801"/>
    </row>
    <row r="30" spans="1:28" ht="15.95" customHeight="1">
      <c r="B30" s="798"/>
      <c r="C30" s="798"/>
      <c r="D30" s="798"/>
      <c r="E30" s="798"/>
      <c r="F30" s="798"/>
      <c r="G30" s="798"/>
      <c r="H30" s="798"/>
      <c r="L30" s="801"/>
    </row>
    <row r="31" spans="1:28" ht="15.95" customHeight="1">
      <c r="B31" s="798"/>
      <c r="C31" s="798"/>
      <c r="D31" s="798"/>
      <c r="E31" s="798"/>
      <c r="F31" s="798"/>
      <c r="G31" s="798"/>
      <c r="H31" s="798"/>
      <c r="L31" s="801"/>
    </row>
    <row r="32" spans="1:28" ht="15.95" customHeight="1">
      <c r="B32" s="798"/>
      <c r="C32" s="798"/>
      <c r="D32" s="798"/>
      <c r="E32" s="798"/>
      <c r="F32" s="798"/>
      <c r="G32" s="798"/>
      <c r="H32" s="798"/>
    </row>
    <row r="33" spans="2:13" ht="15.95" customHeight="1">
      <c r="B33" s="798"/>
      <c r="C33" s="798"/>
      <c r="D33" s="798"/>
      <c r="E33" s="798"/>
      <c r="F33" s="798"/>
      <c r="G33" s="798"/>
      <c r="H33" s="798"/>
    </row>
    <row r="34" spans="2:13" ht="15.95" customHeight="1">
      <c r="B34" s="798"/>
      <c r="C34" s="798"/>
      <c r="D34" s="798"/>
      <c r="E34" s="798"/>
      <c r="F34" s="798"/>
      <c r="G34" s="798"/>
      <c r="H34" s="798"/>
    </row>
    <row r="35" spans="2:13" ht="15.95" customHeight="1">
      <c r="B35" s="798"/>
      <c r="C35" s="798"/>
      <c r="D35" s="798"/>
      <c r="E35" s="798"/>
      <c r="F35" s="798"/>
      <c r="G35" s="798"/>
      <c r="H35" s="798"/>
    </row>
    <row r="36" spans="2:13" ht="15.95" customHeight="1">
      <c r="B36" s="798"/>
      <c r="C36" s="798"/>
      <c r="D36" s="798"/>
      <c r="E36" s="798"/>
      <c r="F36" s="798"/>
      <c r="G36" s="798"/>
      <c r="H36" s="798"/>
    </row>
    <row r="37" spans="2:13" ht="15.95" customHeight="1">
      <c r="B37" s="798"/>
      <c r="C37" s="798"/>
      <c r="D37" s="798"/>
      <c r="E37" s="798"/>
      <c r="F37" s="798"/>
      <c r="G37" s="798"/>
      <c r="H37" s="798"/>
    </row>
    <row r="38" spans="2:13" ht="15.95" customHeight="1">
      <c r="B38" s="798"/>
      <c r="C38" s="798"/>
      <c r="D38" s="798"/>
      <c r="E38" s="798"/>
      <c r="F38" s="798"/>
      <c r="G38" s="798"/>
      <c r="H38" s="798"/>
    </row>
    <row r="39" spans="2:13" ht="15.95" customHeight="1">
      <c r="B39" s="798"/>
      <c r="C39" s="798"/>
      <c r="D39" s="798"/>
      <c r="E39" s="798"/>
      <c r="F39" s="798"/>
      <c r="G39" s="798"/>
      <c r="H39" s="798"/>
    </row>
    <row r="40" spans="2:13" ht="15.95" customHeight="1">
      <c r="B40" s="798"/>
      <c r="C40" s="798"/>
      <c r="D40" s="798"/>
      <c r="E40" s="798"/>
      <c r="F40" s="798"/>
      <c r="G40" s="798"/>
      <c r="H40" s="798"/>
    </row>
    <row r="41" spans="2:13" ht="15.95" customHeight="1">
      <c r="B41" s="798"/>
      <c r="C41" s="798"/>
      <c r="D41" s="798"/>
      <c r="E41" s="798"/>
      <c r="F41" s="798"/>
      <c r="G41" s="798"/>
      <c r="H41" s="798"/>
    </row>
    <row r="42" spans="2:13" ht="15.95" customHeight="1">
      <c r="B42" s="798"/>
      <c r="C42" s="798"/>
      <c r="D42" s="798"/>
      <c r="E42" s="798"/>
      <c r="F42" s="798"/>
      <c r="G42" s="798"/>
      <c r="H42" s="798"/>
    </row>
    <row r="43" spans="2:13" ht="15.95" customHeight="1">
      <c r="B43" s="798"/>
      <c r="C43" s="798"/>
      <c r="D43" s="798"/>
      <c r="E43" s="798"/>
      <c r="F43" s="798"/>
      <c r="G43" s="798"/>
      <c r="H43" s="798"/>
    </row>
    <row r="44" spans="2:13" ht="15.95" customHeight="1">
      <c r="B44" s="798"/>
      <c r="C44" s="798"/>
      <c r="D44" s="798"/>
      <c r="E44" s="798"/>
      <c r="F44" s="798"/>
      <c r="G44" s="798"/>
      <c r="H44" s="798"/>
    </row>
    <row r="45" spans="2:13" ht="15.95" customHeight="1">
      <c r="B45" s="798"/>
      <c r="C45" s="798"/>
      <c r="D45" s="160"/>
      <c r="E45" s="160"/>
      <c r="F45" s="160"/>
      <c r="G45" s="160"/>
      <c r="H45" s="160"/>
      <c r="I45" s="160"/>
      <c r="J45" s="160"/>
    </row>
    <row r="46" spans="2:13" ht="15.95" customHeight="1">
      <c r="B46" s="926" t="s">
        <v>179</v>
      </c>
      <c r="C46" s="926"/>
      <c r="D46" s="926"/>
      <c r="E46" s="926"/>
      <c r="F46" s="926"/>
      <c r="G46" s="926"/>
      <c r="H46" s="926"/>
      <c r="I46" s="926"/>
      <c r="J46" s="926"/>
      <c r="K46" s="926"/>
      <c r="L46" s="926"/>
      <c r="M46" s="25"/>
    </row>
    <row r="47" spans="2:13" ht="15.95" customHeight="1">
      <c r="B47" s="25"/>
      <c r="C47" s="25"/>
      <c r="D47" s="25"/>
      <c r="E47" s="25"/>
      <c r="F47" s="25"/>
      <c r="G47" s="25"/>
      <c r="H47" s="25"/>
      <c r="I47" s="25"/>
      <c r="J47" s="25"/>
      <c r="K47" s="25"/>
      <c r="L47" s="25"/>
      <c r="M47" s="25"/>
    </row>
    <row r="48" spans="2:13" ht="15.95" customHeight="1">
      <c r="B48" s="25"/>
      <c r="C48" s="25"/>
      <c r="D48" s="25"/>
      <c r="E48" s="25"/>
      <c r="F48" s="25"/>
      <c r="G48" s="25"/>
      <c r="H48" s="25"/>
      <c r="I48" s="25"/>
      <c r="J48" s="25"/>
      <c r="K48" s="25"/>
      <c r="L48" s="25"/>
      <c r="M48" s="25"/>
    </row>
    <row r="49" ht="15.95" customHeight="1"/>
    <row r="50" ht="15.95" customHeight="1"/>
    <row r="68" spans="1:13" ht="15.95" customHeight="1"/>
    <row r="70" spans="1:13" ht="20.100000000000001" customHeight="1">
      <c r="A70" s="20"/>
      <c r="B70" s="923" t="s">
        <v>180</v>
      </c>
      <c r="C70" s="923"/>
      <c r="D70" s="923"/>
      <c r="E70" s="923"/>
      <c r="F70" s="923"/>
      <c r="G70" s="923"/>
      <c r="H70" s="923"/>
      <c r="I70" s="923"/>
      <c r="J70" s="923"/>
      <c r="K70" s="923"/>
      <c r="L70" s="923"/>
      <c r="M70" s="173"/>
    </row>
    <row r="71" spans="1:13" ht="15.95" customHeight="1"/>
    <row r="72" spans="1:13" ht="15.95" customHeight="1">
      <c r="B72" s="922" t="s">
        <v>181</v>
      </c>
      <c r="C72" s="927"/>
      <c r="D72" s="927"/>
      <c r="E72" s="927"/>
      <c r="F72" s="927"/>
      <c r="G72" s="927"/>
      <c r="H72" s="927"/>
      <c r="I72" s="927"/>
      <c r="J72" s="927"/>
      <c r="K72" s="927"/>
      <c r="L72" s="927"/>
    </row>
    <row r="73" spans="1:13" ht="15.95" customHeight="1">
      <c r="B73" s="922"/>
      <c r="C73" s="927"/>
      <c r="D73" s="927"/>
      <c r="E73" s="927"/>
      <c r="F73" s="927"/>
      <c r="G73" s="927"/>
      <c r="H73" s="927"/>
      <c r="I73" s="927"/>
      <c r="J73" s="927"/>
      <c r="K73" s="927"/>
      <c r="L73" s="927"/>
    </row>
    <row r="74" spans="1:13" ht="15.95" customHeight="1">
      <c r="B74" s="927"/>
      <c r="C74" s="927"/>
      <c r="D74" s="927"/>
      <c r="E74" s="927"/>
      <c r="F74" s="927"/>
      <c r="G74" s="927"/>
      <c r="H74" s="927"/>
      <c r="I74" s="927"/>
      <c r="J74" s="927"/>
      <c r="K74" s="927"/>
      <c r="L74" s="927"/>
    </row>
    <row r="75" spans="1:13" ht="15.95" customHeight="1">
      <c r="B75" s="800"/>
      <c r="C75" s="800"/>
      <c r="D75" s="800"/>
      <c r="E75" s="800"/>
      <c r="F75" s="800"/>
      <c r="G75" s="800"/>
      <c r="H75" s="800"/>
      <c r="I75" s="800"/>
      <c r="J75" s="800"/>
      <c r="K75" s="800"/>
      <c r="L75" s="800"/>
    </row>
    <row r="76" spans="1:13" ht="15.95" customHeight="1"/>
    <row r="77" spans="1:13" ht="15.95" customHeight="1"/>
    <row r="78" spans="1:13" ht="15.95" customHeight="1"/>
    <row r="79" spans="1:13" ht="15.95" customHeight="1"/>
    <row r="80" spans="1:13"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spans="1:6" ht="15.95" customHeight="1"/>
    <row r="98" spans="1:6" ht="15.95" customHeight="1"/>
    <row r="99" spans="1:6" ht="15.95" customHeight="1"/>
    <row r="100" spans="1:6" ht="15.95" customHeight="1"/>
    <row r="101" spans="1:6" ht="15.95" customHeight="1"/>
    <row r="102" spans="1:6" ht="15.95" customHeight="1"/>
    <row r="103" spans="1:6" ht="15.95" customHeight="1"/>
    <row r="104" spans="1:6" ht="15.95" customHeight="1"/>
    <row r="105" spans="1:6" ht="15.95" customHeight="1"/>
    <row r="106" spans="1:6" ht="15.95" customHeight="1"/>
    <row r="107" spans="1:6" ht="15.95" customHeight="1"/>
    <row r="108" spans="1:6" ht="15.95" customHeight="1"/>
    <row r="109" spans="1:6" ht="15.95" customHeight="1"/>
    <row r="110" spans="1:6" ht="15.95" customHeight="1"/>
    <row r="111" spans="1:6" ht="15.95" customHeight="1">
      <c r="A111" s="924"/>
      <c r="B111" s="924"/>
      <c r="C111" s="924"/>
      <c r="D111" s="924"/>
      <c r="E111" s="924"/>
      <c r="F111" s="924"/>
    </row>
    <row r="112" spans="1:6" ht="15.95" customHeight="1">
      <c r="A112" s="797"/>
      <c r="B112" s="797"/>
      <c r="C112" s="797"/>
      <c r="D112" s="797"/>
      <c r="E112" s="797"/>
      <c r="F112" s="797"/>
    </row>
    <row r="113" spans="1:12" ht="15.95" customHeight="1">
      <c r="A113" s="797"/>
      <c r="B113" s="797"/>
      <c r="C113" s="797"/>
      <c r="D113" s="797"/>
      <c r="E113" s="797"/>
      <c r="F113" s="797"/>
    </row>
    <row r="114" spans="1:12" ht="15.95" customHeight="1">
      <c r="A114" s="797"/>
      <c r="B114" s="797"/>
      <c r="C114" s="797"/>
      <c r="D114" s="797"/>
      <c r="E114" s="797"/>
      <c r="F114" s="797"/>
    </row>
    <row r="115" spans="1:12" ht="15.95" customHeight="1">
      <c r="A115" s="797"/>
      <c r="B115" s="797"/>
      <c r="C115" s="797"/>
      <c r="D115" s="797"/>
      <c r="E115" s="797"/>
      <c r="F115" s="797"/>
    </row>
    <row r="116" spans="1:12" ht="15.95" customHeight="1">
      <c r="A116" s="797"/>
      <c r="B116" s="797"/>
      <c r="C116" s="797"/>
      <c r="D116" s="797"/>
      <c r="E116" s="797"/>
      <c r="F116" s="797"/>
    </row>
    <row r="117" spans="1:12" ht="15.95" customHeight="1">
      <c r="A117" s="797"/>
      <c r="B117" s="797"/>
      <c r="C117" s="797"/>
      <c r="D117" s="797"/>
      <c r="E117" s="797"/>
      <c r="F117" s="797"/>
    </row>
    <row r="118" spans="1:12" ht="15.95" customHeight="1">
      <c r="A118" s="797"/>
      <c r="B118" s="797"/>
      <c r="C118" s="797"/>
      <c r="D118" s="797"/>
      <c r="E118" s="797"/>
      <c r="F118" s="797"/>
    </row>
    <row r="119" spans="1:12" ht="15.95" customHeight="1">
      <c r="A119" s="797"/>
      <c r="B119" s="797"/>
      <c r="C119" s="797"/>
      <c r="D119" s="797"/>
      <c r="E119" s="797"/>
      <c r="F119" s="797"/>
    </row>
    <row r="120" spans="1:12" ht="15.95" customHeight="1">
      <c r="B120" s="922"/>
      <c r="C120" s="922"/>
      <c r="D120" s="922"/>
      <c r="E120" s="922"/>
      <c r="F120" s="922"/>
      <c r="G120" s="922"/>
    </row>
    <row r="121" spans="1:12">
      <c r="B121" s="160"/>
      <c r="C121" s="160"/>
      <c r="D121" s="160"/>
      <c r="E121" s="160"/>
      <c r="F121" s="160"/>
      <c r="H121" s="160"/>
      <c r="I121" s="160"/>
      <c r="J121" s="160"/>
      <c r="K121" s="160"/>
      <c r="L121" s="160"/>
    </row>
    <row r="127" spans="1:12" ht="15.95" customHeight="1"/>
    <row r="144" spans="2:12">
      <c r="B144" s="160"/>
      <c r="C144" s="160"/>
      <c r="D144" s="160"/>
      <c r="E144" s="160"/>
      <c r="F144" s="160"/>
      <c r="H144" s="160"/>
      <c r="I144" s="160"/>
      <c r="J144" s="160"/>
      <c r="K144" s="160"/>
      <c r="L144" s="160"/>
    </row>
    <row r="164" spans="1:8">
      <c r="B164" s="799"/>
      <c r="C164" s="799"/>
      <c r="D164" s="799"/>
      <c r="E164" s="799"/>
      <c r="F164" s="799"/>
      <c r="G164" s="799"/>
      <c r="H164" s="799"/>
    </row>
    <row r="166" spans="1:8" ht="18.75">
      <c r="A166" s="797"/>
      <c r="B166" s="797"/>
      <c r="C166" s="797"/>
      <c r="D166" s="797"/>
      <c r="E166" s="797"/>
      <c r="F166" s="797"/>
    </row>
  </sheetData>
  <mergeCells count="34">
    <mergeCell ref="B46:L46"/>
    <mergeCell ref="B70:L70"/>
    <mergeCell ref="B72:L74"/>
    <mergeCell ref="A111:F111"/>
    <mergeCell ref="B120:G120"/>
    <mergeCell ref="W19:X19"/>
    <mergeCell ref="Y19:Z19"/>
    <mergeCell ref="AA19:AB19"/>
    <mergeCell ref="O20:P20"/>
    <mergeCell ref="Q20:R20"/>
    <mergeCell ref="S20:T20"/>
    <mergeCell ref="U20:V20"/>
    <mergeCell ref="W20:X20"/>
    <mergeCell ref="Y20:Z20"/>
    <mergeCell ref="AA20:AB20"/>
    <mergeCell ref="U19:V19"/>
    <mergeCell ref="A17:M18"/>
    <mergeCell ref="A19:M20"/>
    <mergeCell ref="O19:P19"/>
    <mergeCell ref="Q19:R19"/>
    <mergeCell ref="S19:T19"/>
    <mergeCell ref="AA16:AB16"/>
    <mergeCell ref="A1:M3"/>
    <mergeCell ref="A5:M5"/>
    <mergeCell ref="N5:P5"/>
    <mergeCell ref="A7:M9"/>
    <mergeCell ref="A10:M10"/>
    <mergeCell ref="B11:M16"/>
    <mergeCell ref="O16:P16"/>
    <mergeCell ref="Q16:R16"/>
    <mergeCell ref="S16:T16"/>
    <mergeCell ref="U16:V16"/>
    <mergeCell ref="W16:X16"/>
    <mergeCell ref="Y16:Z16"/>
  </mergeCells>
  <hyperlinks>
    <hyperlink ref="N5:O5" location="'Table of Contents'!A1" display="Back to Table of Contents" xr:uid="{21C7C7CE-5B68-4E69-B410-9868D5B63D88}"/>
  </hyperlinks>
  <pageMargins left="0.7" right="0.7" top="0.75" bottom="0.75" header="0.3" footer="0.3"/>
  <pageSetup orientation="landscape" r:id="rId1"/>
  <headerFooter>
    <oddFooter>&amp;L&amp;"Calibri,Regular"&amp;K000000© 2022 Higher Education Data Sharing Consortium</oddFooter>
  </headerFooter>
  <colBreaks count="1" manualBreakCount="1">
    <brk id="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2B73E-7897-CA4A-AFEF-24B8B6A536C7}">
  <sheetPr codeName="Sheet18"/>
  <dimension ref="A1:AC142"/>
  <sheetViews>
    <sheetView showGridLines="0" topLeftCell="A28" workbookViewId="0">
      <selection sqref="A1:J1"/>
    </sheetView>
  </sheetViews>
  <sheetFormatPr defaultColWidth="11" defaultRowHeight="15.75"/>
  <cols>
    <col min="1" max="2" width="25.875" style="1" customWidth="1"/>
    <col min="3" max="9" width="10.875" style="1" customWidth="1"/>
    <col min="10" max="26" width="10.875" customWidth="1"/>
  </cols>
  <sheetData>
    <row r="1" spans="1:29" ht="80.099999999999994" customHeight="1">
      <c r="A1" s="898" t="s">
        <v>156</v>
      </c>
      <c r="B1" s="898"/>
      <c r="C1" s="898"/>
      <c r="D1" s="898"/>
      <c r="E1" s="898"/>
      <c r="F1" s="898"/>
      <c r="G1" s="898"/>
      <c r="H1" s="898"/>
      <c r="I1" s="898"/>
      <c r="J1" s="898"/>
      <c r="K1" s="186"/>
      <c r="L1" s="186"/>
      <c r="M1" s="186"/>
      <c r="N1" s="186"/>
      <c r="O1" s="186"/>
      <c r="P1" s="186"/>
      <c r="Q1" s="186"/>
      <c r="R1" s="18"/>
      <c r="S1" s="18"/>
      <c r="T1" s="18"/>
      <c r="U1" s="18"/>
      <c r="V1" s="18"/>
      <c r="W1" s="18"/>
      <c r="X1" s="18"/>
      <c r="Y1" s="18"/>
      <c r="Z1" s="18"/>
      <c r="AA1" s="18"/>
      <c r="AB1" s="18"/>
      <c r="AC1" s="18"/>
    </row>
    <row r="2" spans="1:29" ht="15.95" customHeight="1">
      <c r="A2" s="231"/>
      <c r="B2" s="231"/>
      <c r="C2" s="231"/>
      <c r="D2" s="231"/>
      <c r="E2" s="231"/>
      <c r="F2" s="231"/>
      <c r="G2" s="231"/>
      <c r="H2" s="231"/>
      <c r="I2" s="231"/>
      <c r="J2" s="231"/>
      <c r="K2" s="186"/>
      <c r="L2" s="186"/>
      <c r="M2" s="186"/>
      <c r="N2" s="186"/>
      <c r="O2" s="186"/>
      <c r="P2" s="186"/>
      <c r="Q2" s="186"/>
      <c r="R2" s="18"/>
      <c r="S2" s="18"/>
      <c r="T2" s="18"/>
      <c r="U2" s="18"/>
      <c r="V2" s="18"/>
      <c r="W2" s="18"/>
      <c r="X2" s="18"/>
      <c r="Y2" s="18"/>
      <c r="Z2" s="18"/>
      <c r="AA2" s="18"/>
      <c r="AB2" s="18"/>
      <c r="AC2" s="18"/>
    </row>
    <row r="3" spans="1:29" ht="18.75">
      <c r="A3" s="990" t="s">
        <v>182</v>
      </c>
      <c r="B3" s="990"/>
      <c r="C3" s="990"/>
      <c r="D3" s="990"/>
      <c r="E3" s="990"/>
      <c r="F3" s="990"/>
      <c r="G3" s="990"/>
      <c r="H3" s="990"/>
      <c r="I3" s="990"/>
      <c r="J3" s="990"/>
      <c r="K3" s="913" t="s">
        <v>158</v>
      </c>
      <c r="L3" s="913"/>
      <c r="M3" s="913"/>
      <c r="N3" s="18"/>
      <c r="O3" s="18"/>
      <c r="P3" s="18"/>
      <c r="Q3" s="18"/>
      <c r="R3" s="18"/>
      <c r="S3" s="18"/>
      <c r="T3" s="18"/>
      <c r="U3" s="18"/>
      <c r="V3" s="18"/>
      <c r="W3" s="18"/>
      <c r="X3" s="18"/>
      <c r="Y3" s="18"/>
      <c r="Z3" s="18"/>
      <c r="AA3" s="18"/>
      <c r="AB3" s="18"/>
      <c r="AC3" s="18"/>
    </row>
    <row r="4" spans="1:29">
      <c r="A4" s="991"/>
      <c r="B4" s="991"/>
      <c r="C4" s="991"/>
      <c r="D4" s="991"/>
      <c r="E4" s="991"/>
      <c r="F4" s="991"/>
      <c r="G4" s="991"/>
      <c r="H4" s="991"/>
      <c r="I4" s="991"/>
      <c r="J4" s="991"/>
    </row>
    <row r="5" spans="1:29" ht="15.95" customHeight="1">
      <c r="A5" s="880" t="s">
        <v>183</v>
      </c>
      <c r="B5" s="880"/>
      <c r="C5" s="880"/>
      <c r="D5" s="880"/>
      <c r="E5" s="880"/>
      <c r="F5" s="880"/>
      <c r="G5" s="880"/>
      <c r="H5" s="880"/>
      <c r="I5" s="880"/>
      <c r="J5" s="880"/>
    </row>
    <row r="6" spans="1:29" ht="24.95" customHeight="1">
      <c r="A6" s="880"/>
      <c r="B6" s="880"/>
      <c r="C6" s="880"/>
      <c r="D6" s="880"/>
      <c r="E6" s="880"/>
      <c r="F6" s="880"/>
      <c r="G6" s="880"/>
      <c r="H6" s="880"/>
      <c r="I6" s="880"/>
      <c r="J6" s="880"/>
    </row>
    <row r="7" spans="1:29" ht="15.95" customHeight="1">
      <c r="A7" s="992" t="s">
        <v>184</v>
      </c>
      <c r="B7" s="992"/>
      <c r="C7" s="992"/>
      <c r="D7" s="992"/>
      <c r="E7" s="992"/>
      <c r="F7" s="992"/>
      <c r="G7" s="992"/>
      <c r="H7" s="992"/>
      <c r="I7" s="992"/>
      <c r="J7" s="992"/>
    </row>
    <row r="8" spans="1:29" ht="15.95" customHeight="1">
      <c r="A8" s="987" t="s">
        <v>185</v>
      </c>
      <c r="B8" s="987"/>
      <c r="C8" s="987"/>
      <c r="D8" s="987"/>
      <c r="E8" s="987"/>
      <c r="F8" s="987"/>
      <c r="G8" s="987"/>
      <c r="H8" s="987"/>
      <c r="I8" s="987"/>
      <c r="J8" s="987"/>
    </row>
    <row r="9" spans="1:29">
      <c r="A9" s="986" t="s">
        <v>186</v>
      </c>
      <c r="B9" s="986"/>
      <c r="C9" s="986"/>
      <c r="D9" s="986"/>
      <c r="E9" s="986"/>
      <c r="F9" s="986"/>
      <c r="G9" s="986"/>
      <c r="H9" s="986"/>
      <c r="I9" s="986"/>
      <c r="J9" s="986"/>
    </row>
    <row r="10" spans="1:29">
      <c r="A10" s="986" t="s">
        <v>187</v>
      </c>
      <c r="B10" s="986"/>
      <c r="C10" s="986"/>
      <c r="D10" s="986"/>
      <c r="E10" s="986"/>
      <c r="F10" s="986"/>
      <c r="G10" s="986"/>
      <c r="H10" s="986"/>
      <c r="I10" s="986"/>
      <c r="J10" s="986"/>
    </row>
    <row r="11" spans="1:29">
      <c r="A11" s="986" t="s">
        <v>188</v>
      </c>
      <c r="B11" s="986"/>
      <c r="C11" s="986"/>
      <c r="D11" s="986"/>
      <c r="E11" s="986"/>
      <c r="F11" s="986"/>
      <c r="G11" s="986"/>
      <c r="H11" s="986"/>
      <c r="I11" s="986"/>
      <c r="J11" s="986"/>
    </row>
    <row r="12" spans="1:29" ht="24.95" customHeight="1">
      <c r="A12" s="986" t="s">
        <v>189</v>
      </c>
      <c r="B12" s="986"/>
      <c r="C12" s="986"/>
      <c r="D12" s="986"/>
      <c r="E12" s="986"/>
      <c r="F12" s="986"/>
      <c r="G12" s="986"/>
      <c r="H12" s="986"/>
      <c r="I12" s="986"/>
      <c r="J12" s="986"/>
    </row>
    <row r="13" spans="1:29" ht="15.95" customHeight="1">
      <c r="A13" s="880" t="s">
        <v>190</v>
      </c>
      <c r="B13" s="880"/>
      <c r="C13" s="880"/>
      <c r="D13" s="880"/>
      <c r="E13" s="880"/>
      <c r="F13" s="880"/>
      <c r="G13" s="880"/>
      <c r="H13" s="880"/>
      <c r="I13" s="880"/>
      <c r="J13" s="880"/>
    </row>
    <row r="14" spans="1:29" ht="15.95" customHeight="1">
      <c r="A14" s="880"/>
      <c r="B14" s="880"/>
      <c r="C14" s="880"/>
      <c r="D14" s="880"/>
      <c r="E14" s="880"/>
      <c r="F14" s="880"/>
      <c r="G14" s="880"/>
      <c r="H14" s="880"/>
      <c r="I14" s="880"/>
      <c r="J14" s="880"/>
    </row>
    <row r="15" spans="1:29" ht="15.95" customHeight="1">
      <c r="A15" s="880"/>
      <c r="B15" s="880"/>
      <c r="C15" s="880"/>
      <c r="D15" s="880"/>
      <c r="E15" s="880"/>
      <c r="F15" s="880"/>
      <c r="G15" s="880"/>
      <c r="H15" s="880"/>
      <c r="I15" s="880"/>
      <c r="J15" s="880"/>
    </row>
    <row r="16" spans="1:29">
      <c r="A16" s="880"/>
      <c r="B16" s="880"/>
      <c r="C16" s="880"/>
      <c r="D16" s="880"/>
      <c r="E16" s="880"/>
      <c r="F16" s="880"/>
      <c r="G16" s="880"/>
      <c r="H16" s="880"/>
      <c r="I16" s="880"/>
      <c r="J16" s="880"/>
    </row>
    <row r="17" spans="1:10">
      <c r="A17" s="880"/>
      <c r="B17" s="880"/>
      <c r="C17" s="880"/>
      <c r="D17" s="880"/>
      <c r="E17" s="880"/>
      <c r="F17" s="880"/>
      <c r="G17" s="880"/>
      <c r="H17" s="880"/>
      <c r="I17" s="880"/>
      <c r="J17" s="880"/>
    </row>
    <row r="18" spans="1:10">
      <c r="A18" s="880"/>
      <c r="B18" s="880"/>
      <c r="C18" s="880"/>
      <c r="D18" s="880"/>
      <c r="E18" s="880"/>
      <c r="F18" s="880"/>
      <c r="G18" s="880"/>
      <c r="H18" s="880"/>
      <c r="I18" s="880"/>
      <c r="J18" s="880"/>
    </row>
    <row r="19" spans="1:10">
      <c r="A19" s="880"/>
      <c r="B19" s="880"/>
      <c r="C19" s="880"/>
      <c r="D19" s="880"/>
      <c r="E19" s="880"/>
      <c r="F19" s="880"/>
      <c r="G19" s="880"/>
      <c r="H19" s="880"/>
      <c r="I19" s="880"/>
      <c r="J19" s="880"/>
    </row>
    <row r="20" spans="1:10">
      <c r="A20" s="880"/>
      <c r="B20" s="880"/>
      <c r="C20" s="880"/>
      <c r="D20" s="880"/>
      <c r="E20" s="880"/>
      <c r="F20" s="880"/>
      <c r="G20" s="880"/>
      <c r="H20" s="880"/>
      <c r="I20" s="880"/>
      <c r="J20" s="880"/>
    </row>
    <row r="21" spans="1:10" ht="16.5" thickBot="1">
      <c r="A21" s="182"/>
      <c r="B21" s="182"/>
      <c r="C21" s="182"/>
      <c r="D21" s="182"/>
      <c r="E21" s="182"/>
      <c r="F21" s="182"/>
      <c r="G21" s="182"/>
      <c r="H21" s="182"/>
      <c r="I21" s="182"/>
      <c r="J21" s="182"/>
    </row>
    <row r="22" spans="1:10" ht="27.95" customHeight="1" thickBot="1">
      <c r="A22" s="950" t="s">
        <v>191</v>
      </c>
      <c r="B22" s="951"/>
      <c r="C22" s="951"/>
      <c r="D22" s="951"/>
      <c r="E22" s="951"/>
      <c r="F22" s="951"/>
      <c r="G22" s="951"/>
      <c r="H22" s="951"/>
      <c r="I22" s="951"/>
      <c r="J22" s="952"/>
    </row>
    <row r="23" spans="1:10" ht="36" customHeight="1">
      <c r="A23" s="27"/>
      <c r="B23" s="28"/>
      <c r="C23" s="998" t="s">
        <v>192</v>
      </c>
      <c r="D23" s="1000"/>
      <c r="E23" s="1000"/>
      <c r="F23" s="1001"/>
      <c r="G23" s="996" t="s">
        <v>193</v>
      </c>
      <c r="H23" s="997"/>
      <c r="I23" s="998" t="s">
        <v>4</v>
      </c>
      <c r="J23" s="999"/>
    </row>
    <row r="24" spans="1:10" ht="18" customHeight="1">
      <c r="A24" s="27"/>
      <c r="B24" s="28"/>
      <c r="C24" s="240"/>
      <c r="D24" s="29"/>
      <c r="E24" s="974" t="s">
        <v>194</v>
      </c>
      <c r="F24" s="975"/>
      <c r="G24" s="30"/>
      <c r="H24" s="31"/>
      <c r="I24" s="240"/>
      <c r="J24" s="239"/>
    </row>
    <row r="25" spans="1:10" ht="60" customHeight="1">
      <c r="A25" s="32"/>
      <c r="B25" s="33"/>
      <c r="C25" s="34" t="s">
        <v>195</v>
      </c>
      <c r="D25" s="35" t="s">
        <v>196</v>
      </c>
      <c r="E25" s="36" t="s">
        <v>197</v>
      </c>
      <c r="F25" s="37" t="s">
        <v>198</v>
      </c>
      <c r="G25" s="38" t="s">
        <v>195</v>
      </c>
      <c r="H25" s="39" t="s">
        <v>199</v>
      </c>
      <c r="I25" s="34" t="s">
        <v>195</v>
      </c>
      <c r="J25" s="40" t="s">
        <v>199</v>
      </c>
    </row>
    <row r="26" spans="1:10" ht="20.100000000000001" customHeight="1">
      <c r="A26" s="266" t="s">
        <v>200</v>
      </c>
      <c r="B26" s="267"/>
      <c r="C26" s="268"/>
      <c r="D26" s="268"/>
      <c r="E26" s="268"/>
      <c r="F26" s="268"/>
      <c r="G26" s="268"/>
      <c r="H26" s="268"/>
      <c r="I26" s="269"/>
      <c r="J26" s="270"/>
    </row>
    <row r="27" spans="1:10">
      <c r="A27" s="994" t="s">
        <v>201</v>
      </c>
      <c r="B27" s="995"/>
      <c r="C27" s="47">
        <v>933</v>
      </c>
      <c r="D27" s="48">
        <v>3.7633976420150042</v>
      </c>
      <c r="E27" s="275" t="s">
        <v>202</v>
      </c>
      <c r="F27" s="275" t="s">
        <v>203</v>
      </c>
      <c r="G27" s="49">
        <v>19216</v>
      </c>
      <c r="H27" s="50">
        <v>3.9587453164029953</v>
      </c>
      <c r="I27" s="51">
        <v>180728</v>
      </c>
      <c r="J27" s="52">
        <v>3.6694908923908152</v>
      </c>
    </row>
    <row r="28" spans="1:10" ht="20.100000000000001" customHeight="1">
      <c r="A28" s="271" t="s">
        <v>204</v>
      </c>
      <c r="B28" s="188"/>
      <c r="C28" s="269"/>
      <c r="D28" s="269"/>
      <c r="E28" s="273"/>
      <c r="F28" s="273"/>
      <c r="G28" s="269"/>
      <c r="H28" s="269"/>
      <c r="I28" s="269"/>
      <c r="J28" s="272"/>
    </row>
    <row r="29" spans="1:10">
      <c r="A29" s="1002" t="s">
        <v>205</v>
      </c>
      <c r="B29" s="1003"/>
      <c r="C29" s="41">
        <v>278</v>
      </c>
      <c r="D29" s="42">
        <v>4.0800359712230208</v>
      </c>
      <c r="E29" s="276" t="s">
        <v>206</v>
      </c>
      <c r="F29" s="276" t="s">
        <v>207</v>
      </c>
      <c r="G29" s="43">
        <v>8799</v>
      </c>
      <c r="H29" s="44">
        <v>4.1459256733719947</v>
      </c>
      <c r="I29" s="45">
        <v>84538</v>
      </c>
      <c r="J29" s="46">
        <v>3.7084624665830819</v>
      </c>
    </row>
    <row r="30" spans="1:10">
      <c r="A30" s="1004" t="s">
        <v>208</v>
      </c>
      <c r="B30" s="1005"/>
      <c r="C30" s="41">
        <v>104</v>
      </c>
      <c r="D30" s="42">
        <v>3.3749999999999991</v>
      </c>
      <c r="E30" s="276" t="s">
        <v>209</v>
      </c>
      <c r="F30" s="276" t="s">
        <v>210</v>
      </c>
      <c r="G30" s="43">
        <v>34</v>
      </c>
      <c r="H30" s="44">
        <v>4.257352941176471</v>
      </c>
      <c r="I30" s="45">
        <v>17282</v>
      </c>
      <c r="J30" s="46">
        <v>3.7647986344173092</v>
      </c>
    </row>
    <row r="31" spans="1:10">
      <c r="A31" s="1004" t="s">
        <v>59</v>
      </c>
      <c r="B31" s="1005"/>
      <c r="C31" s="41">
        <v>158</v>
      </c>
      <c r="D31" s="42">
        <v>3.5094936708860769</v>
      </c>
      <c r="E31" s="276" t="s">
        <v>210</v>
      </c>
      <c r="F31" s="276" t="s">
        <v>206</v>
      </c>
      <c r="G31" s="43">
        <v>3990</v>
      </c>
      <c r="H31" s="44">
        <v>3.8605889724310818</v>
      </c>
      <c r="I31" s="45">
        <v>28267</v>
      </c>
      <c r="J31" s="46">
        <v>3.5752113772243468</v>
      </c>
    </row>
    <row r="32" spans="1:10">
      <c r="A32" s="988" t="s">
        <v>211</v>
      </c>
      <c r="B32" s="989"/>
      <c r="C32" s="47">
        <v>267</v>
      </c>
      <c r="D32" s="48">
        <v>3.7425093632958819</v>
      </c>
      <c r="E32" s="275" t="s">
        <v>206</v>
      </c>
      <c r="F32" s="275" t="s">
        <v>206</v>
      </c>
      <c r="G32" s="49">
        <v>4637</v>
      </c>
      <c r="H32" s="50">
        <v>3.7889799439292733</v>
      </c>
      <c r="I32" s="51">
        <v>41171</v>
      </c>
      <c r="J32" s="52">
        <v>3.6642175317578087</v>
      </c>
    </row>
    <row r="33" spans="1:10" ht="20.100000000000001" customHeight="1">
      <c r="A33" s="271" t="s">
        <v>212</v>
      </c>
      <c r="B33" s="188"/>
      <c r="C33" s="269"/>
      <c r="D33" s="269"/>
      <c r="E33" s="273"/>
      <c r="F33" s="273"/>
      <c r="G33" s="269"/>
      <c r="H33" s="269"/>
      <c r="I33" s="269"/>
      <c r="J33" s="272"/>
    </row>
    <row r="34" spans="1:10" ht="15.95" customHeight="1">
      <c r="A34" s="976" t="s">
        <v>213</v>
      </c>
      <c r="B34" s="193" t="s">
        <v>5</v>
      </c>
      <c r="C34" s="59">
        <v>171</v>
      </c>
      <c r="D34" s="60">
        <v>4.0131578947368425</v>
      </c>
      <c r="E34" s="277" t="s">
        <v>202</v>
      </c>
      <c r="F34" s="278" t="s">
        <v>207</v>
      </c>
      <c r="G34" s="62">
        <v>4028</v>
      </c>
      <c r="H34" s="63">
        <v>4.1649081429989998</v>
      </c>
      <c r="I34" s="59">
        <v>57386</v>
      </c>
      <c r="J34" s="64">
        <v>3.7346652493639345</v>
      </c>
    </row>
    <row r="35" spans="1:10">
      <c r="A35" s="977"/>
      <c r="B35" s="187" t="s">
        <v>6</v>
      </c>
      <c r="C35" s="65">
        <v>70</v>
      </c>
      <c r="D35" s="69">
        <v>3.8071428571428578</v>
      </c>
      <c r="E35" s="279" t="s">
        <v>202</v>
      </c>
      <c r="F35" s="280" t="s">
        <v>203</v>
      </c>
      <c r="G35" s="67">
        <v>1183</v>
      </c>
      <c r="H35" s="70">
        <v>4.0891800507185065</v>
      </c>
      <c r="I35" s="65">
        <v>14662</v>
      </c>
      <c r="J35" s="71">
        <v>3.5471286318374027</v>
      </c>
    </row>
    <row r="36" spans="1:10">
      <c r="A36" s="977"/>
      <c r="B36" s="187" t="s">
        <v>7</v>
      </c>
      <c r="C36" s="65">
        <v>22</v>
      </c>
      <c r="D36" s="69">
        <v>4.3636363636363633</v>
      </c>
      <c r="E36" s="279" t="s">
        <v>203</v>
      </c>
      <c r="F36" s="280" t="s">
        <v>214</v>
      </c>
      <c r="G36" s="67">
        <v>951</v>
      </c>
      <c r="H36" s="70">
        <v>4.2134595162986335</v>
      </c>
      <c r="I36" s="65">
        <v>6467</v>
      </c>
      <c r="J36" s="71">
        <v>3.62656564094635</v>
      </c>
    </row>
    <row r="37" spans="1:10">
      <c r="A37" s="977"/>
      <c r="B37" s="187" t="s">
        <v>8</v>
      </c>
      <c r="C37" s="65">
        <v>16</v>
      </c>
      <c r="D37" s="69">
        <v>3.96875</v>
      </c>
      <c r="E37" s="279" t="s">
        <v>202</v>
      </c>
      <c r="F37" s="280" t="s">
        <v>203</v>
      </c>
      <c r="G37" s="67">
        <v>993</v>
      </c>
      <c r="H37" s="70">
        <v>4.2187814702920452</v>
      </c>
      <c r="I37" s="65">
        <v>6624</v>
      </c>
      <c r="J37" s="71">
        <v>3.8638285024154606</v>
      </c>
    </row>
    <row r="38" spans="1:10">
      <c r="A38" s="977"/>
      <c r="B38" s="187" t="s">
        <v>9</v>
      </c>
      <c r="C38" s="65">
        <v>20</v>
      </c>
      <c r="D38" s="69">
        <v>4.2125000000000004</v>
      </c>
      <c r="E38" s="279" t="s">
        <v>206</v>
      </c>
      <c r="F38" s="280" t="s">
        <v>203</v>
      </c>
      <c r="G38" s="67">
        <v>466</v>
      </c>
      <c r="H38" s="70">
        <v>4.2655579399141592</v>
      </c>
      <c r="I38" s="65">
        <v>7873</v>
      </c>
      <c r="J38" s="71">
        <v>3.9485266099326815</v>
      </c>
    </row>
    <row r="39" spans="1:10">
      <c r="A39" s="977"/>
      <c r="B39" s="187" t="s">
        <v>10</v>
      </c>
      <c r="C39" s="65">
        <v>40</v>
      </c>
      <c r="D39" s="69">
        <v>3.5227272727272729</v>
      </c>
      <c r="E39" s="279" t="s">
        <v>209</v>
      </c>
      <c r="F39" s="280" t="s">
        <v>202</v>
      </c>
      <c r="G39" s="67">
        <v>635</v>
      </c>
      <c r="H39" s="70">
        <v>4.1173228346456652</v>
      </c>
      <c r="I39" s="65">
        <v>4039</v>
      </c>
      <c r="J39" s="71">
        <v>3.723322604605102</v>
      </c>
    </row>
    <row r="40" spans="1:10">
      <c r="A40" s="977"/>
      <c r="B40" s="187" t="s">
        <v>11</v>
      </c>
      <c r="C40" s="65">
        <v>31</v>
      </c>
      <c r="D40" s="69">
        <v>3.3666666666666667</v>
      </c>
      <c r="E40" s="279" t="s">
        <v>209</v>
      </c>
      <c r="F40" s="280" t="s">
        <v>202</v>
      </c>
      <c r="G40" s="67">
        <v>236</v>
      </c>
      <c r="H40" s="70">
        <v>3.9322033898305095</v>
      </c>
      <c r="I40" s="65">
        <v>1894</v>
      </c>
      <c r="J40" s="71">
        <v>3.5685058078141521</v>
      </c>
    </row>
    <row r="41" spans="1:10" ht="15.95" customHeight="1">
      <c r="A41" s="976" t="s">
        <v>215</v>
      </c>
      <c r="B41" s="193" t="s">
        <v>5</v>
      </c>
      <c r="C41" s="59">
        <v>239</v>
      </c>
      <c r="D41" s="60">
        <v>3.7186192468619219</v>
      </c>
      <c r="E41" s="277" t="s">
        <v>202</v>
      </c>
      <c r="F41" s="278" t="s">
        <v>206</v>
      </c>
      <c r="G41" s="62">
        <v>5509</v>
      </c>
      <c r="H41" s="63">
        <v>3.9074695952078251</v>
      </c>
      <c r="I41" s="59">
        <v>47946</v>
      </c>
      <c r="J41" s="64">
        <v>3.6679493596963177</v>
      </c>
    </row>
    <row r="42" spans="1:10">
      <c r="A42" s="977"/>
      <c r="B42" s="187" t="s">
        <v>6</v>
      </c>
      <c r="C42" s="65">
        <v>53</v>
      </c>
      <c r="D42" s="69">
        <v>3.6179245283018866</v>
      </c>
      <c r="E42" s="279" t="s">
        <v>206</v>
      </c>
      <c r="F42" s="280" t="s">
        <v>203</v>
      </c>
      <c r="G42" s="67">
        <v>647</v>
      </c>
      <c r="H42" s="70">
        <v>3.6746522411128235</v>
      </c>
      <c r="I42" s="65">
        <v>5242</v>
      </c>
      <c r="J42" s="71">
        <v>3.494849294162536</v>
      </c>
    </row>
    <row r="43" spans="1:10">
      <c r="A43" s="977"/>
      <c r="B43" s="187" t="s">
        <v>7</v>
      </c>
      <c r="C43" s="65">
        <v>22</v>
      </c>
      <c r="D43" s="69">
        <v>3.8977272727272725</v>
      </c>
      <c r="E43" s="279" t="s">
        <v>203</v>
      </c>
      <c r="F43" s="280" t="s">
        <v>214</v>
      </c>
      <c r="G43" s="67">
        <v>753</v>
      </c>
      <c r="H43" s="70">
        <v>3.6254980079681296</v>
      </c>
      <c r="I43" s="65">
        <v>4170</v>
      </c>
      <c r="J43" s="71">
        <v>3.3612709832134291</v>
      </c>
    </row>
    <row r="44" spans="1:10">
      <c r="A44" s="977"/>
      <c r="B44" s="187" t="s">
        <v>8</v>
      </c>
      <c r="C44" s="65">
        <v>15</v>
      </c>
      <c r="D44" s="69">
        <v>3.9833333333333334</v>
      </c>
      <c r="E44" s="279" t="s">
        <v>207</v>
      </c>
      <c r="F44" s="280" t="s">
        <v>203</v>
      </c>
      <c r="G44" s="67">
        <v>534</v>
      </c>
      <c r="H44" s="70">
        <v>3.6793071161048694</v>
      </c>
      <c r="I44" s="65">
        <v>3083</v>
      </c>
      <c r="J44" s="71">
        <v>3.7576224456698033</v>
      </c>
    </row>
    <row r="45" spans="1:10">
      <c r="A45" s="977"/>
      <c r="B45" s="187" t="s">
        <v>9</v>
      </c>
      <c r="C45" s="65">
        <v>22</v>
      </c>
      <c r="D45" s="69">
        <v>3.0909090909090908</v>
      </c>
      <c r="E45" s="279" t="s">
        <v>209</v>
      </c>
      <c r="F45" s="280" t="s">
        <v>209</v>
      </c>
      <c r="G45" s="67">
        <v>20</v>
      </c>
      <c r="H45" s="70">
        <v>3.6750000000000003</v>
      </c>
      <c r="I45" s="65">
        <v>1172</v>
      </c>
      <c r="J45" s="71">
        <v>3.929180887372016</v>
      </c>
    </row>
    <row r="46" spans="1:10">
      <c r="A46" s="977"/>
      <c r="B46" s="187" t="s">
        <v>10</v>
      </c>
      <c r="C46" s="65">
        <v>20</v>
      </c>
      <c r="D46" s="69">
        <v>3.583333333333333</v>
      </c>
      <c r="E46" s="279" t="s">
        <v>210</v>
      </c>
      <c r="F46" s="280" t="s">
        <v>202</v>
      </c>
      <c r="G46" s="67">
        <v>385</v>
      </c>
      <c r="H46" s="70">
        <v>3.878571428571429</v>
      </c>
      <c r="I46" s="65">
        <v>2437</v>
      </c>
      <c r="J46" s="71">
        <v>3.6967583093968002</v>
      </c>
    </row>
    <row r="47" spans="1:10">
      <c r="A47" s="978"/>
      <c r="B47" s="224" t="s">
        <v>11</v>
      </c>
      <c r="C47" s="225">
        <v>13</v>
      </c>
      <c r="D47" s="226">
        <v>3.8653846153846159</v>
      </c>
      <c r="E47" s="281" t="s">
        <v>206</v>
      </c>
      <c r="F47" s="282" t="s">
        <v>207</v>
      </c>
      <c r="G47" s="227">
        <v>249</v>
      </c>
      <c r="H47" s="228">
        <v>3.775100401606426</v>
      </c>
      <c r="I47" s="225">
        <v>1563</v>
      </c>
      <c r="J47" s="229">
        <v>3.5247920665387054</v>
      </c>
    </row>
    <row r="48" spans="1:10" ht="20.100000000000001" customHeight="1">
      <c r="A48" s="266" t="s">
        <v>216</v>
      </c>
      <c r="B48" s="267"/>
      <c r="C48" s="268"/>
      <c r="D48" s="268"/>
      <c r="E48" s="274"/>
      <c r="F48" s="274"/>
      <c r="G48" s="268"/>
      <c r="H48" s="268"/>
      <c r="I48" s="268"/>
      <c r="J48" s="270"/>
    </row>
    <row r="49" spans="1:10">
      <c r="A49" s="976" t="s">
        <v>213</v>
      </c>
      <c r="B49" s="242" t="s">
        <v>13</v>
      </c>
      <c r="C49" s="59">
        <v>120</v>
      </c>
      <c r="D49" s="60">
        <v>3.808333333333334</v>
      </c>
      <c r="E49" s="277" t="s">
        <v>210</v>
      </c>
      <c r="F49" s="278" t="s">
        <v>206</v>
      </c>
      <c r="G49" s="62">
        <v>2310</v>
      </c>
      <c r="H49" s="63">
        <v>4.0988095238095266</v>
      </c>
      <c r="I49" s="59">
        <v>34022</v>
      </c>
      <c r="J49" s="64">
        <v>3.8293677620363269</v>
      </c>
    </row>
    <row r="50" spans="1:10">
      <c r="A50" s="977"/>
      <c r="B50" s="243" t="s">
        <v>14</v>
      </c>
      <c r="C50" s="65">
        <v>204</v>
      </c>
      <c r="D50" s="66">
        <v>4.0563725490196072</v>
      </c>
      <c r="E50" s="280" t="s">
        <v>202</v>
      </c>
      <c r="F50" s="280" t="s">
        <v>207</v>
      </c>
      <c r="G50" s="67">
        <v>5674</v>
      </c>
      <c r="H50" s="44">
        <v>4.1997708847374051</v>
      </c>
      <c r="I50" s="65">
        <v>60241</v>
      </c>
      <c r="J50" s="46">
        <v>3.7022584286449276</v>
      </c>
    </row>
    <row r="51" spans="1:10">
      <c r="A51" s="978"/>
      <c r="B51" s="185" t="s">
        <v>15</v>
      </c>
      <c r="C51" s="53">
        <v>40</v>
      </c>
      <c r="D51" s="54">
        <v>3.35</v>
      </c>
      <c r="E51" s="283" t="s">
        <v>209</v>
      </c>
      <c r="F51" s="283" t="s">
        <v>203</v>
      </c>
      <c r="G51" s="68">
        <v>516</v>
      </c>
      <c r="H51" s="56">
        <v>3.9854651162790731</v>
      </c>
      <c r="I51" s="53">
        <v>4290</v>
      </c>
      <c r="J51" s="58">
        <v>3.2490675990675997</v>
      </c>
    </row>
    <row r="52" spans="1:10">
      <c r="A52" s="976" t="s">
        <v>215</v>
      </c>
      <c r="B52" s="242" t="s">
        <v>13</v>
      </c>
      <c r="C52" s="59">
        <v>149</v>
      </c>
      <c r="D52" s="60">
        <v>3.7181208053691286</v>
      </c>
      <c r="E52" s="277" t="s">
        <v>202</v>
      </c>
      <c r="F52" s="278" t="s">
        <v>206</v>
      </c>
      <c r="G52" s="62">
        <v>2745</v>
      </c>
      <c r="H52" s="63">
        <v>3.9374316939890699</v>
      </c>
      <c r="I52" s="59">
        <v>25455</v>
      </c>
      <c r="J52" s="64">
        <v>3.7545374189746674</v>
      </c>
    </row>
    <row r="53" spans="1:10">
      <c r="A53" s="977"/>
      <c r="B53" s="243" t="s">
        <v>14</v>
      </c>
      <c r="C53" s="65">
        <v>203</v>
      </c>
      <c r="D53" s="66">
        <v>3.7142857142857144</v>
      </c>
      <c r="E53" s="280" t="s">
        <v>206</v>
      </c>
      <c r="F53" s="280" t="s">
        <v>203</v>
      </c>
      <c r="G53" s="67">
        <v>5346</v>
      </c>
      <c r="H53" s="44">
        <v>3.7865693976805037</v>
      </c>
      <c r="I53" s="65">
        <v>39854</v>
      </c>
      <c r="J53" s="46">
        <v>3.5737065288302161</v>
      </c>
    </row>
    <row r="54" spans="1:10">
      <c r="A54" s="978"/>
      <c r="B54" s="185" t="s">
        <v>15</v>
      </c>
      <c r="C54" s="53">
        <v>38</v>
      </c>
      <c r="D54" s="54">
        <v>3.2631578947368425</v>
      </c>
      <c r="E54" s="283" t="s">
        <v>203</v>
      </c>
      <c r="F54" s="283" t="s">
        <v>203</v>
      </c>
      <c r="G54" s="68">
        <v>74</v>
      </c>
      <c r="H54" s="56">
        <v>3.0709459459459469</v>
      </c>
      <c r="I54" s="53">
        <v>733</v>
      </c>
      <c r="J54" s="58">
        <v>3.0583219645293322</v>
      </c>
    </row>
    <row r="55" spans="1:10" ht="20.100000000000001" customHeight="1">
      <c r="A55" s="266" t="s">
        <v>217</v>
      </c>
      <c r="B55" s="267"/>
      <c r="C55" s="268"/>
      <c r="D55" s="268"/>
      <c r="E55" s="274"/>
      <c r="F55" s="274"/>
      <c r="G55" s="268"/>
      <c r="H55" s="268"/>
      <c r="I55" s="269"/>
      <c r="J55" s="270"/>
    </row>
    <row r="56" spans="1:10">
      <c r="A56" s="976" t="s">
        <v>213</v>
      </c>
      <c r="B56" s="242" t="s">
        <v>17</v>
      </c>
      <c r="C56" s="59">
        <v>233</v>
      </c>
      <c r="D56" s="60">
        <v>4.0225321888412013</v>
      </c>
      <c r="E56" s="277" t="s">
        <v>202</v>
      </c>
      <c r="F56" s="278" t="s">
        <v>203</v>
      </c>
      <c r="G56" s="62">
        <v>6297</v>
      </c>
      <c r="H56" s="63">
        <v>4.211449896776255</v>
      </c>
      <c r="I56" s="59">
        <v>72221</v>
      </c>
      <c r="J56" s="64">
        <v>3.823977790393347</v>
      </c>
    </row>
    <row r="57" spans="1:10">
      <c r="A57" s="978"/>
      <c r="B57" s="185" t="s">
        <v>18</v>
      </c>
      <c r="C57" s="53">
        <v>127</v>
      </c>
      <c r="D57" s="54">
        <v>3.6102362204724399</v>
      </c>
      <c r="E57" s="283" t="s">
        <v>210</v>
      </c>
      <c r="F57" s="283" t="s">
        <v>203</v>
      </c>
      <c r="G57" s="68">
        <v>2053</v>
      </c>
      <c r="H57" s="56">
        <v>3.97503653190453</v>
      </c>
      <c r="I57" s="53">
        <v>25533</v>
      </c>
      <c r="J57" s="58">
        <v>3.4263600046997884</v>
      </c>
    </row>
    <row r="58" spans="1:10">
      <c r="A58" s="976" t="s">
        <v>215</v>
      </c>
      <c r="B58" s="242" t="s">
        <v>17</v>
      </c>
      <c r="C58" s="59">
        <v>278</v>
      </c>
      <c r="D58" s="60">
        <v>3.7643884892086343</v>
      </c>
      <c r="E58" s="277" t="s">
        <v>202</v>
      </c>
      <c r="F58" s="278" t="s">
        <v>206</v>
      </c>
      <c r="G58" s="62">
        <v>7173</v>
      </c>
      <c r="H58" s="63">
        <v>3.8667224313397477</v>
      </c>
      <c r="I58" s="59">
        <v>56291</v>
      </c>
      <c r="J58" s="64">
        <v>3.6791005666980152</v>
      </c>
    </row>
    <row r="59" spans="1:10">
      <c r="A59" s="978"/>
      <c r="B59" s="185" t="s">
        <v>18</v>
      </c>
      <c r="C59" s="53">
        <v>119</v>
      </c>
      <c r="D59" s="54">
        <v>3.4537815126050422</v>
      </c>
      <c r="E59" s="283" t="s">
        <v>202</v>
      </c>
      <c r="F59" s="283" t="s">
        <v>206</v>
      </c>
      <c r="G59" s="68">
        <v>972</v>
      </c>
      <c r="H59" s="56">
        <v>3.5995370370370381</v>
      </c>
      <c r="I59" s="53">
        <v>8760</v>
      </c>
      <c r="J59" s="58">
        <v>3.3783675799086659</v>
      </c>
    </row>
    <row r="60" spans="1:10" ht="20.100000000000001" customHeight="1">
      <c r="A60" s="266" t="s">
        <v>218</v>
      </c>
      <c r="B60" s="267"/>
      <c r="C60" s="268"/>
      <c r="D60" s="268"/>
      <c r="E60" s="274"/>
      <c r="F60" s="274"/>
      <c r="G60" s="268"/>
      <c r="H60" s="268"/>
      <c r="I60" s="269"/>
      <c r="J60" s="270"/>
    </row>
    <row r="61" spans="1:10">
      <c r="A61" s="976" t="s">
        <v>213</v>
      </c>
      <c r="B61" s="242" t="s">
        <v>20</v>
      </c>
      <c r="C61" s="59">
        <v>137</v>
      </c>
      <c r="D61" s="60">
        <v>3.9489051094890497</v>
      </c>
      <c r="E61" s="277" t="s">
        <v>206</v>
      </c>
      <c r="F61" s="278" t="s">
        <v>214</v>
      </c>
      <c r="G61" s="62">
        <v>2448</v>
      </c>
      <c r="H61" s="63">
        <v>4.0366625816993462</v>
      </c>
      <c r="I61" s="59">
        <v>40458</v>
      </c>
      <c r="J61" s="64">
        <v>3.4452209698946823</v>
      </c>
    </row>
    <row r="62" spans="1:10">
      <c r="A62" s="977"/>
      <c r="B62" s="243" t="s">
        <v>21</v>
      </c>
      <c r="C62" s="65">
        <v>106</v>
      </c>
      <c r="D62" s="66">
        <v>3.7900943396226419</v>
      </c>
      <c r="E62" s="280" t="s">
        <v>210</v>
      </c>
      <c r="F62" s="280" t="s">
        <v>206</v>
      </c>
      <c r="G62" s="67">
        <v>3186</v>
      </c>
      <c r="H62" s="44">
        <v>4.1904425612052743</v>
      </c>
      <c r="I62" s="65">
        <v>31410</v>
      </c>
      <c r="J62" s="46">
        <v>3.8374880611270212</v>
      </c>
    </row>
    <row r="63" spans="1:10">
      <c r="A63" s="978"/>
      <c r="B63" s="185" t="s">
        <v>22</v>
      </c>
      <c r="C63" s="53">
        <v>50</v>
      </c>
      <c r="D63" s="54">
        <v>3.6999999999999997</v>
      </c>
      <c r="E63" s="283" t="s">
        <v>209</v>
      </c>
      <c r="F63" s="283" t="s">
        <v>210</v>
      </c>
      <c r="G63" s="68">
        <v>1558</v>
      </c>
      <c r="H63" s="56">
        <v>4.1851732991014075</v>
      </c>
      <c r="I63" s="53">
        <v>17794</v>
      </c>
      <c r="J63" s="58">
        <v>4.0172389569518021</v>
      </c>
    </row>
    <row r="64" spans="1:10">
      <c r="A64" s="976" t="s">
        <v>215</v>
      </c>
      <c r="B64" s="242" t="s">
        <v>20</v>
      </c>
      <c r="C64" s="59">
        <v>204</v>
      </c>
      <c r="D64" s="60">
        <v>3.7352941176470584</v>
      </c>
      <c r="E64" s="277" t="s">
        <v>206</v>
      </c>
      <c r="F64" s="278" t="s">
        <v>207</v>
      </c>
      <c r="G64" s="62">
        <v>3102</v>
      </c>
      <c r="H64" s="63">
        <v>3.659090909090907</v>
      </c>
      <c r="I64" s="59">
        <v>31752</v>
      </c>
      <c r="J64" s="64">
        <v>3.4331301965230465</v>
      </c>
    </row>
    <row r="65" spans="1:10">
      <c r="A65" s="977"/>
      <c r="B65" s="243" t="s">
        <v>21</v>
      </c>
      <c r="C65" s="65">
        <v>101</v>
      </c>
      <c r="D65" s="66">
        <v>3.591584158415841</v>
      </c>
      <c r="E65" s="280" t="s">
        <v>210</v>
      </c>
      <c r="F65" s="280" t="s">
        <v>202</v>
      </c>
      <c r="G65" s="67">
        <v>2959</v>
      </c>
      <c r="H65" s="44">
        <v>3.9065562690097999</v>
      </c>
      <c r="I65" s="65">
        <v>20960</v>
      </c>
      <c r="J65" s="46">
        <v>3.7594584923664232</v>
      </c>
    </row>
    <row r="66" spans="1:10">
      <c r="A66" s="978"/>
      <c r="B66" s="185" t="s">
        <v>22</v>
      </c>
      <c r="C66" s="53">
        <v>50</v>
      </c>
      <c r="D66" s="54">
        <v>3.3950000000000005</v>
      </c>
      <c r="E66" s="283" t="s">
        <v>209</v>
      </c>
      <c r="F66" s="283" t="s">
        <v>209</v>
      </c>
      <c r="G66" s="68">
        <v>1570</v>
      </c>
      <c r="H66" s="56">
        <v>4.0364649681528668</v>
      </c>
      <c r="I66" s="53">
        <v>9590</v>
      </c>
      <c r="J66" s="58">
        <v>3.9787278415015606</v>
      </c>
    </row>
    <row r="67" spans="1:10" ht="20.100000000000001" customHeight="1">
      <c r="A67" s="266" t="s">
        <v>219</v>
      </c>
      <c r="B67" s="267"/>
      <c r="C67" s="268"/>
      <c r="D67" s="268"/>
      <c r="E67" s="274"/>
      <c r="F67" s="274"/>
      <c r="G67" s="268"/>
      <c r="H67" s="268"/>
      <c r="I67" s="269"/>
      <c r="J67" s="270"/>
    </row>
    <row r="68" spans="1:10">
      <c r="A68" s="976" t="s">
        <v>213</v>
      </c>
      <c r="B68" s="242" t="s">
        <v>24</v>
      </c>
      <c r="C68" s="59">
        <v>61</v>
      </c>
      <c r="D68" s="60">
        <v>3.8524590163934422</v>
      </c>
      <c r="E68" s="277" t="s">
        <v>202</v>
      </c>
      <c r="F68" s="278" t="s">
        <v>207</v>
      </c>
      <c r="G68" s="62">
        <v>1308</v>
      </c>
      <c r="H68" s="63">
        <v>4.0080275229357802</v>
      </c>
      <c r="I68" s="59">
        <v>11082</v>
      </c>
      <c r="J68" s="64">
        <v>3.4214717560007255</v>
      </c>
    </row>
    <row r="69" spans="1:10">
      <c r="A69" s="977"/>
      <c r="B69" s="243" t="s">
        <v>25</v>
      </c>
      <c r="C69" s="65">
        <v>17</v>
      </c>
      <c r="D69" s="66">
        <v>3.5588235294117645</v>
      </c>
      <c r="E69" s="280" t="s">
        <v>210</v>
      </c>
      <c r="F69" s="280" t="s">
        <v>206</v>
      </c>
      <c r="G69" s="67">
        <v>168</v>
      </c>
      <c r="H69" s="44">
        <v>3.9315476190476191</v>
      </c>
      <c r="I69" s="65">
        <v>1629</v>
      </c>
      <c r="J69" s="46">
        <v>3.560773480662986</v>
      </c>
    </row>
    <row r="70" spans="1:10">
      <c r="A70" s="978"/>
      <c r="B70" s="185" t="s">
        <v>26</v>
      </c>
      <c r="C70" s="53">
        <v>284</v>
      </c>
      <c r="D70" s="54">
        <v>3.9242957746478875</v>
      </c>
      <c r="E70" s="283" t="s">
        <v>202</v>
      </c>
      <c r="F70" s="283" t="s">
        <v>203</v>
      </c>
      <c r="G70" s="68">
        <v>7007</v>
      </c>
      <c r="H70" s="56">
        <v>4.1916297987726576</v>
      </c>
      <c r="I70" s="53">
        <v>85807</v>
      </c>
      <c r="J70" s="58">
        <v>3.7681628538464178</v>
      </c>
    </row>
    <row r="71" spans="1:10">
      <c r="A71" s="976" t="s">
        <v>215</v>
      </c>
      <c r="B71" s="242" t="s">
        <v>24</v>
      </c>
      <c r="C71" s="59">
        <v>62</v>
      </c>
      <c r="D71" s="60">
        <v>3.6612903225806455</v>
      </c>
      <c r="E71" s="277" t="s">
        <v>206</v>
      </c>
      <c r="F71" s="278" t="s">
        <v>207</v>
      </c>
      <c r="G71" s="62">
        <v>570</v>
      </c>
      <c r="H71" s="63">
        <v>3.5701754385964941</v>
      </c>
      <c r="I71" s="59">
        <v>4390</v>
      </c>
      <c r="J71" s="64">
        <v>3.3525626423690129</v>
      </c>
    </row>
    <row r="72" spans="1:10">
      <c r="A72" s="977"/>
      <c r="B72" s="243" t="s">
        <v>25</v>
      </c>
      <c r="C72" s="65">
        <v>25</v>
      </c>
      <c r="D72" s="66">
        <v>3.13</v>
      </c>
      <c r="E72" s="280" t="s">
        <v>209</v>
      </c>
      <c r="F72" s="280" t="s">
        <v>210</v>
      </c>
      <c r="G72" s="67">
        <v>113</v>
      </c>
      <c r="H72" s="44">
        <v>3.6792035398230087</v>
      </c>
      <c r="I72" s="65">
        <v>1075</v>
      </c>
      <c r="J72" s="46">
        <v>3.4332558139534841</v>
      </c>
    </row>
    <row r="73" spans="1:10">
      <c r="A73" s="978"/>
      <c r="B73" s="185" t="s">
        <v>26</v>
      </c>
      <c r="C73" s="53">
        <v>310</v>
      </c>
      <c r="D73" s="54">
        <v>3.7064516129032268</v>
      </c>
      <c r="E73" s="283" t="s">
        <v>202</v>
      </c>
      <c r="F73" s="283" t="s">
        <v>206</v>
      </c>
      <c r="G73" s="68">
        <v>7668</v>
      </c>
      <c r="H73" s="56">
        <v>3.8560250391236415</v>
      </c>
      <c r="I73" s="53">
        <v>61759</v>
      </c>
      <c r="J73" s="58">
        <v>3.661713272559469</v>
      </c>
    </row>
    <row r="74" spans="1:10" ht="20.100000000000001" customHeight="1">
      <c r="A74" s="266" t="s">
        <v>220</v>
      </c>
      <c r="B74" s="267"/>
      <c r="C74" s="268"/>
      <c r="D74" s="268"/>
      <c r="E74" s="274"/>
      <c r="F74" s="274"/>
      <c r="G74" s="268"/>
      <c r="H74" s="268"/>
      <c r="I74" s="269"/>
      <c r="J74" s="270"/>
    </row>
    <row r="75" spans="1:10">
      <c r="A75" s="976" t="s">
        <v>213</v>
      </c>
      <c r="B75" s="242" t="s">
        <v>28</v>
      </c>
      <c r="C75" s="59">
        <v>155</v>
      </c>
      <c r="D75" s="60">
        <v>3.912903225806454</v>
      </c>
      <c r="E75" s="277" t="s">
        <v>210</v>
      </c>
      <c r="F75" s="278" t="s">
        <v>203</v>
      </c>
      <c r="G75" s="62">
        <v>4607</v>
      </c>
      <c r="H75" s="63">
        <v>4.243596700672895</v>
      </c>
      <c r="I75" s="59">
        <v>54589</v>
      </c>
      <c r="J75" s="64">
        <v>3.8136071369689728</v>
      </c>
    </row>
    <row r="76" spans="1:10">
      <c r="A76" s="977"/>
      <c r="B76" s="243" t="s">
        <v>29</v>
      </c>
      <c r="C76" s="65">
        <v>76</v>
      </c>
      <c r="D76" s="66">
        <v>3.8717105263157903</v>
      </c>
      <c r="E76" s="280" t="s">
        <v>202</v>
      </c>
      <c r="F76" s="280" t="s">
        <v>207</v>
      </c>
      <c r="G76" s="67">
        <v>1321</v>
      </c>
      <c r="H76" s="44">
        <v>3.9729371688115065</v>
      </c>
      <c r="I76" s="65">
        <v>19379</v>
      </c>
      <c r="J76" s="46">
        <v>3.51889932401052</v>
      </c>
    </row>
    <row r="77" spans="1:10">
      <c r="A77" s="977"/>
      <c r="B77" s="244" t="s">
        <v>30</v>
      </c>
      <c r="C77" s="190">
        <v>29</v>
      </c>
      <c r="D77" s="191">
        <v>4.1551724137931023</v>
      </c>
      <c r="E77" s="284" t="s">
        <v>206</v>
      </c>
      <c r="F77" s="284" t="s">
        <v>214</v>
      </c>
      <c r="G77" s="192">
        <v>952</v>
      </c>
      <c r="H77" s="50">
        <v>4.0827205882352908</v>
      </c>
      <c r="I77" s="190">
        <v>8742</v>
      </c>
      <c r="J77" s="52">
        <v>3.5793868679935796</v>
      </c>
    </row>
    <row r="78" spans="1:10">
      <c r="A78" s="978"/>
      <c r="B78" s="185" t="s">
        <v>31</v>
      </c>
      <c r="C78" s="53">
        <v>75</v>
      </c>
      <c r="D78" s="54">
        <v>3.8133333333333339</v>
      </c>
      <c r="E78" s="283" t="s">
        <v>210</v>
      </c>
      <c r="F78" s="283" t="s">
        <v>206</v>
      </c>
      <c r="G78" s="68">
        <v>1239</v>
      </c>
      <c r="H78" s="56">
        <v>4.1317594834543874</v>
      </c>
      <c r="I78" s="53">
        <v>11973</v>
      </c>
      <c r="J78" s="58">
        <v>3.7207675603441093</v>
      </c>
    </row>
    <row r="79" spans="1:10">
      <c r="A79" s="976" t="s">
        <v>215</v>
      </c>
      <c r="B79" s="242" t="s">
        <v>28</v>
      </c>
      <c r="C79" s="59">
        <v>178</v>
      </c>
      <c r="D79" s="60">
        <v>3.7514044943820211</v>
      </c>
      <c r="E79" s="277" t="s">
        <v>202</v>
      </c>
      <c r="F79" s="278" t="s">
        <v>206</v>
      </c>
      <c r="G79" s="62">
        <v>5075</v>
      </c>
      <c r="H79" s="63">
        <v>3.9258128078817709</v>
      </c>
      <c r="I79" s="59">
        <v>37201</v>
      </c>
      <c r="J79" s="64">
        <v>3.7489382005860241</v>
      </c>
    </row>
    <row r="80" spans="1:10">
      <c r="A80" s="977"/>
      <c r="B80" s="243" t="s">
        <v>29</v>
      </c>
      <c r="C80" s="65">
        <v>84</v>
      </c>
      <c r="D80" s="66">
        <v>3.5714285714285721</v>
      </c>
      <c r="E80" s="280" t="s">
        <v>202</v>
      </c>
      <c r="F80" s="280" t="s">
        <v>203</v>
      </c>
      <c r="G80" s="67">
        <v>1357</v>
      </c>
      <c r="H80" s="44">
        <v>3.6809137803979377</v>
      </c>
      <c r="I80" s="65">
        <v>13528</v>
      </c>
      <c r="J80" s="46">
        <v>3.4544093731519676</v>
      </c>
    </row>
    <row r="81" spans="1:26">
      <c r="A81" s="977"/>
      <c r="B81" s="244" t="s">
        <v>30</v>
      </c>
      <c r="C81" s="190">
        <v>43</v>
      </c>
      <c r="D81" s="191">
        <v>3.8546511627906983</v>
      </c>
      <c r="E81" s="284" t="s">
        <v>203</v>
      </c>
      <c r="F81" s="284" t="s">
        <v>207</v>
      </c>
      <c r="G81" s="192">
        <v>836</v>
      </c>
      <c r="H81" s="50">
        <v>3.720095693779903</v>
      </c>
      <c r="I81" s="190">
        <v>6524</v>
      </c>
      <c r="J81" s="52">
        <v>3.5093884120171746</v>
      </c>
    </row>
    <row r="82" spans="1:26" ht="16.5" thickBot="1">
      <c r="A82" s="978"/>
      <c r="B82" s="185" t="s">
        <v>31</v>
      </c>
      <c r="C82" s="53">
        <v>68</v>
      </c>
      <c r="D82" s="54">
        <v>3.580882352941178</v>
      </c>
      <c r="E82" s="283" t="s">
        <v>202</v>
      </c>
      <c r="F82" s="283" t="s">
        <v>206</v>
      </c>
      <c r="G82" s="68">
        <v>680</v>
      </c>
      <c r="H82" s="56">
        <v>3.7540441176470587</v>
      </c>
      <c r="I82" s="53">
        <v>6760</v>
      </c>
      <c r="J82" s="58">
        <v>3.577773668639054</v>
      </c>
    </row>
    <row r="83" spans="1:26" ht="15.95" customHeight="1">
      <c r="A83" s="981" t="s">
        <v>221</v>
      </c>
      <c r="B83" s="981"/>
      <c r="C83" s="981"/>
      <c r="D83" s="981"/>
      <c r="E83" s="981"/>
      <c r="F83" s="981"/>
      <c r="G83" s="981"/>
      <c r="H83" s="981"/>
      <c r="I83" s="981"/>
      <c r="J83" s="981"/>
    </row>
    <row r="84" spans="1:26" ht="60" customHeight="1">
      <c r="A84" s="980" t="s">
        <v>222</v>
      </c>
      <c r="B84" s="980"/>
      <c r="C84" s="980"/>
      <c r="D84" s="980"/>
      <c r="E84" s="980"/>
      <c r="F84" s="980"/>
      <c r="G84" s="980"/>
      <c r="H84" s="980"/>
      <c r="I84" s="980"/>
      <c r="J84" s="980"/>
      <c r="M84" s="903"/>
      <c r="N84" s="903"/>
      <c r="O84" s="903"/>
      <c r="P84" s="903"/>
      <c r="Q84" s="903"/>
      <c r="R84" s="903"/>
      <c r="S84" s="903"/>
      <c r="T84" s="903"/>
      <c r="U84" s="903"/>
      <c r="V84" s="903"/>
    </row>
    <row r="85" spans="1:26" ht="16.5" thickBot="1">
      <c r="A85" s="198"/>
      <c r="B85" s="19"/>
      <c r="C85" s="19"/>
      <c r="D85" s="19"/>
      <c r="E85" s="19"/>
      <c r="F85" s="19"/>
      <c r="G85" s="19"/>
      <c r="H85" s="19"/>
      <c r="I85" s="19"/>
      <c r="J85" s="18"/>
    </row>
    <row r="86" spans="1:26" ht="27.95" customHeight="1" thickBot="1">
      <c r="A86" s="950" t="s">
        <v>223</v>
      </c>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2"/>
    </row>
    <row r="87" spans="1:26" ht="15.95" customHeight="1">
      <c r="A87" s="953"/>
      <c r="B87" s="954"/>
      <c r="C87" s="957" t="s">
        <v>192</v>
      </c>
      <c r="D87" s="958"/>
      <c r="E87" s="958"/>
      <c r="F87" s="958"/>
      <c r="G87" s="958"/>
      <c r="H87" s="958"/>
      <c r="I87" s="958"/>
      <c r="J87" s="959"/>
      <c r="K87" s="960" t="s">
        <v>193</v>
      </c>
      <c r="L87" s="961"/>
      <c r="M87" s="961"/>
      <c r="N87" s="961"/>
      <c r="O87" s="961"/>
      <c r="P87" s="961"/>
      <c r="Q87" s="961"/>
      <c r="R87" s="961"/>
      <c r="S87" s="957" t="s">
        <v>4</v>
      </c>
      <c r="T87" s="958"/>
      <c r="U87" s="958"/>
      <c r="V87" s="958"/>
      <c r="W87" s="958"/>
      <c r="X87" s="958"/>
      <c r="Y87" s="958"/>
      <c r="Z87" s="962"/>
    </row>
    <row r="88" spans="1:26" ht="15.95" customHeight="1">
      <c r="A88" s="953"/>
      <c r="B88" s="954"/>
      <c r="C88" s="963" t="s">
        <v>205</v>
      </c>
      <c r="D88" s="964"/>
      <c r="E88" s="964" t="s">
        <v>208</v>
      </c>
      <c r="F88" s="964"/>
      <c r="G88" s="964" t="s">
        <v>59</v>
      </c>
      <c r="H88" s="964"/>
      <c r="I88" s="964" t="s">
        <v>211</v>
      </c>
      <c r="J88" s="965"/>
      <c r="K88" s="966" t="s">
        <v>205</v>
      </c>
      <c r="L88" s="967"/>
      <c r="M88" s="967" t="s">
        <v>208</v>
      </c>
      <c r="N88" s="967"/>
      <c r="O88" s="967" t="s">
        <v>59</v>
      </c>
      <c r="P88" s="967"/>
      <c r="Q88" s="967" t="s">
        <v>211</v>
      </c>
      <c r="R88" s="969"/>
      <c r="S88" s="970" t="s">
        <v>205</v>
      </c>
      <c r="T88" s="930"/>
      <c r="U88" s="929" t="s">
        <v>208</v>
      </c>
      <c r="V88" s="930"/>
      <c r="W88" s="929" t="s">
        <v>59</v>
      </c>
      <c r="X88" s="930"/>
      <c r="Y88" s="929" t="s">
        <v>211</v>
      </c>
      <c r="Z88" s="968"/>
    </row>
    <row r="89" spans="1:26">
      <c r="A89" s="955"/>
      <c r="B89" s="956"/>
      <c r="C89" s="34" t="s">
        <v>195</v>
      </c>
      <c r="D89" s="73" t="s">
        <v>224</v>
      </c>
      <c r="E89" s="74" t="s">
        <v>195</v>
      </c>
      <c r="F89" s="73" t="s">
        <v>224</v>
      </c>
      <c r="G89" s="74" t="s">
        <v>195</v>
      </c>
      <c r="H89" s="73" t="s">
        <v>224</v>
      </c>
      <c r="I89" s="74" t="s">
        <v>195</v>
      </c>
      <c r="J89" s="75" t="s">
        <v>224</v>
      </c>
      <c r="K89" s="465" t="s">
        <v>195</v>
      </c>
      <c r="L89" s="452" t="s">
        <v>224</v>
      </c>
      <c r="M89" s="453" t="s">
        <v>195</v>
      </c>
      <c r="N89" s="452" t="s">
        <v>224</v>
      </c>
      <c r="O89" s="453" t="s">
        <v>195</v>
      </c>
      <c r="P89" s="452" t="s">
        <v>224</v>
      </c>
      <c r="Q89" s="453" t="s">
        <v>195</v>
      </c>
      <c r="R89" s="454" t="s">
        <v>224</v>
      </c>
      <c r="S89" s="34" t="s">
        <v>195</v>
      </c>
      <c r="T89" s="73" t="s">
        <v>224</v>
      </c>
      <c r="U89" s="74" t="s">
        <v>195</v>
      </c>
      <c r="V89" s="73" t="s">
        <v>224</v>
      </c>
      <c r="W89" s="74" t="s">
        <v>195</v>
      </c>
      <c r="X89" s="73" t="s">
        <v>224</v>
      </c>
      <c r="Y89" s="74" t="s">
        <v>195</v>
      </c>
      <c r="Z89" s="79" t="s">
        <v>224</v>
      </c>
    </row>
    <row r="90" spans="1:26" ht="20.100000000000001" customHeight="1">
      <c r="A90" s="982" t="s">
        <v>184</v>
      </c>
      <c r="B90" s="939"/>
      <c r="C90" s="939"/>
      <c r="D90" s="939"/>
      <c r="E90" s="939"/>
      <c r="F90" s="939"/>
      <c r="G90" s="939"/>
      <c r="H90" s="939"/>
      <c r="I90" s="939"/>
      <c r="J90" s="939"/>
      <c r="K90" s="983"/>
      <c r="L90" s="983"/>
      <c r="M90" s="983"/>
      <c r="N90" s="983"/>
      <c r="O90" s="983"/>
      <c r="P90" s="983"/>
      <c r="Q90" s="983"/>
      <c r="R90" s="983"/>
      <c r="S90" s="939"/>
      <c r="T90" s="939"/>
      <c r="U90" s="939"/>
      <c r="V90" s="939"/>
      <c r="W90" s="939"/>
      <c r="X90" s="939"/>
      <c r="Y90" s="939"/>
      <c r="Z90" s="942"/>
    </row>
    <row r="91" spans="1:26">
      <c r="A91" s="984" t="s">
        <v>186</v>
      </c>
      <c r="B91" s="320" t="s">
        <v>225</v>
      </c>
      <c r="C91" s="403">
        <v>113</v>
      </c>
      <c r="D91" s="369">
        <v>0.400709219858156</v>
      </c>
      <c r="E91" s="107">
        <v>23</v>
      </c>
      <c r="F91" s="369">
        <v>0.20175438596491227</v>
      </c>
      <c r="G91" s="107">
        <v>31</v>
      </c>
      <c r="H91" s="369">
        <v>0.19375000000000001</v>
      </c>
      <c r="I91" s="107">
        <v>59</v>
      </c>
      <c r="J91" s="367">
        <v>0.2185185185185185</v>
      </c>
      <c r="K91" s="472">
        <v>4215</v>
      </c>
      <c r="L91" s="437">
        <v>0.47037161031134916</v>
      </c>
      <c r="M91" s="438">
        <v>16</v>
      </c>
      <c r="N91" s="437">
        <v>0.45714285714285713</v>
      </c>
      <c r="O91" s="438">
        <v>1309</v>
      </c>
      <c r="P91" s="437">
        <v>0.32281134401972872</v>
      </c>
      <c r="Q91" s="438">
        <v>1299</v>
      </c>
      <c r="R91" s="439">
        <v>0.27691323811554042</v>
      </c>
      <c r="S91" s="403">
        <v>23458</v>
      </c>
      <c r="T91" s="369">
        <v>0.2750510048542551</v>
      </c>
      <c r="U91" s="107">
        <v>5570</v>
      </c>
      <c r="V91" s="369">
        <v>0.3188687886420884</v>
      </c>
      <c r="W91" s="107">
        <v>6354</v>
      </c>
      <c r="X91" s="369">
        <v>0.22148633575013943</v>
      </c>
      <c r="Y91" s="107">
        <v>8986</v>
      </c>
      <c r="Z91" s="368">
        <v>0.21592656670511343</v>
      </c>
    </row>
    <row r="92" spans="1:26">
      <c r="A92" s="984"/>
      <c r="B92" s="319" t="s">
        <v>226</v>
      </c>
      <c r="C92" s="404">
        <v>124</v>
      </c>
      <c r="D92" s="351">
        <v>0.43971631205673761</v>
      </c>
      <c r="E92" s="82">
        <v>33</v>
      </c>
      <c r="F92" s="351">
        <v>0.28947368421052633</v>
      </c>
      <c r="G92" s="82">
        <v>64</v>
      </c>
      <c r="H92" s="351">
        <v>0.4</v>
      </c>
      <c r="I92" s="82">
        <v>143</v>
      </c>
      <c r="J92" s="352">
        <v>0.52962962962962967</v>
      </c>
      <c r="K92" s="473">
        <v>3291</v>
      </c>
      <c r="L92" s="458">
        <v>0.36725811851355877</v>
      </c>
      <c r="M92" s="457">
        <v>13</v>
      </c>
      <c r="N92" s="458">
        <v>0.37142857142857144</v>
      </c>
      <c r="O92" s="457">
        <v>1854</v>
      </c>
      <c r="P92" s="458">
        <v>0.45721331689272504</v>
      </c>
      <c r="Q92" s="457">
        <v>2267</v>
      </c>
      <c r="R92" s="466">
        <v>0.48326582818162434</v>
      </c>
      <c r="S92" s="404">
        <v>41066</v>
      </c>
      <c r="T92" s="351">
        <v>0.48150927467579679</v>
      </c>
      <c r="U92" s="82">
        <v>7470</v>
      </c>
      <c r="V92" s="351">
        <v>0.42763911151820472</v>
      </c>
      <c r="W92" s="82">
        <v>13287</v>
      </c>
      <c r="X92" s="351">
        <v>0.46315532626882322</v>
      </c>
      <c r="Y92" s="82">
        <v>21355</v>
      </c>
      <c r="Z92" s="355">
        <v>0.51314398308342946</v>
      </c>
    </row>
    <row r="93" spans="1:26">
      <c r="A93" s="984"/>
      <c r="B93" s="319" t="s">
        <v>227</v>
      </c>
      <c r="C93" s="404">
        <v>30</v>
      </c>
      <c r="D93" s="351">
        <v>0.10638297872340426</v>
      </c>
      <c r="E93" s="82">
        <v>43</v>
      </c>
      <c r="F93" s="351">
        <v>0.37719298245614036</v>
      </c>
      <c r="G93" s="82">
        <v>35</v>
      </c>
      <c r="H93" s="351">
        <v>0.21875</v>
      </c>
      <c r="I93" s="82">
        <v>47</v>
      </c>
      <c r="J93" s="352">
        <v>0.17407407407407408</v>
      </c>
      <c r="K93" s="474">
        <v>1167</v>
      </c>
      <c r="L93" s="441">
        <v>0.1302310010043522</v>
      </c>
      <c r="M93" s="442">
        <v>3</v>
      </c>
      <c r="N93" s="441">
        <v>8.5714285714285715E-2</v>
      </c>
      <c r="O93" s="442">
        <v>485</v>
      </c>
      <c r="P93" s="441">
        <v>0.11960542540073985</v>
      </c>
      <c r="Q93" s="442">
        <v>640</v>
      </c>
      <c r="R93" s="443">
        <v>0.13643146450650182</v>
      </c>
      <c r="S93" s="404">
        <v>12949</v>
      </c>
      <c r="T93" s="351">
        <v>0.15183031212625753</v>
      </c>
      <c r="U93" s="82">
        <v>2878</v>
      </c>
      <c r="V93" s="351">
        <v>0.16475841538813832</v>
      </c>
      <c r="W93" s="82">
        <v>5013</v>
      </c>
      <c r="X93" s="351">
        <v>0.1747420524261015</v>
      </c>
      <c r="Y93" s="82">
        <v>6784</v>
      </c>
      <c r="Z93" s="355">
        <v>0.16301422529796233</v>
      </c>
    </row>
    <row r="94" spans="1:26">
      <c r="A94" s="984"/>
      <c r="B94" s="319" t="s">
        <v>228</v>
      </c>
      <c r="C94" s="404">
        <v>7</v>
      </c>
      <c r="D94" s="351">
        <v>2.4822695035460994E-2</v>
      </c>
      <c r="E94" s="82">
        <v>13</v>
      </c>
      <c r="F94" s="351">
        <v>0.11403508771929824</v>
      </c>
      <c r="G94" s="82">
        <v>21</v>
      </c>
      <c r="H94" s="351">
        <v>0.13125000000000001</v>
      </c>
      <c r="I94" s="82">
        <v>19</v>
      </c>
      <c r="J94" s="352">
        <v>7.0370370370370375E-2</v>
      </c>
      <c r="K94" s="473">
        <v>181</v>
      </c>
      <c r="L94" s="458">
        <v>2.0198638544805268E-2</v>
      </c>
      <c r="M94" s="457">
        <v>3</v>
      </c>
      <c r="N94" s="458">
        <v>8.5714285714285715E-2</v>
      </c>
      <c r="O94" s="457">
        <v>309</v>
      </c>
      <c r="P94" s="458">
        <v>7.6202219482120845E-2</v>
      </c>
      <c r="Q94" s="457">
        <v>375</v>
      </c>
      <c r="R94" s="466">
        <v>7.9940311234278402E-2</v>
      </c>
      <c r="S94" s="404">
        <v>6321</v>
      </c>
      <c r="T94" s="351">
        <v>7.4115329596885771E-2</v>
      </c>
      <c r="U94" s="82">
        <v>1164</v>
      </c>
      <c r="V94" s="351">
        <v>6.663613464621021E-2</v>
      </c>
      <c r="W94" s="82">
        <v>3204</v>
      </c>
      <c r="X94" s="351">
        <v>0.11168432794199665</v>
      </c>
      <c r="Y94" s="82">
        <v>3754</v>
      </c>
      <c r="Z94" s="355">
        <v>9.0205690119184931E-2</v>
      </c>
    </row>
    <row r="95" spans="1:26">
      <c r="A95" s="984"/>
      <c r="B95" s="319" t="s">
        <v>229</v>
      </c>
      <c r="C95" s="404">
        <v>8</v>
      </c>
      <c r="D95" s="351">
        <v>2.8368794326241134E-2</v>
      </c>
      <c r="E95" s="82">
        <v>2</v>
      </c>
      <c r="F95" s="351">
        <v>1.7543859649122806E-2</v>
      </c>
      <c r="G95" s="82">
        <v>9</v>
      </c>
      <c r="H95" s="351">
        <v>5.6250000000000001E-2</v>
      </c>
      <c r="I95" s="82">
        <v>2</v>
      </c>
      <c r="J95" s="352">
        <v>7.4074074074074077E-3</v>
      </c>
      <c r="K95" s="473">
        <v>107</v>
      </c>
      <c r="L95" s="458">
        <v>1.1940631625934606E-2</v>
      </c>
      <c r="M95" s="457">
        <v>0</v>
      </c>
      <c r="N95" s="458">
        <v>0</v>
      </c>
      <c r="O95" s="457">
        <v>98</v>
      </c>
      <c r="P95" s="458">
        <v>2.4167694204685574E-2</v>
      </c>
      <c r="Q95" s="457">
        <v>110</v>
      </c>
      <c r="R95" s="466">
        <v>2.3449157962055E-2</v>
      </c>
      <c r="S95" s="404">
        <v>1492</v>
      </c>
      <c r="T95" s="351">
        <v>1.7494078746804868E-2</v>
      </c>
      <c r="U95" s="82">
        <v>386</v>
      </c>
      <c r="V95" s="351">
        <v>2.2097549805358371E-2</v>
      </c>
      <c r="W95" s="82">
        <v>830</v>
      </c>
      <c r="X95" s="351">
        <v>2.8931957612939208E-2</v>
      </c>
      <c r="Y95" s="82">
        <v>737</v>
      </c>
      <c r="Z95" s="355">
        <v>1.7709534794309881E-2</v>
      </c>
    </row>
    <row r="96" spans="1:26">
      <c r="A96" s="985"/>
      <c r="B96" s="316" t="s">
        <v>230</v>
      </c>
      <c r="C96" s="420">
        <v>282</v>
      </c>
      <c r="D96" s="356">
        <v>1</v>
      </c>
      <c r="E96" s="221">
        <v>114</v>
      </c>
      <c r="F96" s="356">
        <v>1</v>
      </c>
      <c r="G96" s="221">
        <v>160</v>
      </c>
      <c r="H96" s="356">
        <v>1</v>
      </c>
      <c r="I96" s="221">
        <v>270</v>
      </c>
      <c r="J96" s="357">
        <v>1</v>
      </c>
      <c r="K96" s="475">
        <v>8961</v>
      </c>
      <c r="L96" s="444">
        <v>1</v>
      </c>
      <c r="M96" s="445">
        <v>35</v>
      </c>
      <c r="N96" s="444">
        <v>1</v>
      </c>
      <c r="O96" s="445">
        <v>4055</v>
      </c>
      <c r="P96" s="444">
        <v>1</v>
      </c>
      <c r="Q96" s="445">
        <v>4691</v>
      </c>
      <c r="R96" s="446">
        <v>1</v>
      </c>
      <c r="S96" s="420">
        <v>85286</v>
      </c>
      <c r="T96" s="356">
        <v>1</v>
      </c>
      <c r="U96" s="221">
        <v>17468</v>
      </c>
      <c r="V96" s="356">
        <v>1</v>
      </c>
      <c r="W96" s="221">
        <v>28688</v>
      </c>
      <c r="X96" s="356">
        <v>1</v>
      </c>
      <c r="Y96" s="221">
        <v>41616</v>
      </c>
      <c r="Z96" s="358">
        <v>1</v>
      </c>
    </row>
    <row r="97" spans="1:26">
      <c r="A97" s="971" t="s">
        <v>187</v>
      </c>
      <c r="B97" s="317" t="s">
        <v>225</v>
      </c>
      <c r="C97" s="249">
        <v>132</v>
      </c>
      <c r="D97" s="366">
        <v>0.46808510638297873</v>
      </c>
      <c r="E97" s="422">
        <v>5</v>
      </c>
      <c r="F97" s="366">
        <v>4.5871559633027525E-2</v>
      </c>
      <c r="G97" s="422">
        <v>33</v>
      </c>
      <c r="H97" s="366">
        <v>0.20496894409937888</v>
      </c>
      <c r="I97" s="422">
        <v>56</v>
      </c>
      <c r="J97" s="367">
        <v>0.2074074074074074</v>
      </c>
      <c r="K97" s="474">
        <v>4139</v>
      </c>
      <c r="L97" s="441">
        <v>0.46489947208806021</v>
      </c>
      <c r="M97" s="442">
        <v>17</v>
      </c>
      <c r="N97" s="441">
        <v>0.47222222222222221</v>
      </c>
      <c r="O97" s="442">
        <v>1273</v>
      </c>
      <c r="P97" s="441">
        <v>0.31424339669217477</v>
      </c>
      <c r="Q97" s="442">
        <v>1265</v>
      </c>
      <c r="R97" s="443">
        <v>0.2699530516431925</v>
      </c>
      <c r="S97" s="203">
        <v>21672</v>
      </c>
      <c r="T97" s="348">
        <v>0.25391023162630488</v>
      </c>
      <c r="U97" s="203">
        <v>5246</v>
      </c>
      <c r="V97" s="348">
        <v>0.30032058621479274</v>
      </c>
      <c r="W97" s="203">
        <v>5673</v>
      </c>
      <c r="X97" s="348">
        <v>0.1981695602054005</v>
      </c>
      <c r="Y97" s="203">
        <v>8129</v>
      </c>
      <c r="Z97" s="361">
        <v>0.19533352556708958</v>
      </c>
    </row>
    <row r="98" spans="1:26">
      <c r="A98" s="972"/>
      <c r="B98" s="319" t="s">
        <v>226</v>
      </c>
      <c r="C98" s="81">
        <v>95</v>
      </c>
      <c r="D98" s="351">
        <v>0.33687943262411346</v>
      </c>
      <c r="E98" s="404">
        <v>43</v>
      </c>
      <c r="F98" s="351">
        <v>0.39449541284403672</v>
      </c>
      <c r="G98" s="404">
        <v>56</v>
      </c>
      <c r="H98" s="351">
        <v>0.34782608695652173</v>
      </c>
      <c r="I98" s="82">
        <v>134</v>
      </c>
      <c r="J98" s="352">
        <v>0.49629629629629624</v>
      </c>
      <c r="K98" s="473">
        <v>3026</v>
      </c>
      <c r="L98" s="458">
        <v>0.33988543187689546</v>
      </c>
      <c r="M98" s="457">
        <v>14</v>
      </c>
      <c r="N98" s="458">
        <v>0.38888888888888895</v>
      </c>
      <c r="O98" s="457">
        <v>1659</v>
      </c>
      <c r="P98" s="458">
        <v>0.40952851147864727</v>
      </c>
      <c r="Q98" s="457">
        <v>2058</v>
      </c>
      <c r="R98" s="466">
        <v>0.43918053777208704</v>
      </c>
      <c r="S98" s="404">
        <v>31235</v>
      </c>
      <c r="T98" s="351">
        <v>0.36595081602286972</v>
      </c>
      <c r="U98" s="404">
        <v>6114</v>
      </c>
      <c r="V98" s="351">
        <v>0.35001144950767116</v>
      </c>
      <c r="W98" s="404">
        <v>10761</v>
      </c>
      <c r="X98" s="351">
        <v>0.37590386697872641</v>
      </c>
      <c r="Y98" s="404">
        <v>17958</v>
      </c>
      <c r="Z98" s="355">
        <v>0.43151672433679361</v>
      </c>
    </row>
    <row r="99" spans="1:26">
      <c r="A99" s="972"/>
      <c r="B99" s="319" t="s">
        <v>227</v>
      </c>
      <c r="C99" s="81">
        <v>45</v>
      </c>
      <c r="D99" s="351">
        <v>0.15957446808510639</v>
      </c>
      <c r="E99" s="404">
        <v>21</v>
      </c>
      <c r="F99" s="351">
        <v>0.19266055045871561</v>
      </c>
      <c r="G99" s="404">
        <v>45</v>
      </c>
      <c r="H99" s="351">
        <v>0.27950310559006208</v>
      </c>
      <c r="I99" s="82">
        <v>46</v>
      </c>
      <c r="J99" s="370">
        <v>0.17037037037037039</v>
      </c>
      <c r="K99" s="476">
        <v>1375</v>
      </c>
      <c r="L99" s="462">
        <v>0.15444232281253509</v>
      </c>
      <c r="M99" s="468">
        <v>3</v>
      </c>
      <c r="N99" s="462">
        <v>8.3333333333333315E-2</v>
      </c>
      <c r="O99" s="468">
        <v>693</v>
      </c>
      <c r="P99" s="462">
        <v>0.17106887188348555</v>
      </c>
      <c r="Q99" s="468">
        <v>790</v>
      </c>
      <c r="R99" s="480">
        <v>0.16858728126333763</v>
      </c>
      <c r="S99" s="404">
        <v>17655</v>
      </c>
      <c r="T99" s="351">
        <v>0.20684685951284665</v>
      </c>
      <c r="U99" s="404">
        <v>3393</v>
      </c>
      <c r="V99" s="351">
        <v>0.19424089764140143</v>
      </c>
      <c r="W99" s="404">
        <v>6447</v>
      </c>
      <c r="X99" s="351">
        <v>0.22520697243860691</v>
      </c>
      <c r="Y99" s="404">
        <v>8997</v>
      </c>
      <c r="Z99" s="355">
        <v>0.21619088811995385</v>
      </c>
    </row>
    <row r="100" spans="1:26">
      <c r="A100" s="972"/>
      <c r="B100" s="319" t="s">
        <v>228</v>
      </c>
      <c r="C100" s="81">
        <v>6</v>
      </c>
      <c r="D100" s="351">
        <v>2.1276595744680851E-2</v>
      </c>
      <c r="E100" s="404">
        <v>38</v>
      </c>
      <c r="F100" s="351">
        <v>0.34862385321100914</v>
      </c>
      <c r="G100" s="404">
        <v>24</v>
      </c>
      <c r="H100" s="351">
        <v>0.14906832298136646</v>
      </c>
      <c r="I100" s="404">
        <v>31</v>
      </c>
      <c r="J100" s="352">
        <v>0.11481481481481481</v>
      </c>
      <c r="K100" s="473">
        <v>244</v>
      </c>
      <c r="L100" s="458">
        <v>2.7406492193642593E-2</v>
      </c>
      <c r="M100" s="457">
        <v>2</v>
      </c>
      <c r="N100" s="458">
        <v>5.5555555555555552E-2</v>
      </c>
      <c r="O100" s="457">
        <v>325</v>
      </c>
      <c r="P100" s="458">
        <v>8.0227104418662057E-2</v>
      </c>
      <c r="Q100" s="457">
        <v>458</v>
      </c>
      <c r="R100" s="466">
        <v>9.7737942808365327E-2</v>
      </c>
      <c r="S100" s="404">
        <v>11798</v>
      </c>
      <c r="T100" s="351">
        <v>0.1382259557367638</v>
      </c>
      <c r="U100" s="404">
        <v>2074</v>
      </c>
      <c r="V100" s="351">
        <v>0.11873139455003436</v>
      </c>
      <c r="W100" s="404">
        <v>4724</v>
      </c>
      <c r="X100" s="351">
        <v>0.16501903797114612</v>
      </c>
      <c r="Y100" s="404">
        <v>5594</v>
      </c>
      <c r="Z100" s="355">
        <v>0.13441945405613226</v>
      </c>
    </row>
    <row r="101" spans="1:26">
      <c r="A101" s="972"/>
      <c r="B101" s="319" t="s">
        <v>229</v>
      </c>
      <c r="C101" s="81">
        <v>4</v>
      </c>
      <c r="D101" s="351">
        <v>1.4184397163120567E-2</v>
      </c>
      <c r="E101" s="404">
        <v>2</v>
      </c>
      <c r="F101" s="351">
        <v>1.834862385321101E-2</v>
      </c>
      <c r="G101" s="404">
        <v>3</v>
      </c>
      <c r="H101" s="351">
        <v>1.8633540372670808E-2</v>
      </c>
      <c r="I101" s="404">
        <v>3</v>
      </c>
      <c r="J101" s="352">
        <v>1.1111111111111112E-2</v>
      </c>
      <c r="K101" s="473">
        <v>119</v>
      </c>
      <c r="L101" s="458">
        <v>1.3366281028866674E-2</v>
      </c>
      <c r="M101" s="457">
        <v>0</v>
      </c>
      <c r="N101" s="458">
        <v>0</v>
      </c>
      <c r="O101" s="457">
        <v>101</v>
      </c>
      <c r="P101" s="458">
        <v>2.4932115527030362E-2</v>
      </c>
      <c r="Q101" s="457">
        <v>115</v>
      </c>
      <c r="R101" s="466">
        <v>2.45411865130175E-2</v>
      </c>
      <c r="S101" s="403">
        <v>2993</v>
      </c>
      <c r="T101" s="369">
        <v>3.5066137101214957E-2</v>
      </c>
      <c r="U101" s="403">
        <v>641</v>
      </c>
      <c r="V101" s="369">
        <v>3.6695672086100299E-2</v>
      </c>
      <c r="W101" s="403">
        <v>1022</v>
      </c>
      <c r="X101" s="369">
        <v>3.5700562406120094E-2</v>
      </c>
      <c r="Y101" s="403">
        <v>938</v>
      </c>
      <c r="Z101" s="373">
        <v>2.2539407920030757E-2</v>
      </c>
    </row>
    <row r="102" spans="1:26">
      <c r="A102" s="979"/>
      <c r="B102" s="316" t="s">
        <v>230</v>
      </c>
      <c r="C102" s="83">
        <v>282</v>
      </c>
      <c r="D102" s="426">
        <v>1</v>
      </c>
      <c r="E102" s="427">
        <v>109</v>
      </c>
      <c r="F102" s="426">
        <v>1</v>
      </c>
      <c r="G102" s="427">
        <v>161</v>
      </c>
      <c r="H102" s="426">
        <v>1</v>
      </c>
      <c r="I102" s="427">
        <v>270</v>
      </c>
      <c r="J102" s="423">
        <v>1</v>
      </c>
      <c r="K102" s="475">
        <v>8903</v>
      </c>
      <c r="L102" s="444">
        <v>1</v>
      </c>
      <c r="M102" s="445">
        <v>36</v>
      </c>
      <c r="N102" s="444">
        <v>1</v>
      </c>
      <c r="O102" s="445">
        <v>4051</v>
      </c>
      <c r="P102" s="444">
        <v>1</v>
      </c>
      <c r="Q102" s="445">
        <v>4686</v>
      </c>
      <c r="R102" s="446">
        <v>1</v>
      </c>
      <c r="S102" s="427">
        <v>85353</v>
      </c>
      <c r="T102" s="426">
        <v>1</v>
      </c>
      <c r="U102" s="427">
        <v>17468</v>
      </c>
      <c r="V102" s="426">
        <v>1</v>
      </c>
      <c r="W102" s="427">
        <v>28627</v>
      </c>
      <c r="X102" s="426">
        <v>1</v>
      </c>
      <c r="Y102" s="427">
        <v>41616</v>
      </c>
      <c r="Z102" s="428">
        <v>1</v>
      </c>
    </row>
    <row r="103" spans="1:26">
      <c r="A103" s="971" t="s">
        <v>188</v>
      </c>
      <c r="B103" s="317" t="s">
        <v>225</v>
      </c>
      <c r="C103" s="403">
        <v>100</v>
      </c>
      <c r="D103" s="369">
        <v>0.35335689045936397</v>
      </c>
      <c r="E103" s="107">
        <v>12</v>
      </c>
      <c r="F103" s="369">
        <v>0.11320754716981134</v>
      </c>
      <c r="G103" s="107">
        <v>36</v>
      </c>
      <c r="H103" s="369">
        <v>0.2236024844720497</v>
      </c>
      <c r="I103" s="107">
        <v>61</v>
      </c>
      <c r="J103" s="367">
        <v>0.22592592592592592</v>
      </c>
      <c r="K103" s="477">
        <v>3748</v>
      </c>
      <c r="L103" s="469">
        <v>0.41872416489777675</v>
      </c>
      <c r="M103" s="470">
        <v>17</v>
      </c>
      <c r="N103" s="469">
        <v>0.48571428571428571</v>
      </c>
      <c r="O103" s="470">
        <v>1366</v>
      </c>
      <c r="P103" s="469">
        <v>0.33472188189169322</v>
      </c>
      <c r="Q103" s="470">
        <v>1400</v>
      </c>
      <c r="R103" s="471">
        <v>0.29780897681344393</v>
      </c>
      <c r="S103" s="403">
        <v>24499</v>
      </c>
      <c r="T103" s="369">
        <v>0.28605623277754427</v>
      </c>
      <c r="U103" s="107">
        <v>5303</v>
      </c>
      <c r="V103" s="369">
        <v>0.30282092279579714</v>
      </c>
      <c r="W103" s="107">
        <v>7744</v>
      </c>
      <c r="X103" s="369">
        <v>0.2685904550499445</v>
      </c>
      <c r="Y103" s="107">
        <v>11312</v>
      </c>
      <c r="Z103" s="373">
        <v>0.27065438449575308</v>
      </c>
    </row>
    <row r="104" spans="1:26">
      <c r="A104" s="972"/>
      <c r="B104" s="319" t="s">
        <v>226</v>
      </c>
      <c r="C104" s="404">
        <v>109</v>
      </c>
      <c r="D104" s="351">
        <v>0.38515901060070673</v>
      </c>
      <c r="E104" s="82">
        <v>38</v>
      </c>
      <c r="F104" s="351">
        <v>0.35849056603773582</v>
      </c>
      <c r="G104" s="82">
        <v>58</v>
      </c>
      <c r="H104" s="351">
        <v>0.36024844720496896</v>
      </c>
      <c r="I104" s="82">
        <v>111</v>
      </c>
      <c r="J104" s="352">
        <v>0.41111111111111109</v>
      </c>
      <c r="K104" s="473">
        <v>2900</v>
      </c>
      <c r="L104" s="458">
        <v>0.32398614679924032</v>
      </c>
      <c r="M104" s="457">
        <v>12</v>
      </c>
      <c r="N104" s="458">
        <v>0.34285714285714286</v>
      </c>
      <c r="O104" s="457">
        <v>1597</v>
      </c>
      <c r="P104" s="458">
        <v>0.39132565547659887</v>
      </c>
      <c r="Q104" s="457">
        <v>1928</v>
      </c>
      <c r="R104" s="466">
        <v>0.41012550521165708</v>
      </c>
      <c r="S104" s="404">
        <v>32676</v>
      </c>
      <c r="T104" s="351">
        <v>0.38153285694269301</v>
      </c>
      <c r="U104" s="82">
        <v>6287</v>
      </c>
      <c r="V104" s="351">
        <v>0.35901096391046139</v>
      </c>
      <c r="W104" s="82">
        <v>11566</v>
      </c>
      <c r="X104" s="351">
        <v>0.40115149833518315</v>
      </c>
      <c r="Y104" s="82">
        <v>17822</v>
      </c>
      <c r="Z104" s="355">
        <v>0.42641464289986841</v>
      </c>
    </row>
    <row r="105" spans="1:26">
      <c r="A105" s="972"/>
      <c r="B105" s="319" t="s">
        <v>227</v>
      </c>
      <c r="C105" s="404">
        <v>59</v>
      </c>
      <c r="D105" s="351">
        <v>0.20848056537102477</v>
      </c>
      <c r="E105" s="82">
        <v>51</v>
      </c>
      <c r="F105" s="351">
        <v>0.48113207547169812</v>
      </c>
      <c r="G105" s="82">
        <v>40</v>
      </c>
      <c r="H105" s="351">
        <v>0.2484472049689441</v>
      </c>
      <c r="I105" s="82">
        <v>74</v>
      </c>
      <c r="J105" s="352">
        <v>0.27407407407407408</v>
      </c>
      <c r="K105" s="473">
        <v>1679</v>
      </c>
      <c r="L105" s="458">
        <v>0.18757680706066363</v>
      </c>
      <c r="M105" s="457">
        <v>3</v>
      </c>
      <c r="N105" s="458">
        <v>8.5714285714285715E-2</v>
      </c>
      <c r="O105" s="457">
        <v>611</v>
      </c>
      <c r="P105" s="458">
        <v>0.14971820632197991</v>
      </c>
      <c r="Q105" s="457">
        <v>734</v>
      </c>
      <c r="R105" s="466">
        <v>0.15613699212933418</v>
      </c>
      <c r="S105" s="404">
        <v>16352</v>
      </c>
      <c r="T105" s="351">
        <v>0.19092989584792863</v>
      </c>
      <c r="U105" s="82">
        <v>3328</v>
      </c>
      <c r="V105" s="351">
        <v>0.19004111466423024</v>
      </c>
      <c r="W105" s="82">
        <v>5043</v>
      </c>
      <c r="X105" s="351">
        <v>0.17490982241953387</v>
      </c>
      <c r="Y105" s="82">
        <v>7311</v>
      </c>
      <c r="Z105" s="355">
        <v>0.17492523029070464</v>
      </c>
    </row>
    <row r="106" spans="1:26">
      <c r="A106" s="972"/>
      <c r="B106" s="319" t="s">
        <v>228</v>
      </c>
      <c r="C106" s="404">
        <v>10</v>
      </c>
      <c r="D106" s="351">
        <v>3.5335689045936397E-2</v>
      </c>
      <c r="E106" s="82">
        <v>2</v>
      </c>
      <c r="F106" s="351">
        <v>1.8867924528301886E-2</v>
      </c>
      <c r="G106" s="82">
        <v>23</v>
      </c>
      <c r="H106" s="351">
        <v>0.14285714285714285</v>
      </c>
      <c r="I106" s="82">
        <v>18</v>
      </c>
      <c r="J106" s="352">
        <v>6.6666666666666666E-2</v>
      </c>
      <c r="K106" s="478">
        <v>427</v>
      </c>
      <c r="L106" s="456">
        <v>4.7704167132163994E-2</v>
      </c>
      <c r="M106" s="467">
        <v>2</v>
      </c>
      <c r="N106" s="456">
        <v>5.7142857142857141E-2</v>
      </c>
      <c r="O106" s="467">
        <v>361</v>
      </c>
      <c r="P106" s="456">
        <v>8.845871110022055E-2</v>
      </c>
      <c r="Q106" s="467">
        <v>486</v>
      </c>
      <c r="R106" s="481">
        <v>0.10338225909380983</v>
      </c>
      <c r="S106" s="404">
        <v>8842</v>
      </c>
      <c r="T106" s="351">
        <v>0.10324132455279997</v>
      </c>
      <c r="U106" s="82">
        <v>1862</v>
      </c>
      <c r="V106" s="351">
        <v>0.10632708999543171</v>
      </c>
      <c r="W106" s="82">
        <v>3317</v>
      </c>
      <c r="X106" s="351">
        <v>0.11504578246392896</v>
      </c>
      <c r="Y106" s="82">
        <v>4216</v>
      </c>
      <c r="Z106" s="355">
        <v>0.10087331020456994</v>
      </c>
    </row>
    <row r="107" spans="1:26">
      <c r="A107" s="972"/>
      <c r="B107" s="319" t="s">
        <v>229</v>
      </c>
      <c r="C107" s="81">
        <v>5</v>
      </c>
      <c r="D107" s="351">
        <v>1.7667844522968199E-2</v>
      </c>
      <c r="E107" s="82">
        <v>3</v>
      </c>
      <c r="F107" s="351">
        <v>2.8301886792452834E-2</v>
      </c>
      <c r="G107" s="82">
        <v>4</v>
      </c>
      <c r="H107" s="351">
        <v>2.4844720496894408E-2</v>
      </c>
      <c r="I107" s="82">
        <v>6</v>
      </c>
      <c r="J107" s="352">
        <v>2.2222222222222223E-2</v>
      </c>
      <c r="K107" s="473">
        <v>197</v>
      </c>
      <c r="L107" s="458">
        <v>2.200871411015529E-2</v>
      </c>
      <c r="M107" s="457">
        <v>1</v>
      </c>
      <c r="N107" s="458">
        <v>2.8571428571428571E-2</v>
      </c>
      <c r="O107" s="457">
        <v>146</v>
      </c>
      <c r="P107" s="458">
        <v>3.5775545209507473E-2</v>
      </c>
      <c r="Q107" s="457">
        <v>153</v>
      </c>
      <c r="R107" s="466">
        <v>3.2546266751754947E-2</v>
      </c>
      <c r="S107" s="404">
        <v>3275</v>
      </c>
      <c r="T107" s="351">
        <v>3.8239689879034144E-2</v>
      </c>
      <c r="U107" s="82">
        <v>732</v>
      </c>
      <c r="V107" s="351">
        <v>4.1799908634079487E-2</v>
      </c>
      <c r="W107" s="82">
        <v>1162</v>
      </c>
      <c r="X107" s="351">
        <v>4.0302441731409545E-2</v>
      </c>
      <c r="Y107" s="82">
        <v>1134</v>
      </c>
      <c r="Z107" s="355">
        <v>2.713243210910396E-2</v>
      </c>
    </row>
    <row r="108" spans="1:26">
      <c r="A108" s="979"/>
      <c r="B108" s="316" t="s">
        <v>230</v>
      </c>
      <c r="C108" s="427">
        <v>283</v>
      </c>
      <c r="D108" s="426">
        <v>1</v>
      </c>
      <c r="E108" s="427">
        <v>106</v>
      </c>
      <c r="F108" s="426">
        <v>1</v>
      </c>
      <c r="G108" s="427">
        <v>161</v>
      </c>
      <c r="H108" s="426">
        <v>1</v>
      </c>
      <c r="I108" s="427">
        <v>270</v>
      </c>
      <c r="J108" s="423">
        <v>1</v>
      </c>
      <c r="K108" s="475">
        <v>8951</v>
      </c>
      <c r="L108" s="444">
        <v>1</v>
      </c>
      <c r="M108" s="445">
        <v>35</v>
      </c>
      <c r="N108" s="444">
        <v>1</v>
      </c>
      <c r="O108" s="445">
        <v>4081</v>
      </c>
      <c r="P108" s="444">
        <v>1</v>
      </c>
      <c r="Q108" s="445">
        <v>4701</v>
      </c>
      <c r="R108" s="446">
        <v>1</v>
      </c>
      <c r="S108" s="427">
        <v>85644</v>
      </c>
      <c r="T108" s="426">
        <v>1</v>
      </c>
      <c r="U108" s="427">
        <v>17512</v>
      </c>
      <c r="V108" s="426">
        <v>1</v>
      </c>
      <c r="W108" s="427">
        <v>28832</v>
      </c>
      <c r="X108" s="426">
        <v>1</v>
      </c>
      <c r="Y108" s="427">
        <v>41795</v>
      </c>
      <c r="Z108" s="428">
        <v>1</v>
      </c>
    </row>
    <row r="109" spans="1:26">
      <c r="A109" s="971" t="s">
        <v>189</v>
      </c>
      <c r="B109" s="317" t="s">
        <v>225</v>
      </c>
      <c r="C109" s="203">
        <v>93</v>
      </c>
      <c r="D109" s="348">
        <v>0.33214285714285713</v>
      </c>
      <c r="E109" s="203">
        <v>17</v>
      </c>
      <c r="F109" s="348">
        <v>0.15596330275229359</v>
      </c>
      <c r="G109" s="203">
        <v>23</v>
      </c>
      <c r="H109" s="348">
        <v>0.14374999999999999</v>
      </c>
      <c r="I109" s="203">
        <v>42</v>
      </c>
      <c r="J109" s="349">
        <v>0.15555555555555556</v>
      </c>
      <c r="K109" s="474">
        <v>3517</v>
      </c>
      <c r="L109" s="441">
        <v>0.39410578216046616</v>
      </c>
      <c r="M109" s="442">
        <v>14</v>
      </c>
      <c r="N109" s="441">
        <v>0.4</v>
      </c>
      <c r="O109" s="442">
        <v>972</v>
      </c>
      <c r="P109" s="441">
        <v>0.23858615611192932</v>
      </c>
      <c r="Q109" s="442">
        <v>915</v>
      </c>
      <c r="R109" s="443">
        <v>0.19480519480519484</v>
      </c>
      <c r="S109" s="203">
        <v>17085</v>
      </c>
      <c r="T109" s="348">
        <v>0.19961444093936204</v>
      </c>
      <c r="U109" s="203">
        <v>4168</v>
      </c>
      <c r="V109" s="348">
        <v>0.23829397976101993</v>
      </c>
      <c r="W109" s="203">
        <v>4102</v>
      </c>
      <c r="X109" s="348">
        <v>0.14265841274257496</v>
      </c>
      <c r="Y109" s="203">
        <v>5870</v>
      </c>
      <c r="Z109" s="361">
        <v>0.14061901111536987</v>
      </c>
    </row>
    <row r="110" spans="1:26">
      <c r="A110" s="972"/>
      <c r="B110" s="319" t="s">
        <v>226</v>
      </c>
      <c r="C110" s="404">
        <v>94</v>
      </c>
      <c r="D110" s="351">
        <v>0.33571428571428569</v>
      </c>
      <c r="E110" s="404">
        <v>44</v>
      </c>
      <c r="F110" s="351">
        <v>0.40366972477064222</v>
      </c>
      <c r="G110" s="404">
        <v>47</v>
      </c>
      <c r="H110" s="351">
        <v>0.29375000000000001</v>
      </c>
      <c r="I110" s="404">
        <v>102</v>
      </c>
      <c r="J110" s="352">
        <v>0.37777777777777777</v>
      </c>
      <c r="K110" s="473">
        <v>2966</v>
      </c>
      <c r="L110" s="458">
        <v>0.33236216943074853</v>
      </c>
      <c r="M110" s="457">
        <v>14</v>
      </c>
      <c r="N110" s="458">
        <v>0.4</v>
      </c>
      <c r="O110" s="457">
        <v>1475</v>
      </c>
      <c r="P110" s="458">
        <v>0.36205203730976926</v>
      </c>
      <c r="Q110" s="457">
        <v>1821</v>
      </c>
      <c r="R110" s="466">
        <v>0.38769427294017456</v>
      </c>
      <c r="S110" s="404">
        <v>28807</v>
      </c>
      <c r="T110" s="351">
        <v>0.33656969272111226</v>
      </c>
      <c r="U110" s="404">
        <v>5708</v>
      </c>
      <c r="V110" s="351">
        <v>0.32633926019095533</v>
      </c>
      <c r="W110" s="404">
        <v>8935</v>
      </c>
      <c r="X110" s="351">
        <v>0.31073937539124991</v>
      </c>
      <c r="Y110" s="404">
        <v>14764</v>
      </c>
      <c r="Z110" s="355">
        <v>0.35367957071674971</v>
      </c>
    </row>
    <row r="111" spans="1:26">
      <c r="A111" s="972"/>
      <c r="B111" s="319" t="s">
        <v>227</v>
      </c>
      <c r="C111" s="404">
        <v>79</v>
      </c>
      <c r="D111" s="351">
        <v>0.28214285714285714</v>
      </c>
      <c r="E111" s="404">
        <v>28</v>
      </c>
      <c r="F111" s="351">
        <v>0.25688073394495414</v>
      </c>
      <c r="G111" s="404">
        <v>53</v>
      </c>
      <c r="H111" s="351">
        <v>0.33124999999999999</v>
      </c>
      <c r="I111" s="404">
        <v>86</v>
      </c>
      <c r="J111" s="352">
        <v>0.31851851851851853</v>
      </c>
      <c r="K111" s="474">
        <v>1901</v>
      </c>
      <c r="L111" s="441">
        <v>0.21302106678619454</v>
      </c>
      <c r="M111" s="442">
        <v>6</v>
      </c>
      <c r="N111" s="441">
        <v>0.17142857142857143</v>
      </c>
      <c r="O111" s="442">
        <v>973</v>
      </c>
      <c r="P111" s="441">
        <v>0.23883161512027493</v>
      </c>
      <c r="Q111" s="442">
        <v>1161</v>
      </c>
      <c r="R111" s="443">
        <v>0.24717905045773897</v>
      </c>
      <c r="S111" s="404">
        <v>21674</v>
      </c>
      <c r="T111" s="351">
        <v>0.25323051758382986</v>
      </c>
      <c r="U111" s="404">
        <v>4452</v>
      </c>
      <c r="V111" s="351">
        <v>0.25453090160654052</v>
      </c>
      <c r="W111" s="404">
        <v>8181</v>
      </c>
      <c r="X111" s="351">
        <v>0.28451693677401407</v>
      </c>
      <c r="Y111" s="404">
        <v>11956</v>
      </c>
      <c r="Z111" s="355">
        <v>0.28641241855116906</v>
      </c>
    </row>
    <row r="112" spans="1:26">
      <c r="A112" s="972"/>
      <c r="B112" s="319" t="s">
        <v>228</v>
      </c>
      <c r="C112" s="404">
        <v>8</v>
      </c>
      <c r="D112" s="351">
        <v>2.8571428571428571E-2</v>
      </c>
      <c r="E112" s="404">
        <v>18</v>
      </c>
      <c r="F112" s="351">
        <v>0.16513761467889909</v>
      </c>
      <c r="G112" s="404">
        <v>32</v>
      </c>
      <c r="H112" s="351">
        <v>0.2</v>
      </c>
      <c r="I112" s="404">
        <v>35</v>
      </c>
      <c r="J112" s="352">
        <v>0.12962962962962962</v>
      </c>
      <c r="K112" s="473">
        <v>381</v>
      </c>
      <c r="L112" s="458">
        <v>4.2693859255939041E-2</v>
      </c>
      <c r="M112" s="457">
        <v>0</v>
      </c>
      <c r="N112" s="458">
        <v>0</v>
      </c>
      <c r="O112" s="457">
        <v>504</v>
      </c>
      <c r="P112" s="458">
        <v>0.12371134020618557</v>
      </c>
      <c r="Q112" s="457">
        <v>629</v>
      </c>
      <c r="R112" s="466">
        <v>0.13391526506280604</v>
      </c>
      <c r="S112" s="404">
        <v>13509</v>
      </c>
      <c r="T112" s="351">
        <v>0.15783385909568876</v>
      </c>
      <c r="U112" s="404">
        <v>2277</v>
      </c>
      <c r="V112" s="351">
        <v>0.13018123606426163</v>
      </c>
      <c r="W112" s="404">
        <v>5931</v>
      </c>
      <c r="X112" s="351">
        <v>0.20626695416289909</v>
      </c>
      <c r="Y112" s="404">
        <v>7554</v>
      </c>
      <c r="Z112" s="355">
        <v>0.1809601379839019</v>
      </c>
    </row>
    <row r="113" spans="1:27">
      <c r="A113" s="972"/>
      <c r="B113" s="319" t="s">
        <v>229</v>
      </c>
      <c r="C113" s="404">
        <v>6</v>
      </c>
      <c r="D113" s="351">
        <v>2.1428571428571429E-2</v>
      </c>
      <c r="E113" s="404">
        <v>2</v>
      </c>
      <c r="F113" s="351">
        <v>1.834862385321101E-2</v>
      </c>
      <c r="G113" s="404">
        <v>5</v>
      </c>
      <c r="H113" s="351">
        <v>3.125E-2</v>
      </c>
      <c r="I113" s="404">
        <v>5</v>
      </c>
      <c r="J113" s="352">
        <v>1.8518518518518517E-2</v>
      </c>
      <c r="K113" s="473">
        <v>159</v>
      </c>
      <c r="L113" s="458">
        <v>1.7817122366651724E-2</v>
      </c>
      <c r="M113" s="457">
        <v>1</v>
      </c>
      <c r="N113" s="458">
        <v>2.8571428571428571E-2</v>
      </c>
      <c r="O113" s="457">
        <v>150</v>
      </c>
      <c r="P113" s="458">
        <v>3.6818851251840944E-2</v>
      </c>
      <c r="Q113" s="457">
        <v>171</v>
      </c>
      <c r="R113" s="466">
        <v>3.6406216734085589E-2</v>
      </c>
      <c r="S113" s="404">
        <v>4515</v>
      </c>
      <c r="T113" s="351">
        <v>5.2751489660007013E-2</v>
      </c>
      <c r="U113" s="404">
        <v>886</v>
      </c>
      <c r="V113" s="351">
        <v>5.0654622377222569E-2</v>
      </c>
      <c r="W113" s="404">
        <v>1605</v>
      </c>
      <c r="X113" s="351">
        <v>5.5818320929262019E-2</v>
      </c>
      <c r="Y113" s="404">
        <v>1600</v>
      </c>
      <c r="Z113" s="355">
        <v>3.8328861632809505E-2</v>
      </c>
    </row>
    <row r="114" spans="1:27" ht="16.5" thickBot="1">
      <c r="A114" s="973"/>
      <c r="B114" s="315" t="s">
        <v>230</v>
      </c>
      <c r="C114" s="429">
        <v>280</v>
      </c>
      <c r="D114" s="393">
        <v>1</v>
      </c>
      <c r="E114" s="429">
        <v>109</v>
      </c>
      <c r="F114" s="393">
        <v>1</v>
      </c>
      <c r="G114" s="429">
        <v>160</v>
      </c>
      <c r="H114" s="393">
        <v>1</v>
      </c>
      <c r="I114" s="429">
        <v>270</v>
      </c>
      <c r="J114" s="430">
        <v>1</v>
      </c>
      <c r="K114" s="464">
        <v>8924</v>
      </c>
      <c r="L114" s="448">
        <v>1</v>
      </c>
      <c r="M114" s="449">
        <v>35</v>
      </c>
      <c r="N114" s="448">
        <v>1</v>
      </c>
      <c r="O114" s="449">
        <v>4074</v>
      </c>
      <c r="P114" s="448">
        <v>1</v>
      </c>
      <c r="Q114" s="449">
        <v>4697</v>
      </c>
      <c r="R114" s="450">
        <v>1</v>
      </c>
      <c r="S114" s="429">
        <v>85590</v>
      </c>
      <c r="T114" s="393">
        <v>1</v>
      </c>
      <c r="U114" s="429">
        <v>17491</v>
      </c>
      <c r="V114" s="393">
        <v>1</v>
      </c>
      <c r="W114" s="429">
        <v>28754</v>
      </c>
      <c r="X114" s="393">
        <v>1</v>
      </c>
      <c r="Y114" s="429">
        <v>41744</v>
      </c>
      <c r="Z114" s="394">
        <v>1</v>
      </c>
    </row>
    <row r="115" spans="1:27" ht="16.5" thickBot="1">
      <c r="A115" s="993"/>
      <c r="B115" s="993"/>
      <c r="C115" s="993"/>
      <c r="D115" s="993"/>
      <c r="E115" s="993"/>
      <c r="F115" s="993"/>
      <c r="G115" s="993"/>
      <c r="H115" s="993"/>
      <c r="I115" s="993"/>
      <c r="J115" s="993"/>
      <c r="K115" s="993"/>
      <c r="L115" s="993"/>
      <c r="M115" s="993"/>
      <c r="N115" s="993"/>
      <c r="O115" s="993"/>
      <c r="P115" s="993"/>
      <c r="Q115" s="993"/>
      <c r="R115" s="993"/>
      <c r="S115" s="993"/>
      <c r="T115" s="993"/>
      <c r="U115" s="993"/>
      <c r="V115" s="993"/>
      <c r="W115" s="993"/>
      <c r="X115" s="993"/>
      <c r="Y115" s="993"/>
      <c r="Z115" s="993"/>
    </row>
    <row r="116" spans="1:27" ht="27.95" customHeight="1" thickBot="1">
      <c r="A116" s="950" t="s">
        <v>231</v>
      </c>
      <c r="B116" s="951"/>
      <c r="C116" s="951"/>
      <c r="D116" s="951"/>
      <c r="E116" s="951"/>
      <c r="F116" s="951"/>
      <c r="G116" s="951"/>
      <c r="H116" s="951"/>
      <c r="I116" s="951"/>
      <c r="J116" s="951"/>
      <c r="K116" s="951"/>
      <c r="L116" s="951"/>
      <c r="M116" s="951"/>
      <c r="N116" s="951"/>
      <c r="O116" s="951"/>
      <c r="P116" s="951"/>
      <c r="Q116" s="951"/>
      <c r="R116" s="951"/>
      <c r="S116" s="951"/>
      <c r="T116" s="951"/>
      <c r="U116" s="951"/>
      <c r="V116" s="951"/>
      <c r="W116" s="951"/>
      <c r="X116" s="951"/>
      <c r="Y116" s="951"/>
      <c r="Z116" s="952"/>
    </row>
    <row r="117" spans="1:27">
      <c r="A117" s="953"/>
      <c r="B117" s="954"/>
      <c r="C117" s="957" t="s">
        <v>192</v>
      </c>
      <c r="D117" s="958"/>
      <c r="E117" s="958"/>
      <c r="F117" s="958"/>
      <c r="G117" s="958"/>
      <c r="H117" s="958"/>
      <c r="I117" s="958"/>
      <c r="J117" s="959"/>
      <c r="K117" s="960" t="s">
        <v>193</v>
      </c>
      <c r="L117" s="961"/>
      <c r="M117" s="961"/>
      <c r="N117" s="961"/>
      <c r="O117" s="961"/>
      <c r="P117" s="961"/>
      <c r="Q117" s="961"/>
      <c r="R117" s="961"/>
      <c r="S117" s="957" t="s">
        <v>4</v>
      </c>
      <c r="T117" s="958"/>
      <c r="U117" s="958"/>
      <c r="V117" s="958"/>
      <c r="W117" s="958"/>
      <c r="X117" s="958"/>
      <c r="Y117" s="958"/>
      <c r="Z117" s="962"/>
    </row>
    <row r="118" spans="1:27">
      <c r="A118" s="953"/>
      <c r="B118" s="954"/>
      <c r="C118" s="963" t="s">
        <v>205</v>
      </c>
      <c r="D118" s="964"/>
      <c r="E118" s="964" t="s">
        <v>208</v>
      </c>
      <c r="F118" s="964"/>
      <c r="G118" s="964" t="s">
        <v>59</v>
      </c>
      <c r="H118" s="964"/>
      <c r="I118" s="964" t="s">
        <v>211</v>
      </c>
      <c r="J118" s="965"/>
      <c r="K118" s="966" t="s">
        <v>205</v>
      </c>
      <c r="L118" s="967"/>
      <c r="M118" s="967" t="s">
        <v>208</v>
      </c>
      <c r="N118" s="967"/>
      <c r="O118" s="967" t="s">
        <v>59</v>
      </c>
      <c r="P118" s="967"/>
      <c r="Q118" s="967" t="s">
        <v>211</v>
      </c>
      <c r="R118" s="969"/>
      <c r="S118" s="970" t="s">
        <v>205</v>
      </c>
      <c r="T118" s="930"/>
      <c r="U118" s="929" t="s">
        <v>208</v>
      </c>
      <c r="V118" s="930"/>
      <c r="W118" s="929" t="s">
        <v>59</v>
      </c>
      <c r="X118" s="930"/>
      <c r="Y118" s="929" t="s">
        <v>211</v>
      </c>
      <c r="Z118" s="968"/>
    </row>
    <row r="119" spans="1:27">
      <c r="A119" s="955"/>
      <c r="B119" s="956"/>
      <c r="C119" s="34" t="s">
        <v>195</v>
      </c>
      <c r="D119" s="73" t="s">
        <v>224</v>
      </c>
      <c r="E119" s="74" t="s">
        <v>195</v>
      </c>
      <c r="F119" s="73" t="s">
        <v>224</v>
      </c>
      <c r="G119" s="74" t="s">
        <v>195</v>
      </c>
      <c r="H119" s="73" t="s">
        <v>224</v>
      </c>
      <c r="I119" s="74" t="s">
        <v>195</v>
      </c>
      <c r="J119" s="75" t="s">
        <v>224</v>
      </c>
      <c r="K119" s="451" t="s">
        <v>195</v>
      </c>
      <c r="L119" s="452" t="s">
        <v>224</v>
      </c>
      <c r="M119" s="453" t="s">
        <v>195</v>
      </c>
      <c r="N119" s="452" t="s">
        <v>224</v>
      </c>
      <c r="O119" s="453" t="s">
        <v>195</v>
      </c>
      <c r="P119" s="452" t="s">
        <v>224</v>
      </c>
      <c r="Q119" s="453" t="s">
        <v>195</v>
      </c>
      <c r="R119" s="454" t="s">
        <v>224</v>
      </c>
      <c r="S119" s="34" t="s">
        <v>195</v>
      </c>
      <c r="T119" s="73" t="s">
        <v>224</v>
      </c>
      <c r="U119" s="74" t="s">
        <v>195</v>
      </c>
      <c r="V119" s="73" t="s">
        <v>224</v>
      </c>
      <c r="W119" s="74" t="s">
        <v>195</v>
      </c>
      <c r="X119" s="73" t="s">
        <v>224</v>
      </c>
      <c r="Y119" s="74" t="s">
        <v>195</v>
      </c>
      <c r="Z119" s="79" t="s">
        <v>224</v>
      </c>
    </row>
    <row r="120" spans="1:27" ht="20.100000000000001" customHeight="1">
      <c r="A120" s="938" t="s">
        <v>232</v>
      </c>
      <c r="B120" s="939"/>
      <c r="C120" s="939"/>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39"/>
      <c r="Z120" s="942"/>
    </row>
    <row r="121" spans="1:27">
      <c r="A121" s="943" t="s">
        <v>233</v>
      </c>
      <c r="B121" s="944"/>
      <c r="C121" s="80">
        <v>147</v>
      </c>
      <c r="D121" s="359">
        <v>0.51943462897526504</v>
      </c>
      <c r="E121" s="424">
        <v>24</v>
      </c>
      <c r="F121" s="359">
        <v>0.20869565217391306</v>
      </c>
      <c r="G121" s="424">
        <v>95</v>
      </c>
      <c r="H121" s="359">
        <v>0.59006211180124224</v>
      </c>
      <c r="I121" s="424">
        <v>155</v>
      </c>
      <c r="J121" s="360">
        <v>0.5719557195571956</v>
      </c>
      <c r="K121" s="436">
        <v>5348</v>
      </c>
      <c r="L121" s="437">
        <v>0.59461863464531906</v>
      </c>
      <c r="M121" s="438">
        <v>20</v>
      </c>
      <c r="N121" s="437">
        <v>0.55555555555555558</v>
      </c>
      <c r="O121" s="438">
        <v>2873</v>
      </c>
      <c r="P121" s="437">
        <v>0.70090265918516725</v>
      </c>
      <c r="Q121" s="438">
        <v>3228</v>
      </c>
      <c r="R121" s="455">
        <v>0.6836086404066074</v>
      </c>
      <c r="S121" s="80">
        <v>50846</v>
      </c>
      <c r="T121" s="359">
        <v>0.59075171372138957</v>
      </c>
      <c r="U121" s="424">
        <v>11879</v>
      </c>
      <c r="V121" s="359">
        <v>0.67402405810258736</v>
      </c>
      <c r="W121" s="424">
        <v>21496</v>
      </c>
      <c r="X121" s="359">
        <v>0.74277816171389077</v>
      </c>
      <c r="Y121" s="424">
        <v>29269</v>
      </c>
      <c r="Z121" s="361">
        <v>0.69769492979905123</v>
      </c>
    </row>
    <row r="122" spans="1:27">
      <c r="A122" s="945" t="s">
        <v>234</v>
      </c>
      <c r="B122" s="946"/>
      <c r="C122" s="404">
        <v>110</v>
      </c>
      <c r="D122" s="351">
        <v>0.38869257950530034</v>
      </c>
      <c r="E122" s="404">
        <v>65</v>
      </c>
      <c r="F122" s="351">
        <v>0.56521739130434778</v>
      </c>
      <c r="G122" s="404">
        <v>46</v>
      </c>
      <c r="H122" s="351">
        <v>0.2857142857142857</v>
      </c>
      <c r="I122" s="404">
        <v>81</v>
      </c>
      <c r="J122" s="352">
        <v>0.2988929889298893</v>
      </c>
      <c r="K122" s="457">
        <v>2354</v>
      </c>
      <c r="L122" s="458">
        <v>0.26173004225038915</v>
      </c>
      <c r="M122" s="457">
        <v>7</v>
      </c>
      <c r="N122" s="458">
        <v>0.19444444444444448</v>
      </c>
      <c r="O122" s="457">
        <v>858</v>
      </c>
      <c r="P122" s="458">
        <v>0.2093193461819956</v>
      </c>
      <c r="Q122" s="457">
        <v>1098</v>
      </c>
      <c r="R122" s="466">
        <v>0.23252858958068615</v>
      </c>
      <c r="S122" s="404">
        <v>23947</v>
      </c>
      <c r="T122" s="351">
        <v>0.2782270245149297</v>
      </c>
      <c r="U122" s="404">
        <v>3954</v>
      </c>
      <c r="V122" s="351">
        <v>0.2243531547889242</v>
      </c>
      <c r="W122" s="404">
        <v>5355</v>
      </c>
      <c r="X122" s="351">
        <v>0.18503800967519005</v>
      </c>
      <c r="Y122" s="404">
        <v>9346</v>
      </c>
      <c r="Z122" s="421">
        <v>0.22278372386832257</v>
      </c>
      <c r="AA122" s="483"/>
    </row>
    <row r="123" spans="1:27">
      <c r="A123" s="945" t="s">
        <v>235</v>
      </c>
      <c r="B123" s="946"/>
      <c r="C123" s="95">
        <v>19</v>
      </c>
      <c r="D123" s="348">
        <v>6.7137809187279157E-2</v>
      </c>
      <c r="E123" s="203">
        <v>25</v>
      </c>
      <c r="F123" s="348">
        <v>0.21739130434782608</v>
      </c>
      <c r="G123" s="203">
        <v>16</v>
      </c>
      <c r="H123" s="348">
        <v>9.9378881987577633E-2</v>
      </c>
      <c r="I123" s="203">
        <v>30</v>
      </c>
      <c r="J123" s="349">
        <v>0.11070110701107011</v>
      </c>
      <c r="K123" s="468">
        <v>1027</v>
      </c>
      <c r="L123" s="456">
        <v>0.11418723593506783</v>
      </c>
      <c r="M123" s="442">
        <v>7</v>
      </c>
      <c r="N123" s="441">
        <v>0.19444444444444448</v>
      </c>
      <c r="O123" s="442">
        <v>288</v>
      </c>
      <c r="P123" s="441">
        <v>7.0261039277872653E-2</v>
      </c>
      <c r="Q123" s="442">
        <v>331</v>
      </c>
      <c r="R123" s="443">
        <v>7.0097416349004654E-2</v>
      </c>
      <c r="S123" s="203">
        <v>8289</v>
      </c>
      <c r="T123" s="348">
        <v>9.6305332868595328E-2</v>
      </c>
      <c r="U123" s="203">
        <v>1336</v>
      </c>
      <c r="V123" s="348">
        <v>7.5805719473445304E-2</v>
      </c>
      <c r="W123" s="203">
        <v>1581</v>
      </c>
      <c r="X123" s="348">
        <v>5.4630269523151351E-2</v>
      </c>
      <c r="Y123" s="203">
        <v>2756</v>
      </c>
      <c r="Z123" s="425">
        <v>6.5695692593740321E-2</v>
      </c>
      <c r="AA123" s="483"/>
    </row>
    <row r="124" spans="1:27">
      <c r="A124" s="947" t="s">
        <v>236</v>
      </c>
      <c r="B124" s="946"/>
      <c r="C124" s="404">
        <v>4</v>
      </c>
      <c r="D124" s="351">
        <v>1.4134275618374558E-2</v>
      </c>
      <c r="E124" s="404">
        <v>1</v>
      </c>
      <c r="F124" s="351">
        <v>8.6956521739130436E-3</v>
      </c>
      <c r="G124" s="404">
        <v>3</v>
      </c>
      <c r="H124" s="351">
        <v>1.8633540372670808E-2</v>
      </c>
      <c r="I124" s="404">
        <v>2</v>
      </c>
      <c r="J124" s="352">
        <v>7.3800738007380072E-3</v>
      </c>
      <c r="K124" s="457">
        <v>132</v>
      </c>
      <c r="L124" s="458">
        <v>1.4676450967311541E-2</v>
      </c>
      <c r="M124" s="457">
        <v>2</v>
      </c>
      <c r="N124" s="458">
        <v>5.5555555555555552E-2</v>
      </c>
      <c r="O124" s="457">
        <v>47</v>
      </c>
      <c r="P124" s="458">
        <v>1.1466211271041717E-2</v>
      </c>
      <c r="Q124" s="457">
        <v>43</v>
      </c>
      <c r="R124" s="466">
        <v>9.1063108852181274E-3</v>
      </c>
      <c r="S124" s="404">
        <v>1914</v>
      </c>
      <c r="T124" s="351">
        <v>2.2237713489020566E-2</v>
      </c>
      <c r="U124" s="404">
        <v>267</v>
      </c>
      <c r="V124" s="351">
        <v>1.5149795733091241E-2</v>
      </c>
      <c r="W124" s="404">
        <v>323</v>
      </c>
      <c r="X124" s="351">
        <v>1.1161022805805115E-2</v>
      </c>
      <c r="Y124" s="404">
        <v>386</v>
      </c>
      <c r="Z124" s="421">
        <v>9.2012109365688533E-3</v>
      </c>
      <c r="AA124" s="483"/>
    </row>
    <row r="125" spans="1:27">
      <c r="A125" s="948" t="s">
        <v>237</v>
      </c>
      <c r="B125" s="949"/>
      <c r="C125" s="81">
        <v>3</v>
      </c>
      <c r="D125" s="351">
        <v>1.0600706713780918E-2</v>
      </c>
      <c r="E125" s="404">
        <v>0</v>
      </c>
      <c r="F125" s="351">
        <v>0</v>
      </c>
      <c r="G125" s="404">
        <v>1</v>
      </c>
      <c r="H125" s="351">
        <v>6.2111801242236021E-3</v>
      </c>
      <c r="I125" s="404">
        <v>3</v>
      </c>
      <c r="J125" s="352">
        <v>1.107011070110701E-2</v>
      </c>
      <c r="K125" s="468">
        <v>133</v>
      </c>
      <c r="L125" s="462">
        <v>1.4787636201912386E-2</v>
      </c>
      <c r="M125" s="468">
        <v>0</v>
      </c>
      <c r="N125" s="458">
        <v>0</v>
      </c>
      <c r="O125" s="457">
        <v>33</v>
      </c>
      <c r="P125" s="458">
        <v>8.0507440839229089E-3</v>
      </c>
      <c r="Q125" s="457">
        <v>22</v>
      </c>
      <c r="R125" s="466">
        <v>4.6590427784836937E-3</v>
      </c>
      <c r="S125" s="404">
        <v>1074</v>
      </c>
      <c r="T125" s="351">
        <v>1.247821540606483E-2</v>
      </c>
      <c r="U125" s="404">
        <v>188</v>
      </c>
      <c r="V125" s="351">
        <v>1.0667271901951885E-2</v>
      </c>
      <c r="W125" s="404">
        <v>185</v>
      </c>
      <c r="X125" s="351">
        <v>6.3925362819626822E-3</v>
      </c>
      <c r="Y125" s="404">
        <v>194</v>
      </c>
      <c r="Z125" s="421">
        <v>4.6244428023169892E-3</v>
      </c>
      <c r="AA125" s="483"/>
    </row>
    <row r="126" spans="1:27">
      <c r="A126" s="936" t="s">
        <v>230</v>
      </c>
      <c r="B126" s="937"/>
      <c r="C126" s="83">
        <v>283</v>
      </c>
      <c r="D126" s="426">
        <v>1</v>
      </c>
      <c r="E126" s="427">
        <v>115</v>
      </c>
      <c r="F126" s="426">
        <v>1</v>
      </c>
      <c r="G126" s="427">
        <v>161</v>
      </c>
      <c r="H126" s="426">
        <v>1</v>
      </c>
      <c r="I126" s="427">
        <v>271</v>
      </c>
      <c r="J126" s="423">
        <v>1</v>
      </c>
      <c r="K126" s="445">
        <v>8994</v>
      </c>
      <c r="L126" s="444">
        <v>1</v>
      </c>
      <c r="M126" s="445">
        <v>36</v>
      </c>
      <c r="N126" s="444">
        <v>1</v>
      </c>
      <c r="O126" s="445">
        <v>4099</v>
      </c>
      <c r="P126" s="444">
        <v>1</v>
      </c>
      <c r="Q126" s="445">
        <v>4722</v>
      </c>
      <c r="R126" s="446">
        <v>1</v>
      </c>
      <c r="S126" s="427">
        <v>86070</v>
      </c>
      <c r="T126" s="426">
        <v>1</v>
      </c>
      <c r="U126" s="427">
        <v>17624</v>
      </c>
      <c r="V126" s="426">
        <v>1</v>
      </c>
      <c r="W126" s="427">
        <v>28940</v>
      </c>
      <c r="X126" s="426">
        <v>1</v>
      </c>
      <c r="Y126" s="427">
        <v>41951</v>
      </c>
      <c r="Z126" s="482">
        <v>1</v>
      </c>
      <c r="AA126" s="483"/>
    </row>
    <row r="127" spans="1:27" ht="20.100000000000001" customHeight="1">
      <c r="A127" s="938" t="s">
        <v>238</v>
      </c>
      <c r="B127" s="939"/>
      <c r="C127" s="939"/>
      <c r="D127" s="939"/>
      <c r="E127" s="939"/>
      <c r="F127" s="939"/>
      <c r="G127" s="939"/>
      <c r="H127" s="939"/>
      <c r="I127" s="939"/>
      <c r="J127" s="939"/>
      <c r="K127" s="939"/>
      <c r="L127" s="939"/>
      <c r="M127" s="939"/>
      <c r="N127" s="939"/>
      <c r="O127" s="939"/>
      <c r="P127" s="939"/>
      <c r="Q127" s="939"/>
      <c r="R127" s="939"/>
      <c r="S127" s="939"/>
      <c r="T127" s="939"/>
      <c r="U127" s="939"/>
      <c r="V127" s="939"/>
      <c r="W127" s="939"/>
      <c r="X127" s="939"/>
      <c r="Y127" s="939"/>
      <c r="Z127" s="939"/>
      <c r="AA127" s="483"/>
    </row>
    <row r="128" spans="1:27">
      <c r="A128" s="940" t="s">
        <v>239</v>
      </c>
      <c r="B128" s="941"/>
      <c r="C128" s="95">
        <v>104</v>
      </c>
      <c r="D128" s="348">
        <v>0.36749116607773852</v>
      </c>
      <c r="E128" s="203">
        <v>11</v>
      </c>
      <c r="F128" s="348">
        <v>9.6491228070175433E-2</v>
      </c>
      <c r="G128" s="203">
        <v>53</v>
      </c>
      <c r="H128" s="348">
        <v>0.3271604938271605</v>
      </c>
      <c r="I128" s="203">
        <v>85</v>
      </c>
      <c r="J128" s="425">
        <v>0.31365313653136534</v>
      </c>
      <c r="K128" s="440">
        <v>3888</v>
      </c>
      <c r="L128" s="437">
        <v>0.43267304696194081</v>
      </c>
      <c r="M128" s="442">
        <v>15</v>
      </c>
      <c r="N128" s="437">
        <v>0.41666666666666674</v>
      </c>
      <c r="O128" s="442">
        <v>1634</v>
      </c>
      <c r="P128" s="437">
        <v>0.39951100244498777</v>
      </c>
      <c r="Q128" s="442">
        <v>1526</v>
      </c>
      <c r="R128" s="460">
        <v>0.32440476190476192</v>
      </c>
      <c r="S128" s="95">
        <v>28855</v>
      </c>
      <c r="T128" s="348">
        <v>0.33538676120183647</v>
      </c>
      <c r="U128" s="203">
        <v>7529</v>
      </c>
      <c r="V128" s="348">
        <v>0.42771118559336474</v>
      </c>
      <c r="W128" s="203">
        <v>11572</v>
      </c>
      <c r="X128" s="348">
        <v>0.40062316081010907</v>
      </c>
      <c r="Y128" s="203">
        <v>13248</v>
      </c>
      <c r="Z128" s="425">
        <v>0.31662723166272316</v>
      </c>
      <c r="AA128" s="483"/>
    </row>
    <row r="129" spans="1:27">
      <c r="A129" s="931" t="s">
        <v>240</v>
      </c>
      <c r="B129" s="935"/>
      <c r="C129" s="404">
        <v>109</v>
      </c>
      <c r="D129" s="351">
        <v>0.38515901060070673</v>
      </c>
      <c r="E129" s="404">
        <v>61</v>
      </c>
      <c r="F129" s="351">
        <v>0.53508771929824561</v>
      </c>
      <c r="G129" s="404">
        <v>46</v>
      </c>
      <c r="H129" s="351">
        <v>0.2839506172839506</v>
      </c>
      <c r="I129" s="404">
        <v>105</v>
      </c>
      <c r="J129" s="421">
        <v>0.38745387453874541</v>
      </c>
      <c r="K129" s="461">
        <v>2322</v>
      </c>
      <c r="L129" s="458">
        <v>0.25840195860227022</v>
      </c>
      <c r="M129" s="457">
        <v>7</v>
      </c>
      <c r="N129" s="458">
        <v>0.19444444444444448</v>
      </c>
      <c r="O129" s="457">
        <v>1160</v>
      </c>
      <c r="P129" s="458">
        <v>0.28361858190709044</v>
      </c>
      <c r="Q129" s="457">
        <v>1519</v>
      </c>
      <c r="R129" s="459">
        <v>0.32291666666666674</v>
      </c>
      <c r="S129" s="81">
        <v>28874</v>
      </c>
      <c r="T129" s="351">
        <v>0.33560760155750574</v>
      </c>
      <c r="U129" s="404">
        <v>5529</v>
      </c>
      <c r="V129" s="351">
        <v>0.31409418849059817</v>
      </c>
      <c r="W129" s="404">
        <v>9049</v>
      </c>
      <c r="X129" s="351">
        <v>0.31327678725982344</v>
      </c>
      <c r="Y129" s="404">
        <v>13850</v>
      </c>
      <c r="Z129" s="421">
        <v>0.33101503310150338</v>
      </c>
      <c r="AA129" s="483"/>
    </row>
    <row r="130" spans="1:27">
      <c r="A130" s="931" t="s">
        <v>241</v>
      </c>
      <c r="B130" s="932"/>
      <c r="C130" s="95">
        <v>50</v>
      </c>
      <c r="D130" s="348">
        <v>0.17667844522968199</v>
      </c>
      <c r="E130" s="203">
        <v>34</v>
      </c>
      <c r="F130" s="348">
        <v>0.2982456140350877</v>
      </c>
      <c r="G130" s="203">
        <v>35</v>
      </c>
      <c r="H130" s="348">
        <v>0.21604938271604937</v>
      </c>
      <c r="I130" s="203">
        <v>47</v>
      </c>
      <c r="J130" s="425">
        <v>0.17343173431734318</v>
      </c>
      <c r="K130" s="440">
        <v>1907</v>
      </c>
      <c r="L130" s="441">
        <v>0.21221900734475851</v>
      </c>
      <c r="M130" s="442">
        <v>7</v>
      </c>
      <c r="N130" s="441">
        <v>0.19444444444444448</v>
      </c>
      <c r="O130" s="442">
        <v>729</v>
      </c>
      <c r="P130" s="441">
        <v>0.178239608801956</v>
      </c>
      <c r="Q130" s="442">
        <v>936</v>
      </c>
      <c r="R130" s="460">
        <v>0.19897959183673466</v>
      </c>
      <c r="S130" s="95">
        <v>17077</v>
      </c>
      <c r="T130" s="348">
        <v>0.1984889870401581</v>
      </c>
      <c r="U130" s="203">
        <v>2700</v>
      </c>
      <c r="V130" s="348">
        <v>0.15338294608873487</v>
      </c>
      <c r="W130" s="203">
        <v>4030</v>
      </c>
      <c r="X130" s="348">
        <v>0.13951878137441578</v>
      </c>
      <c r="Y130" s="203">
        <v>8290</v>
      </c>
      <c r="Z130" s="425">
        <v>0.19813101981310199</v>
      </c>
      <c r="AA130" s="483"/>
    </row>
    <row r="131" spans="1:27">
      <c r="A131" s="931" t="s">
        <v>242</v>
      </c>
      <c r="B131" s="935"/>
      <c r="C131" s="404">
        <v>17</v>
      </c>
      <c r="D131" s="351">
        <v>6.0070671378091876E-2</v>
      </c>
      <c r="E131" s="404">
        <v>5</v>
      </c>
      <c r="F131" s="351">
        <v>4.3859649122807015E-2</v>
      </c>
      <c r="G131" s="404">
        <v>16</v>
      </c>
      <c r="H131" s="351">
        <v>9.8765432098765427E-2</v>
      </c>
      <c r="I131" s="404">
        <v>23</v>
      </c>
      <c r="J131" s="421">
        <v>8.4870848708487087E-2</v>
      </c>
      <c r="K131" s="461">
        <v>501</v>
      </c>
      <c r="L131" s="458">
        <v>5.575339416870688E-2</v>
      </c>
      <c r="M131" s="457">
        <v>4</v>
      </c>
      <c r="N131" s="458">
        <v>0.1111111111111111</v>
      </c>
      <c r="O131" s="457">
        <v>343</v>
      </c>
      <c r="P131" s="458">
        <v>8.3863080684596594E-2</v>
      </c>
      <c r="Q131" s="457">
        <v>445</v>
      </c>
      <c r="R131" s="459">
        <v>9.4600340136054423E-2</v>
      </c>
      <c r="S131" s="81">
        <v>7781</v>
      </c>
      <c r="T131" s="351">
        <v>9.0439937234846279E-2</v>
      </c>
      <c r="U131" s="404">
        <v>1231</v>
      </c>
      <c r="V131" s="351">
        <v>6.9931261716752832E-2</v>
      </c>
      <c r="W131" s="404">
        <v>2754</v>
      </c>
      <c r="X131" s="351">
        <v>9.5343603946685118E-2</v>
      </c>
      <c r="Y131" s="404">
        <v>4319</v>
      </c>
      <c r="Z131" s="421">
        <v>0.10322411032241102</v>
      </c>
      <c r="AA131" s="483"/>
    </row>
    <row r="132" spans="1:27">
      <c r="A132" s="931" t="s">
        <v>243</v>
      </c>
      <c r="B132" s="932"/>
      <c r="C132" s="81">
        <v>3</v>
      </c>
      <c r="D132" s="351">
        <v>1.0600706713780918E-2</v>
      </c>
      <c r="E132" s="404">
        <v>3</v>
      </c>
      <c r="F132" s="351">
        <v>2.6315789473684209E-2</v>
      </c>
      <c r="G132" s="404">
        <v>12</v>
      </c>
      <c r="H132" s="351">
        <v>7.407407407407407E-2</v>
      </c>
      <c r="I132" s="404">
        <v>11</v>
      </c>
      <c r="J132" s="421">
        <v>4.0590405904059039E-2</v>
      </c>
      <c r="K132" s="461">
        <v>368</v>
      </c>
      <c r="L132" s="458">
        <v>4.0952592922323616E-2</v>
      </c>
      <c r="M132" s="457">
        <v>3</v>
      </c>
      <c r="N132" s="458">
        <v>8.3333333333333315E-2</v>
      </c>
      <c r="O132" s="457">
        <v>224</v>
      </c>
      <c r="P132" s="458">
        <v>5.4767726161369185E-2</v>
      </c>
      <c r="Q132" s="457">
        <v>278</v>
      </c>
      <c r="R132" s="459">
        <v>5.9098639455782316E-2</v>
      </c>
      <c r="S132" s="81">
        <v>3448</v>
      </c>
      <c r="T132" s="351">
        <v>4.0076712965653523E-2</v>
      </c>
      <c r="U132" s="404">
        <v>614</v>
      </c>
      <c r="V132" s="351">
        <v>3.4880418110549337E-2</v>
      </c>
      <c r="W132" s="404">
        <v>1480</v>
      </c>
      <c r="X132" s="351">
        <v>5.1237666608966587E-2</v>
      </c>
      <c r="Y132" s="404">
        <v>2134</v>
      </c>
      <c r="Z132" s="421">
        <v>5.1002605100260515E-2</v>
      </c>
      <c r="AA132" s="483"/>
    </row>
    <row r="133" spans="1:27" ht="16.5" thickBot="1">
      <c r="A133" s="933" t="s">
        <v>230</v>
      </c>
      <c r="B133" s="934"/>
      <c r="C133" s="85">
        <v>283</v>
      </c>
      <c r="D133" s="393">
        <v>1</v>
      </c>
      <c r="E133" s="429">
        <v>114</v>
      </c>
      <c r="F133" s="393">
        <v>1</v>
      </c>
      <c r="G133" s="429">
        <v>162</v>
      </c>
      <c r="H133" s="393">
        <v>1</v>
      </c>
      <c r="I133" s="429">
        <v>271</v>
      </c>
      <c r="J133" s="430">
        <v>1</v>
      </c>
      <c r="K133" s="447">
        <v>8986</v>
      </c>
      <c r="L133" s="448">
        <v>1</v>
      </c>
      <c r="M133" s="449">
        <v>36</v>
      </c>
      <c r="N133" s="448">
        <v>1</v>
      </c>
      <c r="O133" s="449">
        <v>4090</v>
      </c>
      <c r="P133" s="448">
        <v>1</v>
      </c>
      <c r="Q133" s="449">
        <v>4704</v>
      </c>
      <c r="R133" s="463">
        <v>1</v>
      </c>
      <c r="S133" s="85">
        <v>86035</v>
      </c>
      <c r="T133" s="393">
        <v>1</v>
      </c>
      <c r="U133" s="429">
        <v>17603</v>
      </c>
      <c r="V133" s="393">
        <v>1</v>
      </c>
      <c r="W133" s="429">
        <v>28885</v>
      </c>
      <c r="X133" s="393">
        <v>1</v>
      </c>
      <c r="Y133" s="429">
        <v>41841</v>
      </c>
      <c r="Z133" s="430">
        <v>1</v>
      </c>
      <c r="AA133" s="483"/>
    </row>
    <row r="134" spans="1:27">
      <c r="A134" s="19"/>
      <c r="B134" s="19"/>
      <c r="C134" s="19"/>
      <c r="D134" s="19"/>
      <c r="E134" s="19"/>
      <c r="F134" s="19"/>
      <c r="G134" s="434"/>
      <c r="H134" s="19"/>
      <c r="I134" s="19"/>
      <c r="J134" s="18"/>
      <c r="K134" s="18"/>
      <c r="L134" s="18"/>
      <c r="M134" s="748"/>
      <c r="N134" s="748"/>
      <c r="O134" s="748"/>
      <c r="P134" s="748"/>
      <c r="Q134" s="18"/>
      <c r="R134" s="18"/>
      <c r="S134" s="18"/>
      <c r="T134" s="18"/>
      <c r="U134" s="18"/>
      <c r="V134" s="18"/>
      <c r="W134" s="18"/>
      <c r="X134" s="18"/>
      <c r="Y134" s="18"/>
      <c r="Z134" s="18"/>
    </row>
    <row r="135" spans="1:27">
      <c r="A135" s="19"/>
      <c r="B135" s="19"/>
      <c r="C135" s="19"/>
      <c r="D135" s="19"/>
      <c r="E135" s="19"/>
      <c r="F135" s="19"/>
      <c r="G135" s="19"/>
      <c r="H135" s="19"/>
      <c r="I135" s="19"/>
      <c r="J135" s="18"/>
      <c r="K135" s="18"/>
      <c r="L135" s="18"/>
      <c r="M135" s="18"/>
      <c r="N135" s="18"/>
      <c r="O135" s="18"/>
      <c r="P135" s="18"/>
      <c r="Q135" s="18"/>
      <c r="R135" s="18"/>
      <c r="S135" s="18"/>
      <c r="T135" s="18"/>
      <c r="U135" s="18"/>
      <c r="V135" s="18"/>
      <c r="W135" s="18"/>
      <c r="X135" s="18"/>
      <c r="Y135" s="18"/>
      <c r="Z135" s="18"/>
    </row>
    <row r="136" spans="1:27">
      <c r="A136" s="19"/>
      <c r="B136" s="19"/>
      <c r="C136" s="19"/>
      <c r="D136" s="19"/>
      <c r="E136" s="19"/>
      <c r="F136" s="19"/>
      <c r="G136" s="19"/>
      <c r="H136" s="19"/>
      <c r="I136" s="19"/>
      <c r="J136" s="18"/>
      <c r="K136" s="18"/>
      <c r="L136" s="18"/>
      <c r="M136" s="18"/>
      <c r="N136" s="18"/>
      <c r="O136" s="18"/>
      <c r="P136" s="18"/>
      <c r="Q136" s="18"/>
      <c r="R136" s="18"/>
      <c r="S136" s="18"/>
      <c r="T136" s="18"/>
      <c r="U136" s="18"/>
      <c r="V136" s="18"/>
      <c r="W136" s="18"/>
      <c r="X136" s="18"/>
      <c r="Y136" s="18"/>
      <c r="Z136" s="18"/>
    </row>
    <row r="137" spans="1:27">
      <c r="A137" s="19"/>
      <c r="B137" s="19"/>
      <c r="C137" s="19"/>
      <c r="D137" s="19"/>
      <c r="E137" s="19"/>
      <c r="F137" s="19"/>
      <c r="G137" s="19"/>
      <c r="H137" s="19"/>
      <c r="I137" s="19"/>
      <c r="J137" s="18"/>
      <c r="K137" s="18"/>
      <c r="L137" s="18"/>
      <c r="M137" s="18"/>
      <c r="N137" s="18"/>
      <c r="O137" s="18"/>
      <c r="P137" s="18"/>
      <c r="Q137" s="18"/>
      <c r="R137" s="18"/>
      <c r="S137" s="18"/>
      <c r="T137" s="18"/>
      <c r="U137" s="18"/>
      <c r="V137" s="18"/>
      <c r="W137" s="18"/>
      <c r="X137" s="18"/>
      <c r="Y137" s="18"/>
      <c r="Z137" s="18"/>
    </row>
    <row r="138" spans="1:27">
      <c r="A138" s="19"/>
      <c r="B138" s="19"/>
      <c r="C138" s="19"/>
      <c r="D138" s="19"/>
      <c r="E138" s="19"/>
      <c r="F138" s="19"/>
      <c r="G138" s="19"/>
      <c r="H138" s="19"/>
      <c r="I138" s="19"/>
      <c r="J138" s="18"/>
      <c r="K138" s="18"/>
      <c r="L138" s="18"/>
      <c r="M138" s="18"/>
      <c r="N138" s="18"/>
      <c r="O138" s="18"/>
      <c r="P138" s="18"/>
      <c r="Q138" s="18"/>
      <c r="R138" s="18"/>
      <c r="S138" s="18"/>
      <c r="T138" s="18"/>
      <c r="U138" s="18"/>
      <c r="V138" s="18"/>
      <c r="W138" s="18"/>
      <c r="X138" s="18"/>
      <c r="Y138" s="18"/>
      <c r="Z138" s="18"/>
    </row>
    <row r="139" spans="1:27">
      <c r="A139" s="19"/>
      <c r="B139" s="19"/>
      <c r="C139" s="19"/>
      <c r="D139" s="19"/>
      <c r="E139" s="19"/>
      <c r="F139" s="19"/>
      <c r="G139" s="19"/>
      <c r="H139" s="19"/>
      <c r="I139" s="19"/>
      <c r="J139" s="18"/>
      <c r="K139" s="18"/>
      <c r="L139" s="18"/>
      <c r="M139" s="18"/>
      <c r="N139" s="18"/>
      <c r="O139" s="18"/>
      <c r="P139" s="18"/>
      <c r="Q139" s="18"/>
      <c r="R139" s="18"/>
      <c r="S139" s="18"/>
      <c r="T139" s="18"/>
      <c r="U139" s="18"/>
      <c r="V139" s="18"/>
      <c r="W139" s="18"/>
      <c r="X139" s="18"/>
      <c r="Y139" s="18"/>
      <c r="Z139" s="18"/>
    </row>
    <row r="140" spans="1:27">
      <c r="A140" s="19"/>
      <c r="B140" s="19"/>
      <c r="C140" s="19"/>
      <c r="D140" s="19"/>
      <c r="E140" s="19"/>
      <c r="F140" s="19"/>
      <c r="G140" s="19"/>
      <c r="H140" s="19"/>
      <c r="I140" s="19"/>
      <c r="J140" s="18"/>
      <c r="K140" s="18"/>
      <c r="L140" s="18"/>
      <c r="M140" s="18"/>
      <c r="N140" s="18"/>
      <c r="O140" s="18"/>
      <c r="P140" s="18"/>
      <c r="Q140" s="18"/>
      <c r="R140" s="18"/>
      <c r="S140" s="18"/>
      <c r="T140" s="18"/>
      <c r="U140" s="18"/>
      <c r="V140" s="18"/>
      <c r="W140" s="18"/>
      <c r="X140" s="18"/>
      <c r="Y140" s="18"/>
      <c r="Z140" s="18"/>
    </row>
    <row r="141" spans="1:27">
      <c r="A141" s="19"/>
      <c r="B141" s="19"/>
      <c r="C141" s="19"/>
      <c r="D141" s="19"/>
      <c r="E141" s="19"/>
      <c r="F141" s="19"/>
      <c r="G141" s="19"/>
      <c r="H141" s="19"/>
      <c r="I141" s="19"/>
      <c r="J141" s="18"/>
      <c r="K141" s="18"/>
      <c r="L141" s="18"/>
      <c r="M141" s="18"/>
      <c r="N141" s="18"/>
      <c r="O141" s="18"/>
      <c r="P141" s="18"/>
      <c r="Q141" s="18"/>
      <c r="R141" s="18"/>
      <c r="S141" s="18"/>
      <c r="T141" s="18"/>
      <c r="U141" s="18"/>
      <c r="V141" s="18"/>
      <c r="W141" s="18"/>
      <c r="X141" s="18"/>
      <c r="Y141" s="18"/>
      <c r="Z141" s="18"/>
    </row>
    <row r="142" spans="1:27">
      <c r="A142" s="19"/>
      <c r="B142" s="19"/>
      <c r="C142" s="19"/>
      <c r="D142" s="19"/>
      <c r="E142" s="19"/>
      <c r="F142" s="19"/>
      <c r="G142" s="19"/>
      <c r="H142" s="19"/>
      <c r="I142" s="19"/>
      <c r="J142" s="18"/>
      <c r="K142" s="18"/>
      <c r="L142" s="18"/>
      <c r="M142" s="18"/>
      <c r="N142" s="18"/>
      <c r="O142" s="18"/>
      <c r="P142" s="18"/>
      <c r="Q142" s="18"/>
      <c r="R142" s="18"/>
      <c r="S142" s="18"/>
      <c r="T142" s="18"/>
      <c r="U142" s="18"/>
      <c r="V142" s="18"/>
      <c r="W142" s="18"/>
      <c r="X142" s="18"/>
      <c r="Y142" s="18"/>
      <c r="Z142" s="18"/>
    </row>
  </sheetData>
  <mergeCells count="91">
    <mergeCell ref="A115:Z115"/>
    <mergeCell ref="A27:B27"/>
    <mergeCell ref="G23:H23"/>
    <mergeCell ref="I23:J23"/>
    <mergeCell ref="A12:J12"/>
    <mergeCell ref="A22:J22"/>
    <mergeCell ref="C23:F23"/>
    <mergeCell ref="A13:J20"/>
    <mergeCell ref="A64:A66"/>
    <mergeCell ref="A29:B29"/>
    <mergeCell ref="A30:B30"/>
    <mergeCell ref="A31:B31"/>
    <mergeCell ref="A49:A51"/>
    <mergeCell ref="A52:A54"/>
    <mergeCell ref="A34:A40"/>
    <mergeCell ref="A41:A47"/>
    <mergeCell ref="A1:J1"/>
    <mergeCell ref="A3:J3"/>
    <mergeCell ref="K3:M3"/>
    <mergeCell ref="A4:J4"/>
    <mergeCell ref="A7:J7"/>
    <mergeCell ref="A9:J9"/>
    <mergeCell ref="A10:J10"/>
    <mergeCell ref="A5:J6"/>
    <mergeCell ref="A8:J8"/>
    <mergeCell ref="S88:T88"/>
    <mergeCell ref="A56:A57"/>
    <mergeCell ref="A58:A59"/>
    <mergeCell ref="A61:A63"/>
    <mergeCell ref="A32:B32"/>
    <mergeCell ref="A11:J11"/>
    <mergeCell ref="U88:V88"/>
    <mergeCell ref="S87:Z87"/>
    <mergeCell ref="C88:D88"/>
    <mergeCell ref="M84:V84"/>
    <mergeCell ref="A91:A96"/>
    <mergeCell ref="A97:A102"/>
    <mergeCell ref="K88:L88"/>
    <mergeCell ref="A87:B89"/>
    <mergeCell ref="C87:J87"/>
    <mergeCell ref="K87:R87"/>
    <mergeCell ref="M88:N88"/>
    <mergeCell ref="O88:P88"/>
    <mergeCell ref="Q88:R88"/>
    <mergeCell ref="A109:A114"/>
    <mergeCell ref="E24:F24"/>
    <mergeCell ref="A75:A78"/>
    <mergeCell ref="A79:A82"/>
    <mergeCell ref="A68:A70"/>
    <mergeCell ref="A71:A73"/>
    <mergeCell ref="A103:A108"/>
    <mergeCell ref="A84:J84"/>
    <mergeCell ref="A86:Z86"/>
    <mergeCell ref="E88:F88"/>
    <mergeCell ref="G88:H88"/>
    <mergeCell ref="I88:J88"/>
    <mergeCell ref="A83:J83"/>
    <mergeCell ref="W88:X88"/>
    <mergeCell ref="Y88:Z88"/>
    <mergeCell ref="A90:Z90"/>
    <mergeCell ref="A116:Z116"/>
    <mergeCell ref="A117:B119"/>
    <mergeCell ref="C117:J117"/>
    <mergeCell ref="K117:R117"/>
    <mergeCell ref="S117:Z117"/>
    <mergeCell ref="C118:D118"/>
    <mergeCell ref="E118:F118"/>
    <mergeCell ref="G118:H118"/>
    <mergeCell ref="I118:J118"/>
    <mergeCell ref="K118:L118"/>
    <mergeCell ref="Y118:Z118"/>
    <mergeCell ref="M118:N118"/>
    <mergeCell ref="O118:P118"/>
    <mergeCell ref="Q118:R118"/>
    <mergeCell ref="S118:T118"/>
    <mergeCell ref="U118:V118"/>
    <mergeCell ref="W118:X118"/>
    <mergeCell ref="A132:B132"/>
    <mergeCell ref="A133:B133"/>
    <mergeCell ref="A130:B130"/>
    <mergeCell ref="A131:B131"/>
    <mergeCell ref="A126:B126"/>
    <mergeCell ref="A127:Z127"/>
    <mergeCell ref="A128:B128"/>
    <mergeCell ref="A129:B129"/>
    <mergeCell ref="A120:Z120"/>
    <mergeCell ref="A121:B121"/>
    <mergeCell ref="A122:B122"/>
    <mergeCell ref="A123:B123"/>
    <mergeCell ref="A124:B124"/>
    <mergeCell ref="A125:B125"/>
  </mergeCells>
  <hyperlinks>
    <hyperlink ref="K3:L3" location="'Table of Contents'!A1" display="Back to Table of Contents" xr:uid="{D983788C-6696-8642-837F-4DAC6C113044}"/>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A1162-3BC6-40D5-8703-983A30758AA1}">
  <dimension ref="A1:AD142"/>
  <sheetViews>
    <sheetView showGridLines="0" workbookViewId="0">
      <selection activeCell="A2" sqref="A2"/>
    </sheetView>
  </sheetViews>
  <sheetFormatPr defaultColWidth="11" defaultRowHeight="15.75"/>
  <cols>
    <col min="1" max="2" width="25.875" style="1" customWidth="1"/>
    <col min="3" max="9" width="10.875" style="1" customWidth="1"/>
    <col min="10" max="26" width="10.875" customWidth="1"/>
  </cols>
  <sheetData>
    <row r="1" spans="1:29" ht="80.099999999999994" customHeight="1">
      <c r="A1" s="898" t="s">
        <v>156</v>
      </c>
      <c r="B1" s="898"/>
      <c r="C1" s="898"/>
      <c r="D1" s="898"/>
      <c r="E1" s="898"/>
      <c r="F1" s="898"/>
      <c r="G1" s="898"/>
      <c r="H1" s="898"/>
      <c r="I1" s="898"/>
      <c r="J1" s="898"/>
      <c r="K1" s="186"/>
      <c r="L1" s="186"/>
      <c r="M1" s="186"/>
      <c r="N1" s="186"/>
      <c r="O1" s="186"/>
      <c r="P1" s="186"/>
      <c r="Q1" s="186"/>
      <c r="R1" s="18"/>
      <c r="S1" s="18"/>
      <c r="T1" s="18"/>
      <c r="U1" s="18"/>
      <c r="V1" s="18"/>
      <c r="W1" s="18"/>
      <c r="X1" s="18"/>
      <c r="Y1" s="18"/>
      <c r="Z1" s="18"/>
      <c r="AA1" s="18"/>
      <c r="AB1" s="18"/>
      <c r="AC1" s="18"/>
    </row>
    <row r="2" spans="1:29" ht="15.95" customHeight="1">
      <c r="A2" s="826"/>
      <c r="B2" s="826"/>
      <c r="C2" s="826"/>
      <c r="D2" s="826"/>
      <c r="E2" s="826"/>
      <c r="F2" s="826"/>
      <c r="G2" s="826"/>
      <c r="H2" s="826"/>
      <c r="I2" s="826"/>
      <c r="J2" s="826"/>
      <c r="K2" s="186"/>
      <c r="L2" s="186"/>
      <c r="M2" s="186"/>
      <c r="N2" s="186"/>
      <c r="O2" s="186"/>
      <c r="P2" s="186"/>
      <c r="Q2" s="186"/>
      <c r="R2" s="18"/>
      <c r="S2" s="18"/>
      <c r="T2" s="18"/>
      <c r="U2" s="18"/>
      <c r="V2" s="18"/>
      <c r="W2" s="18"/>
      <c r="X2" s="18"/>
      <c r="Y2" s="18"/>
      <c r="Z2" s="18"/>
      <c r="AA2" s="18"/>
      <c r="AB2" s="18"/>
      <c r="AC2" s="18"/>
    </row>
    <row r="3" spans="1:29" ht="18.75">
      <c r="A3" s="990" t="s">
        <v>182</v>
      </c>
      <c r="B3" s="990"/>
      <c r="C3" s="990"/>
      <c r="D3" s="990"/>
      <c r="E3" s="990"/>
      <c r="F3" s="990"/>
      <c r="G3" s="990"/>
      <c r="H3" s="990"/>
      <c r="I3" s="990"/>
      <c r="J3" s="990"/>
      <c r="K3" s="913" t="s">
        <v>158</v>
      </c>
      <c r="L3" s="913"/>
      <c r="M3" s="913"/>
      <c r="N3" s="18"/>
      <c r="O3" s="18"/>
      <c r="P3" s="18"/>
      <c r="Q3" s="18"/>
      <c r="R3" s="18"/>
      <c r="S3" s="18"/>
      <c r="T3" s="18"/>
      <c r="U3" s="18"/>
      <c r="V3" s="18"/>
      <c r="W3" s="18"/>
      <c r="X3" s="18"/>
      <c r="Y3" s="18"/>
      <c r="Z3" s="18"/>
      <c r="AA3" s="18"/>
      <c r="AB3" s="18"/>
      <c r="AC3" s="18"/>
    </row>
    <row r="4" spans="1:29">
      <c r="A4" s="991"/>
      <c r="B4" s="991"/>
      <c r="C4" s="991"/>
      <c r="D4" s="991"/>
      <c r="E4" s="991"/>
      <c r="F4" s="991"/>
      <c r="G4" s="991"/>
      <c r="H4" s="991"/>
      <c r="I4" s="991"/>
      <c r="J4" s="991"/>
    </row>
    <row r="5" spans="1:29" ht="15.95" customHeight="1">
      <c r="A5" s="880" t="s">
        <v>183</v>
      </c>
      <c r="B5" s="880"/>
      <c r="C5" s="880"/>
      <c r="D5" s="880"/>
      <c r="E5" s="880"/>
      <c r="F5" s="880"/>
      <c r="G5" s="880"/>
      <c r="H5" s="880"/>
      <c r="I5" s="880"/>
      <c r="J5" s="880"/>
    </row>
    <row r="6" spans="1:29" ht="24.95" customHeight="1">
      <c r="A6" s="880"/>
      <c r="B6" s="880"/>
      <c r="C6" s="880"/>
      <c r="D6" s="880"/>
      <c r="E6" s="880"/>
      <c r="F6" s="880"/>
      <c r="G6" s="880"/>
      <c r="H6" s="880"/>
      <c r="I6" s="880"/>
      <c r="J6" s="880"/>
    </row>
    <row r="7" spans="1:29" ht="15.95" customHeight="1">
      <c r="A7" s="992" t="s">
        <v>184</v>
      </c>
      <c r="B7" s="992"/>
      <c r="C7" s="992"/>
      <c r="D7" s="992"/>
      <c r="E7" s="992"/>
      <c r="F7" s="992"/>
      <c r="G7" s="992"/>
      <c r="H7" s="992"/>
      <c r="I7" s="992"/>
      <c r="J7" s="992"/>
    </row>
    <row r="8" spans="1:29" ht="15.95" customHeight="1">
      <c r="A8" s="987" t="s">
        <v>185</v>
      </c>
      <c r="B8" s="987"/>
      <c r="C8" s="987"/>
      <c r="D8" s="987"/>
      <c r="E8" s="987"/>
      <c r="F8" s="987"/>
      <c r="G8" s="987"/>
      <c r="H8" s="987"/>
      <c r="I8" s="987"/>
      <c r="J8" s="987"/>
    </row>
    <row r="9" spans="1:29">
      <c r="A9" s="986" t="s">
        <v>186</v>
      </c>
      <c r="B9" s="986"/>
      <c r="C9" s="986"/>
      <c r="D9" s="986"/>
      <c r="E9" s="986"/>
      <c r="F9" s="986"/>
      <c r="G9" s="986"/>
      <c r="H9" s="986"/>
      <c r="I9" s="986"/>
      <c r="J9" s="986"/>
    </row>
    <row r="10" spans="1:29">
      <c r="A10" s="986" t="s">
        <v>187</v>
      </c>
      <c r="B10" s="986"/>
      <c r="C10" s="986"/>
      <c r="D10" s="986"/>
      <c r="E10" s="986"/>
      <c r="F10" s="986"/>
      <c r="G10" s="986"/>
      <c r="H10" s="986"/>
      <c r="I10" s="986"/>
      <c r="J10" s="986"/>
    </row>
    <row r="11" spans="1:29">
      <c r="A11" s="986" t="s">
        <v>188</v>
      </c>
      <c r="B11" s="986"/>
      <c r="C11" s="986"/>
      <c r="D11" s="986"/>
      <c r="E11" s="986"/>
      <c r="F11" s="986"/>
      <c r="G11" s="986"/>
      <c r="H11" s="986"/>
      <c r="I11" s="986"/>
      <c r="J11" s="986"/>
    </row>
    <row r="12" spans="1:29" ht="24.95" customHeight="1">
      <c r="A12" s="986" t="s">
        <v>189</v>
      </c>
      <c r="B12" s="986"/>
      <c r="C12" s="986"/>
      <c r="D12" s="986"/>
      <c r="E12" s="986"/>
      <c r="F12" s="986"/>
      <c r="G12" s="986"/>
      <c r="H12" s="986"/>
      <c r="I12" s="986"/>
      <c r="J12" s="986"/>
    </row>
    <row r="13" spans="1:29" ht="15.95" customHeight="1">
      <c r="A13" s="880" t="s">
        <v>190</v>
      </c>
      <c r="B13" s="880"/>
      <c r="C13" s="880"/>
      <c r="D13" s="880"/>
      <c r="E13" s="880"/>
      <c r="F13" s="880"/>
      <c r="G13" s="880"/>
      <c r="H13" s="880"/>
      <c r="I13" s="880"/>
      <c r="J13" s="880"/>
    </row>
    <row r="14" spans="1:29" ht="15.95" customHeight="1">
      <c r="A14" s="880"/>
      <c r="B14" s="880"/>
      <c r="C14" s="880"/>
      <c r="D14" s="880"/>
      <c r="E14" s="880"/>
      <c r="F14" s="880"/>
      <c r="G14" s="880"/>
      <c r="H14" s="880"/>
      <c r="I14" s="880"/>
      <c r="J14" s="880"/>
    </row>
    <row r="15" spans="1:29" ht="15.95" customHeight="1">
      <c r="A15" s="880"/>
      <c r="B15" s="880"/>
      <c r="C15" s="880"/>
      <c r="D15" s="880"/>
      <c r="E15" s="880"/>
      <c r="F15" s="880"/>
      <c r="G15" s="880"/>
      <c r="H15" s="880"/>
      <c r="I15" s="880"/>
      <c r="J15" s="880"/>
    </row>
    <row r="16" spans="1:29">
      <c r="A16" s="880"/>
      <c r="B16" s="880"/>
      <c r="C16" s="880"/>
      <c r="D16" s="880"/>
      <c r="E16" s="880"/>
      <c r="F16" s="880"/>
      <c r="G16" s="880"/>
      <c r="H16" s="880"/>
      <c r="I16" s="880"/>
      <c r="J16" s="880"/>
    </row>
    <row r="17" spans="1:30">
      <c r="A17" s="880"/>
      <c r="B17" s="880"/>
      <c r="C17" s="880"/>
      <c r="D17" s="880"/>
      <c r="E17" s="880"/>
      <c r="F17" s="880"/>
      <c r="G17" s="880"/>
      <c r="H17" s="880"/>
      <c r="I17" s="880"/>
      <c r="J17" s="880"/>
    </row>
    <row r="18" spans="1:30">
      <c r="A18" s="880"/>
      <c r="B18" s="880"/>
      <c r="C18" s="880"/>
      <c r="D18" s="880"/>
      <c r="E18" s="880"/>
      <c r="F18" s="880"/>
      <c r="G18" s="880"/>
      <c r="H18" s="880"/>
      <c r="I18" s="880"/>
      <c r="J18" s="880"/>
    </row>
    <row r="19" spans="1:30">
      <c r="A19" s="880"/>
      <c r="B19" s="880"/>
      <c r="C19" s="880"/>
      <c r="D19" s="880"/>
      <c r="E19" s="880"/>
      <c r="F19" s="880"/>
      <c r="G19" s="880"/>
      <c r="H19" s="880"/>
      <c r="I19" s="880"/>
      <c r="J19" s="880"/>
    </row>
    <row r="20" spans="1:30">
      <c r="A20" s="880"/>
      <c r="B20" s="880"/>
      <c r="C20" s="880"/>
      <c r="D20" s="880"/>
      <c r="E20" s="880"/>
      <c r="F20" s="880"/>
      <c r="G20" s="880"/>
      <c r="H20" s="880"/>
      <c r="I20" s="880"/>
      <c r="J20" s="880"/>
    </row>
    <row r="21" spans="1:30" ht="16.5" thickBot="1">
      <c r="A21" s="1179"/>
      <c r="B21" s="1179"/>
      <c r="C21" s="1179"/>
      <c r="D21" s="1179"/>
      <c r="E21" s="1179"/>
      <c r="F21" s="1179"/>
      <c r="G21" s="1179"/>
      <c r="H21" s="1179"/>
      <c r="I21" s="1179"/>
      <c r="J21" s="1179"/>
      <c r="K21" s="1178"/>
      <c r="L21" s="1178"/>
      <c r="M21" s="1178"/>
      <c r="N21" s="1178"/>
      <c r="O21" s="1178"/>
      <c r="P21" s="1178"/>
      <c r="Q21" s="1178"/>
      <c r="R21" s="1178"/>
      <c r="S21" s="1178"/>
      <c r="T21" s="1178"/>
      <c r="U21" s="1178"/>
      <c r="V21" s="1178"/>
      <c r="W21" s="1178"/>
      <c r="X21" s="1178"/>
      <c r="Y21" s="1178"/>
      <c r="Z21" s="1178"/>
      <c r="AA21" s="1178"/>
      <c r="AB21" s="1178"/>
      <c r="AC21" s="1178"/>
      <c r="AD21" s="1178"/>
    </row>
    <row r="22" spans="1:30" ht="27.95" customHeight="1" thickBot="1">
      <c r="A22" s="1396" t="s">
        <v>191</v>
      </c>
      <c r="B22" s="1397"/>
      <c r="C22" s="1397"/>
      <c r="D22" s="1397"/>
      <c r="E22" s="1397"/>
      <c r="F22" s="1397"/>
      <c r="G22" s="1397"/>
      <c r="H22" s="1397"/>
      <c r="I22" s="1397"/>
      <c r="J22" s="1397"/>
      <c r="K22" s="1178"/>
      <c r="L22" s="1178"/>
      <c r="M22" s="1178"/>
      <c r="N22" s="1178"/>
      <c r="O22" s="1178"/>
      <c r="P22" s="1178"/>
      <c r="Q22" s="1178"/>
      <c r="R22" s="1178"/>
      <c r="S22" s="1178"/>
      <c r="T22" s="1178"/>
      <c r="U22" s="1178"/>
      <c r="V22" s="1178"/>
      <c r="W22" s="1178"/>
      <c r="X22" s="1178"/>
      <c r="Y22" s="1178"/>
      <c r="Z22" s="1178"/>
      <c r="AA22" s="1178"/>
      <c r="AB22" s="1178"/>
      <c r="AC22" s="1178"/>
      <c r="AD22" s="1178"/>
    </row>
    <row r="23" spans="1:30" ht="36" customHeight="1">
      <c r="A23" s="1181"/>
      <c r="B23" s="1180"/>
      <c r="C23" s="1398" t="s">
        <v>192</v>
      </c>
      <c r="D23" s="1399"/>
      <c r="E23" s="1399"/>
      <c r="F23" s="1400"/>
      <c r="G23" s="1401" t="s">
        <v>193</v>
      </c>
      <c r="H23" s="1402"/>
      <c r="I23" s="1398" t="s">
        <v>4</v>
      </c>
      <c r="J23" s="1399"/>
      <c r="K23" s="1178"/>
      <c r="L23" s="1178"/>
      <c r="M23" s="1178"/>
      <c r="N23" s="1178"/>
      <c r="O23" s="1178"/>
      <c r="P23" s="1178"/>
      <c r="Q23" s="1178"/>
      <c r="R23" s="1178"/>
      <c r="S23" s="1178"/>
      <c r="T23" s="1178"/>
      <c r="U23" s="1178"/>
      <c r="V23" s="1178"/>
      <c r="W23" s="1178"/>
      <c r="X23" s="1178"/>
      <c r="Y23" s="1178"/>
      <c r="Z23" s="1178"/>
      <c r="AA23" s="1178"/>
      <c r="AB23" s="1178"/>
      <c r="AC23" s="1178"/>
      <c r="AD23" s="1178"/>
    </row>
    <row r="24" spans="1:30" ht="18" customHeight="1">
      <c r="A24" s="1181"/>
      <c r="B24" s="1180"/>
      <c r="C24" s="1182"/>
      <c r="D24" s="1183"/>
      <c r="E24" s="1403" t="s">
        <v>949</v>
      </c>
      <c r="F24" s="1404"/>
      <c r="G24" s="1184"/>
      <c r="H24" s="1185"/>
      <c r="I24" s="1182"/>
      <c r="J24" s="1186"/>
      <c r="K24" s="1178"/>
      <c r="L24" s="1178"/>
      <c r="M24" s="1178"/>
      <c r="N24" s="1178"/>
      <c r="O24" s="1178"/>
      <c r="P24" s="1178"/>
      <c r="Q24" s="1178"/>
      <c r="R24" s="1178"/>
      <c r="S24" s="1178"/>
      <c r="T24" s="1178"/>
      <c r="U24" s="1178"/>
      <c r="V24" s="1178"/>
      <c r="W24" s="1178"/>
      <c r="X24" s="1178"/>
      <c r="Y24" s="1178"/>
      <c r="Z24" s="1178"/>
      <c r="AA24" s="1178"/>
      <c r="AB24" s="1178"/>
      <c r="AC24" s="1178"/>
      <c r="AD24" s="1178"/>
    </row>
    <row r="25" spans="1:30" ht="60" customHeight="1">
      <c r="A25" s="1187"/>
      <c r="B25" s="1188"/>
      <c r="C25" s="1189" t="s">
        <v>195</v>
      </c>
      <c r="D25" s="1190" t="s">
        <v>950</v>
      </c>
      <c r="E25" s="1191" t="s">
        <v>197</v>
      </c>
      <c r="F25" s="1192" t="s">
        <v>198</v>
      </c>
      <c r="G25" s="1193" t="s">
        <v>195</v>
      </c>
      <c r="H25" s="1194" t="s">
        <v>199</v>
      </c>
      <c r="I25" s="1189" t="s">
        <v>195</v>
      </c>
      <c r="J25" s="1195" t="s">
        <v>199</v>
      </c>
      <c r="K25" s="1178"/>
      <c r="L25" s="1178"/>
      <c r="M25" s="1178"/>
      <c r="N25" s="1178"/>
      <c r="O25" s="1178"/>
      <c r="P25" s="1178"/>
      <c r="Q25" s="1178"/>
      <c r="R25" s="1178"/>
      <c r="S25" s="1178"/>
      <c r="T25" s="1178"/>
      <c r="U25" s="1178"/>
      <c r="V25" s="1178"/>
      <c r="W25" s="1178"/>
      <c r="X25" s="1178"/>
      <c r="Y25" s="1178"/>
      <c r="Z25" s="1178"/>
      <c r="AA25" s="1178"/>
      <c r="AB25" s="1178"/>
      <c r="AC25" s="1178"/>
      <c r="AD25" s="1178"/>
    </row>
    <row r="26" spans="1:30" ht="20.100000000000001" customHeight="1">
      <c r="A26" s="1196" t="s">
        <v>200</v>
      </c>
      <c r="B26" s="1197"/>
      <c r="C26" s="1198"/>
      <c r="D26" s="1198"/>
      <c r="E26" s="1198"/>
      <c r="F26" s="1198"/>
      <c r="G26" s="1198"/>
      <c r="H26" s="1198"/>
      <c r="I26" s="1199"/>
      <c r="J26" s="1200"/>
      <c r="K26" s="1178"/>
      <c r="L26" s="1178"/>
      <c r="M26" s="1178"/>
      <c r="N26" s="1178"/>
      <c r="O26" s="1178"/>
      <c r="P26" s="1178"/>
      <c r="Q26" s="1178"/>
      <c r="R26" s="1178"/>
      <c r="S26" s="1178"/>
      <c r="T26" s="1178"/>
      <c r="U26" s="1178"/>
      <c r="V26" s="1178"/>
      <c r="W26" s="1178"/>
      <c r="X26" s="1178"/>
      <c r="Y26" s="1178"/>
      <c r="Z26" s="1178"/>
      <c r="AA26" s="1178"/>
      <c r="AB26" s="1178"/>
      <c r="AC26" s="1178"/>
      <c r="AD26" s="1178"/>
    </row>
    <row r="27" spans="1:30">
      <c r="A27" s="1405" t="s">
        <v>201</v>
      </c>
      <c r="B27" s="1406"/>
      <c r="C27" s="1201">
        <v>933</v>
      </c>
      <c r="D27" s="1202">
        <v>3.76</v>
      </c>
      <c r="E27" s="1203" t="s">
        <v>202</v>
      </c>
      <c r="F27" s="1203" t="s">
        <v>203</v>
      </c>
      <c r="G27" s="1204">
        <v>19216</v>
      </c>
      <c r="H27" s="1205">
        <v>3.96</v>
      </c>
      <c r="I27" s="1206">
        <v>180728</v>
      </c>
      <c r="J27" s="1207">
        <v>3.67</v>
      </c>
      <c r="K27" s="1178"/>
      <c r="L27" s="1178"/>
      <c r="M27" s="1178"/>
      <c r="N27" s="1178"/>
      <c r="O27" s="1178"/>
      <c r="P27" s="1178"/>
      <c r="Q27" s="1178"/>
      <c r="R27" s="1178"/>
      <c r="S27" s="1178"/>
      <c r="T27" s="1178"/>
      <c r="U27" s="1178"/>
      <c r="V27" s="1178"/>
      <c r="W27" s="1178"/>
      <c r="X27" s="1178"/>
      <c r="Y27" s="1178"/>
      <c r="Z27" s="1178"/>
      <c r="AA27" s="1178"/>
      <c r="AB27" s="1178"/>
      <c r="AC27" s="1178"/>
      <c r="AD27" s="1178"/>
    </row>
    <row r="28" spans="1:30" ht="20.100000000000001" customHeight="1">
      <c r="A28" s="1208" t="s">
        <v>204</v>
      </c>
      <c r="B28" s="1209"/>
      <c r="C28" s="1199"/>
      <c r="D28" s="1199"/>
      <c r="E28" s="1210"/>
      <c r="F28" s="1210"/>
      <c r="G28" s="1199"/>
      <c r="H28" s="1199"/>
      <c r="I28" s="1199"/>
      <c r="J28" s="1211"/>
      <c r="K28" s="1178"/>
      <c r="L28" s="1178"/>
      <c r="M28" s="1178"/>
      <c r="N28" s="1178"/>
      <c r="O28" s="1178"/>
      <c r="P28" s="1178"/>
      <c r="Q28" s="1178"/>
      <c r="R28" s="1178"/>
      <c r="S28" s="1178"/>
      <c r="T28" s="1178"/>
      <c r="U28" s="1178"/>
      <c r="V28" s="1178"/>
      <c r="W28" s="1178"/>
      <c r="X28" s="1178"/>
      <c r="Y28" s="1178"/>
      <c r="Z28" s="1178"/>
      <c r="AA28" s="1178"/>
      <c r="AB28" s="1178"/>
      <c r="AC28" s="1178"/>
      <c r="AD28" s="1178"/>
    </row>
    <row r="29" spans="1:30">
      <c r="A29" s="1407" t="s">
        <v>205</v>
      </c>
      <c r="B29" s="1408"/>
      <c r="C29" s="1212">
        <v>382</v>
      </c>
      <c r="D29" s="1213">
        <v>3.89</v>
      </c>
      <c r="E29" s="1214" t="s">
        <v>210</v>
      </c>
      <c r="F29" s="1214" t="s">
        <v>207</v>
      </c>
      <c r="G29" s="1215">
        <v>8799</v>
      </c>
      <c r="H29" s="1216">
        <v>4.1500000000000004</v>
      </c>
      <c r="I29" s="1217">
        <v>84538</v>
      </c>
      <c r="J29" s="1218">
        <v>3.71</v>
      </c>
      <c r="K29" s="1178"/>
      <c r="L29" s="1178"/>
      <c r="M29" s="1178"/>
      <c r="N29" s="1178"/>
      <c r="O29" s="1178"/>
      <c r="P29" s="1178"/>
      <c r="Q29" s="1178"/>
      <c r="R29" s="1178"/>
      <c r="S29" s="1178"/>
      <c r="T29" s="1178"/>
      <c r="U29" s="1178"/>
      <c r="V29" s="1178"/>
      <c r="W29" s="1178"/>
      <c r="X29" s="1178"/>
      <c r="Y29" s="1178"/>
      <c r="Z29" s="1178"/>
      <c r="AA29" s="1178"/>
      <c r="AB29" s="1178"/>
      <c r="AC29" s="1178"/>
      <c r="AD29" s="1178"/>
    </row>
    <row r="30" spans="1:30">
      <c r="A30" s="1409" t="s">
        <v>208</v>
      </c>
      <c r="B30" s="1410"/>
      <c r="C30" s="1212"/>
      <c r="D30" s="1213"/>
      <c r="E30" s="1214"/>
      <c r="F30" s="1214"/>
      <c r="G30" s="1219">
        <v>34</v>
      </c>
      <c r="H30" s="1216">
        <v>4.26</v>
      </c>
      <c r="I30" s="1217">
        <v>17282</v>
      </c>
      <c r="J30" s="1218">
        <v>3.76</v>
      </c>
      <c r="K30" s="1178"/>
      <c r="L30" s="1178"/>
      <c r="M30" s="1178"/>
      <c r="N30" s="1178"/>
      <c r="O30" s="1178"/>
      <c r="P30" s="1178"/>
      <c r="Q30" s="1178"/>
      <c r="R30" s="1178"/>
      <c r="S30" s="1178"/>
      <c r="T30" s="1178"/>
      <c r="U30" s="1178"/>
      <c r="V30" s="1178"/>
      <c r="W30" s="1178"/>
      <c r="X30" s="1178"/>
      <c r="Y30" s="1178"/>
      <c r="Z30" s="1178"/>
      <c r="AA30" s="1178"/>
      <c r="AB30" s="1178"/>
      <c r="AC30" s="1178"/>
      <c r="AD30" s="1178"/>
    </row>
    <row r="31" spans="1:30">
      <c r="A31" s="1409" t="s">
        <v>59</v>
      </c>
      <c r="B31" s="1410"/>
      <c r="C31" s="1212">
        <v>158</v>
      </c>
      <c r="D31" s="1213">
        <v>3.51</v>
      </c>
      <c r="E31" s="1214" t="s">
        <v>210</v>
      </c>
      <c r="F31" s="1214" t="s">
        <v>206</v>
      </c>
      <c r="G31" s="1215">
        <v>3990</v>
      </c>
      <c r="H31" s="1216">
        <v>3.86</v>
      </c>
      <c r="I31" s="1217">
        <v>28267</v>
      </c>
      <c r="J31" s="1218">
        <v>3.58</v>
      </c>
      <c r="K31" s="1178"/>
      <c r="L31" s="1178"/>
      <c r="M31" s="1178"/>
      <c r="N31" s="1178"/>
      <c r="O31" s="1178"/>
      <c r="P31" s="1178"/>
      <c r="Q31" s="1178"/>
      <c r="R31" s="1178"/>
      <c r="S31" s="1178"/>
      <c r="T31" s="1178"/>
      <c r="U31" s="1178"/>
      <c r="V31" s="1178"/>
      <c r="W31" s="1178"/>
      <c r="X31" s="1178"/>
      <c r="Y31" s="1178"/>
      <c r="Z31" s="1178"/>
      <c r="AA31" s="1178"/>
      <c r="AB31" s="1178"/>
      <c r="AC31" s="1178"/>
      <c r="AD31" s="1178"/>
    </row>
    <row r="32" spans="1:30">
      <c r="A32" s="1411" t="s">
        <v>211</v>
      </c>
      <c r="B32" s="1412"/>
      <c r="C32" s="1201">
        <v>267</v>
      </c>
      <c r="D32" s="1202">
        <v>3.74</v>
      </c>
      <c r="E32" s="1203" t="s">
        <v>206</v>
      </c>
      <c r="F32" s="1203" t="s">
        <v>206</v>
      </c>
      <c r="G32" s="1204">
        <v>4637</v>
      </c>
      <c r="H32" s="1205">
        <v>3.79</v>
      </c>
      <c r="I32" s="1206">
        <v>41171</v>
      </c>
      <c r="J32" s="1207">
        <v>3.66</v>
      </c>
      <c r="K32" s="1178"/>
      <c r="L32" s="1178"/>
      <c r="M32" s="1178"/>
      <c r="N32" s="1178"/>
      <c r="O32" s="1178"/>
      <c r="P32" s="1178"/>
      <c r="Q32" s="1178"/>
      <c r="R32" s="1178"/>
      <c r="S32" s="1178"/>
      <c r="T32" s="1178"/>
      <c r="U32" s="1178"/>
      <c r="V32" s="1178"/>
      <c r="W32" s="1178"/>
      <c r="X32" s="1178"/>
      <c r="Y32" s="1178"/>
      <c r="Z32" s="1178"/>
      <c r="AA32" s="1178"/>
      <c r="AB32" s="1178"/>
      <c r="AC32" s="1178"/>
      <c r="AD32" s="1178"/>
    </row>
    <row r="33" spans="1:30" ht="20.100000000000001" customHeight="1">
      <c r="A33" s="1208" t="s">
        <v>212</v>
      </c>
      <c r="B33" s="1209"/>
      <c r="C33" s="1199"/>
      <c r="D33" s="1199"/>
      <c r="E33" s="1210"/>
      <c r="F33" s="1210"/>
      <c r="G33" s="1199"/>
      <c r="H33" s="1199"/>
      <c r="I33" s="1199"/>
      <c r="J33" s="1211"/>
      <c r="K33" s="1178"/>
      <c r="L33" s="1178"/>
      <c r="M33" s="1178"/>
      <c r="N33" s="1178"/>
      <c r="O33" s="1178"/>
      <c r="P33" s="1178"/>
      <c r="Q33" s="1178"/>
      <c r="R33" s="1178"/>
      <c r="S33" s="1178"/>
      <c r="T33" s="1178"/>
      <c r="U33" s="1178"/>
      <c r="V33" s="1178"/>
      <c r="W33" s="1178"/>
      <c r="X33" s="1178"/>
      <c r="Y33" s="1178"/>
      <c r="Z33" s="1178"/>
      <c r="AA33" s="1178"/>
      <c r="AB33" s="1178"/>
      <c r="AC33" s="1178"/>
      <c r="AD33" s="1178"/>
    </row>
    <row r="34" spans="1:30" ht="15.95" customHeight="1">
      <c r="A34" s="1413" t="s">
        <v>213</v>
      </c>
      <c r="B34" s="1220" t="s">
        <v>5</v>
      </c>
      <c r="C34" s="1221">
        <v>171</v>
      </c>
      <c r="D34" s="1222">
        <v>4.01</v>
      </c>
      <c r="E34" s="1223" t="s">
        <v>202</v>
      </c>
      <c r="F34" s="1223" t="s">
        <v>207</v>
      </c>
      <c r="G34" s="1224">
        <v>4028</v>
      </c>
      <c r="H34" s="1225">
        <v>4.16</v>
      </c>
      <c r="I34" s="1226">
        <v>57386</v>
      </c>
      <c r="J34" s="1227">
        <v>3.73</v>
      </c>
      <c r="K34" s="1178"/>
      <c r="L34" s="1178"/>
      <c r="M34" s="1178"/>
      <c r="N34" s="1178"/>
      <c r="O34" s="1178"/>
      <c r="P34" s="1178"/>
      <c r="Q34" s="1178"/>
      <c r="R34" s="1178"/>
      <c r="S34" s="1178"/>
      <c r="T34" s="1178"/>
      <c r="U34" s="1178"/>
      <c r="V34" s="1178"/>
      <c r="W34" s="1178"/>
      <c r="X34" s="1178"/>
      <c r="Y34" s="1178"/>
      <c r="Z34" s="1178"/>
      <c r="AA34" s="1178"/>
      <c r="AB34" s="1178"/>
      <c r="AC34" s="1178"/>
      <c r="AD34" s="1178"/>
    </row>
    <row r="35" spans="1:30">
      <c r="A35" s="1414"/>
      <c r="B35" s="1228" t="s">
        <v>6</v>
      </c>
      <c r="C35" s="1229">
        <v>70</v>
      </c>
      <c r="D35" s="1230">
        <v>3.81</v>
      </c>
      <c r="E35" s="1231" t="s">
        <v>202</v>
      </c>
      <c r="F35" s="1231" t="s">
        <v>203</v>
      </c>
      <c r="G35" s="1232">
        <v>1183</v>
      </c>
      <c r="H35" s="1233">
        <v>4.09</v>
      </c>
      <c r="I35" s="1234">
        <v>14662</v>
      </c>
      <c r="J35" s="1235">
        <v>3.55</v>
      </c>
      <c r="K35" s="1178"/>
      <c r="L35" s="1178"/>
      <c r="M35" s="1178"/>
      <c r="N35" s="1178"/>
      <c r="O35" s="1178"/>
      <c r="P35" s="1178"/>
      <c r="Q35" s="1178"/>
      <c r="R35" s="1178"/>
      <c r="S35" s="1178"/>
      <c r="T35" s="1178"/>
      <c r="U35" s="1178"/>
      <c r="V35" s="1178"/>
      <c r="W35" s="1178"/>
      <c r="X35" s="1178"/>
      <c r="Y35" s="1178"/>
      <c r="Z35" s="1178"/>
      <c r="AA35" s="1178"/>
      <c r="AB35" s="1178"/>
      <c r="AC35" s="1178"/>
      <c r="AD35" s="1178"/>
    </row>
    <row r="36" spans="1:30">
      <c r="A36" s="1414"/>
      <c r="B36" s="1228" t="s">
        <v>7</v>
      </c>
      <c r="C36" s="1229">
        <v>22</v>
      </c>
      <c r="D36" s="1230">
        <v>4.3600000000000003</v>
      </c>
      <c r="E36" s="1231" t="s">
        <v>203</v>
      </c>
      <c r="F36" s="1231" t="s">
        <v>214</v>
      </c>
      <c r="G36" s="1236">
        <v>951</v>
      </c>
      <c r="H36" s="1233">
        <v>4.21</v>
      </c>
      <c r="I36" s="1234">
        <v>6467</v>
      </c>
      <c r="J36" s="1235">
        <v>3.63</v>
      </c>
      <c r="K36" s="1178"/>
      <c r="L36" s="1178"/>
      <c r="M36" s="1178"/>
      <c r="N36" s="1178"/>
      <c r="O36" s="1178"/>
      <c r="P36" s="1178"/>
      <c r="Q36" s="1178"/>
      <c r="R36" s="1178"/>
      <c r="S36" s="1178"/>
      <c r="T36" s="1178"/>
      <c r="U36" s="1178"/>
      <c r="V36" s="1178"/>
      <c r="W36" s="1178"/>
      <c r="X36" s="1178"/>
      <c r="Y36" s="1178"/>
      <c r="Z36" s="1178"/>
      <c r="AA36" s="1178"/>
      <c r="AB36" s="1178"/>
      <c r="AC36" s="1178"/>
      <c r="AD36" s="1178"/>
    </row>
    <row r="37" spans="1:30">
      <c r="A37" s="1414"/>
      <c r="B37" s="1228" t="s">
        <v>8</v>
      </c>
      <c r="C37" s="1229">
        <v>16</v>
      </c>
      <c r="D37" s="1230">
        <v>3.97</v>
      </c>
      <c r="E37" s="1231" t="s">
        <v>202</v>
      </c>
      <c r="F37" s="1231" t="s">
        <v>203</v>
      </c>
      <c r="G37" s="1236">
        <v>993</v>
      </c>
      <c r="H37" s="1233">
        <v>4.22</v>
      </c>
      <c r="I37" s="1234">
        <v>6624</v>
      </c>
      <c r="J37" s="1235">
        <v>3.86</v>
      </c>
      <c r="K37" s="1178"/>
      <c r="L37" s="1178"/>
      <c r="M37" s="1178"/>
      <c r="N37" s="1178"/>
      <c r="O37" s="1178"/>
      <c r="P37" s="1178"/>
      <c r="Q37" s="1178"/>
      <c r="R37" s="1178"/>
      <c r="S37" s="1178"/>
      <c r="T37" s="1178"/>
      <c r="U37" s="1178"/>
      <c r="V37" s="1178"/>
      <c r="W37" s="1178"/>
      <c r="X37" s="1178"/>
      <c r="Y37" s="1178"/>
      <c r="Z37" s="1178"/>
      <c r="AA37" s="1178"/>
      <c r="AB37" s="1178"/>
      <c r="AC37" s="1178"/>
      <c r="AD37" s="1178"/>
    </row>
    <row r="38" spans="1:30">
      <c r="A38" s="1414"/>
      <c r="B38" s="1228" t="s">
        <v>9</v>
      </c>
      <c r="C38" s="1229">
        <v>20</v>
      </c>
      <c r="D38" s="1230">
        <v>4.21</v>
      </c>
      <c r="E38" s="1231" t="s">
        <v>206</v>
      </c>
      <c r="F38" s="1231" t="s">
        <v>203</v>
      </c>
      <c r="G38" s="1236">
        <v>466</v>
      </c>
      <c r="H38" s="1233">
        <v>4.2699999999999996</v>
      </c>
      <c r="I38" s="1234">
        <v>7873</v>
      </c>
      <c r="J38" s="1235">
        <v>3.95</v>
      </c>
      <c r="K38" s="1178"/>
      <c r="L38" s="1178"/>
      <c r="M38" s="1178"/>
      <c r="N38" s="1178"/>
      <c r="O38" s="1178"/>
      <c r="P38" s="1178"/>
      <c r="Q38" s="1178"/>
      <c r="R38" s="1178"/>
      <c r="S38" s="1178"/>
      <c r="T38" s="1178"/>
      <c r="U38" s="1178"/>
      <c r="V38" s="1178"/>
      <c r="W38" s="1178"/>
      <c r="X38" s="1178"/>
      <c r="Y38" s="1178"/>
      <c r="Z38" s="1178"/>
      <c r="AA38" s="1178"/>
      <c r="AB38" s="1178"/>
      <c r="AC38" s="1178"/>
      <c r="AD38" s="1178"/>
    </row>
    <row r="39" spans="1:30">
      <c r="A39" s="1414"/>
      <c r="B39" s="1228" t="s">
        <v>10</v>
      </c>
      <c r="C39" s="1229">
        <v>40</v>
      </c>
      <c r="D39" s="1230">
        <v>3.52</v>
      </c>
      <c r="E39" s="1231" t="s">
        <v>209</v>
      </c>
      <c r="F39" s="1231" t="s">
        <v>202</v>
      </c>
      <c r="G39" s="1236">
        <v>635</v>
      </c>
      <c r="H39" s="1233">
        <v>4.12</v>
      </c>
      <c r="I39" s="1234">
        <v>4039</v>
      </c>
      <c r="J39" s="1235">
        <v>3.72</v>
      </c>
      <c r="K39" s="1178"/>
      <c r="L39" s="1178"/>
      <c r="M39" s="1178"/>
      <c r="N39" s="1178"/>
      <c r="O39" s="1178"/>
      <c r="P39" s="1178"/>
      <c r="Q39" s="1178"/>
      <c r="R39" s="1178"/>
      <c r="S39" s="1178"/>
      <c r="T39" s="1178"/>
      <c r="U39" s="1178"/>
      <c r="V39" s="1178"/>
      <c r="W39" s="1178"/>
      <c r="X39" s="1178"/>
      <c r="Y39" s="1178"/>
      <c r="Z39" s="1178"/>
      <c r="AA39" s="1178"/>
      <c r="AB39" s="1178"/>
      <c r="AC39" s="1178"/>
      <c r="AD39" s="1178"/>
    </row>
    <row r="40" spans="1:30">
      <c r="A40" s="1415"/>
      <c r="B40" s="1228" t="s">
        <v>11</v>
      </c>
      <c r="C40" s="1229">
        <v>31</v>
      </c>
      <c r="D40" s="1230">
        <v>3.37</v>
      </c>
      <c r="E40" s="1231" t="s">
        <v>209</v>
      </c>
      <c r="F40" s="1231" t="s">
        <v>202</v>
      </c>
      <c r="G40" s="1236">
        <v>236</v>
      </c>
      <c r="H40" s="1233">
        <v>3.93</v>
      </c>
      <c r="I40" s="1234">
        <v>1894</v>
      </c>
      <c r="J40" s="1235">
        <v>3.57</v>
      </c>
      <c r="K40" s="1178"/>
      <c r="L40" s="1178"/>
      <c r="M40" s="1178"/>
      <c r="N40" s="1178"/>
      <c r="O40" s="1178"/>
      <c r="P40" s="1178"/>
      <c r="Q40" s="1178"/>
      <c r="R40" s="1178"/>
      <c r="S40" s="1178"/>
      <c r="T40" s="1178"/>
      <c r="U40" s="1178"/>
      <c r="V40" s="1178"/>
      <c r="W40" s="1178"/>
      <c r="X40" s="1178"/>
      <c r="Y40" s="1178"/>
      <c r="Z40" s="1178"/>
      <c r="AA40" s="1178"/>
      <c r="AB40" s="1178"/>
      <c r="AC40" s="1178"/>
      <c r="AD40" s="1178"/>
    </row>
    <row r="41" spans="1:30" ht="15.95" customHeight="1">
      <c r="A41" s="1413" t="s">
        <v>215</v>
      </c>
      <c r="B41" s="1220" t="s">
        <v>5</v>
      </c>
      <c r="C41" s="1221">
        <v>239</v>
      </c>
      <c r="D41" s="1222">
        <v>3.72</v>
      </c>
      <c r="E41" s="1223" t="s">
        <v>202</v>
      </c>
      <c r="F41" s="1223" t="s">
        <v>206</v>
      </c>
      <c r="G41" s="1224">
        <v>5509</v>
      </c>
      <c r="H41" s="1225">
        <v>3.91</v>
      </c>
      <c r="I41" s="1226">
        <v>47946</v>
      </c>
      <c r="J41" s="1227">
        <v>3.67</v>
      </c>
      <c r="K41" s="1178"/>
      <c r="L41" s="1178"/>
      <c r="M41" s="1178"/>
      <c r="N41" s="1178"/>
      <c r="O41" s="1178"/>
      <c r="P41" s="1178"/>
      <c r="Q41" s="1178"/>
      <c r="R41" s="1178"/>
      <c r="S41" s="1178"/>
      <c r="T41" s="1178"/>
      <c r="U41" s="1178"/>
      <c r="V41" s="1178"/>
      <c r="W41" s="1178"/>
      <c r="X41" s="1178"/>
      <c r="Y41" s="1178"/>
      <c r="Z41" s="1178"/>
      <c r="AA41" s="1178"/>
      <c r="AB41" s="1178"/>
      <c r="AC41" s="1178"/>
      <c r="AD41" s="1178"/>
    </row>
    <row r="42" spans="1:30">
      <c r="A42" s="1414"/>
      <c r="B42" s="1228" t="s">
        <v>6</v>
      </c>
      <c r="C42" s="1229">
        <v>53</v>
      </c>
      <c r="D42" s="1230">
        <v>3.62</v>
      </c>
      <c r="E42" s="1231" t="s">
        <v>206</v>
      </c>
      <c r="F42" s="1231" t="s">
        <v>203</v>
      </c>
      <c r="G42" s="1236">
        <v>647</v>
      </c>
      <c r="H42" s="1233">
        <v>3.67</v>
      </c>
      <c r="I42" s="1234">
        <v>5242</v>
      </c>
      <c r="J42" s="1235">
        <v>3.49</v>
      </c>
      <c r="K42" s="1178"/>
      <c r="L42" s="1178"/>
      <c r="M42" s="1178"/>
      <c r="N42" s="1178"/>
      <c r="O42" s="1178"/>
      <c r="P42" s="1178"/>
      <c r="Q42" s="1178"/>
      <c r="R42" s="1178"/>
      <c r="S42" s="1178"/>
      <c r="T42" s="1178"/>
      <c r="U42" s="1178"/>
      <c r="V42" s="1178"/>
      <c r="W42" s="1178"/>
      <c r="X42" s="1178"/>
      <c r="Y42" s="1178"/>
      <c r="Z42" s="1178"/>
      <c r="AA42" s="1178"/>
      <c r="AB42" s="1178"/>
      <c r="AC42" s="1178"/>
      <c r="AD42" s="1178"/>
    </row>
    <row r="43" spans="1:30">
      <c r="A43" s="1414"/>
      <c r="B43" s="1228" t="s">
        <v>7</v>
      </c>
      <c r="C43" s="1229">
        <v>22</v>
      </c>
      <c r="D43" s="1230">
        <v>3.9</v>
      </c>
      <c r="E43" s="1231" t="s">
        <v>203</v>
      </c>
      <c r="F43" s="1231" t="s">
        <v>214</v>
      </c>
      <c r="G43" s="1236">
        <v>753</v>
      </c>
      <c r="H43" s="1233">
        <v>3.63</v>
      </c>
      <c r="I43" s="1234">
        <v>4170</v>
      </c>
      <c r="J43" s="1235">
        <v>3.36</v>
      </c>
      <c r="K43" s="1178"/>
      <c r="L43" s="1178"/>
      <c r="M43" s="1178"/>
      <c r="N43" s="1178"/>
      <c r="O43" s="1178"/>
      <c r="P43" s="1178"/>
      <c r="Q43" s="1178"/>
      <c r="R43" s="1178"/>
      <c r="S43" s="1178"/>
      <c r="T43" s="1178"/>
      <c r="U43" s="1178"/>
      <c r="V43" s="1178"/>
      <c r="W43" s="1178"/>
      <c r="X43" s="1178"/>
      <c r="Y43" s="1178"/>
      <c r="Z43" s="1178"/>
      <c r="AA43" s="1178"/>
      <c r="AB43" s="1178"/>
      <c r="AC43" s="1178"/>
      <c r="AD43" s="1178"/>
    </row>
    <row r="44" spans="1:30">
      <c r="A44" s="1414"/>
      <c r="B44" s="1228" t="s">
        <v>8</v>
      </c>
      <c r="C44" s="1229">
        <v>15</v>
      </c>
      <c r="D44" s="1230">
        <v>3.98</v>
      </c>
      <c r="E44" s="1231" t="s">
        <v>207</v>
      </c>
      <c r="F44" s="1231" t="s">
        <v>203</v>
      </c>
      <c r="G44" s="1236">
        <v>534</v>
      </c>
      <c r="H44" s="1233">
        <v>3.68</v>
      </c>
      <c r="I44" s="1234">
        <v>3083</v>
      </c>
      <c r="J44" s="1235">
        <v>3.76</v>
      </c>
      <c r="K44" s="1178"/>
      <c r="L44" s="1178"/>
      <c r="M44" s="1178"/>
      <c r="N44" s="1178"/>
      <c r="O44" s="1178"/>
      <c r="P44" s="1178"/>
      <c r="Q44" s="1178"/>
      <c r="R44" s="1178"/>
      <c r="S44" s="1178"/>
      <c r="T44" s="1178"/>
      <c r="U44" s="1178"/>
      <c r="V44" s="1178"/>
      <c r="W44" s="1178"/>
      <c r="X44" s="1178"/>
      <c r="Y44" s="1178"/>
      <c r="Z44" s="1178"/>
      <c r="AA44" s="1178"/>
      <c r="AB44" s="1178"/>
      <c r="AC44" s="1178"/>
      <c r="AD44" s="1178"/>
    </row>
    <row r="45" spans="1:30">
      <c r="A45" s="1414"/>
      <c r="B45" s="1228" t="s">
        <v>9</v>
      </c>
      <c r="C45" s="1229">
        <v>22</v>
      </c>
      <c r="D45" s="1230">
        <v>3.09</v>
      </c>
      <c r="E45" s="1231" t="s">
        <v>209</v>
      </c>
      <c r="F45" s="1231" t="s">
        <v>209</v>
      </c>
      <c r="G45" s="1236">
        <v>20</v>
      </c>
      <c r="H45" s="1233">
        <v>3.68</v>
      </c>
      <c r="I45" s="1234">
        <v>1172</v>
      </c>
      <c r="J45" s="1235">
        <v>3.93</v>
      </c>
      <c r="K45" s="1178"/>
      <c r="L45" s="1178"/>
      <c r="M45" s="1178"/>
      <c r="N45" s="1178"/>
      <c r="O45" s="1178"/>
      <c r="P45" s="1178"/>
      <c r="Q45" s="1178"/>
      <c r="R45" s="1178"/>
      <c r="S45" s="1178"/>
      <c r="T45" s="1178"/>
      <c r="U45" s="1178"/>
      <c r="V45" s="1178"/>
      <c r="W45" s="1178"/>
      <c r="X45" s="1178"/>
      <c r="Y45" s="1178"/>
      <c r="Z45" s="1178"/>
      <c r="AA45" s="1178"/>
      <c r="AB45" s="1178"/>
      <c r="AC45" s="1178"/>
      <c r="AD45" s="1178"/>
    </row>
    <row r="46" spans="1:30">
      <c r="A46" s="1414"/>
      <c r="B46" s="1228" t="s">
        <v>10</v>
      </c>
      <c r="C46" s="1229">
        <v>20</v>
      </c>
      <c r="D46" s="1230">
        <v>3.58</v>
      </c>
      <c r="E46" s="1231" t="s">
        <v>210</v>
      </c>
      <c r="F46" s="1231" t="s">
        <v>202</v>
      </c>
      <c r="G46" s="1236">
        <v>385</v>
      </c>
      <c r="H46" s="1233">
        <v>3.88</v>
      </c>
      <c r="I46" s="1234">
        <v>2437</v>
      </c>
      <c r="J46" s="1235">
        <v>3.7</v>
      </c>
      <c r="K46" s="1178"/>
      <c r="L46" s="1178"/>
      <c r="M46" s="1178"/>
      <c r="N46" s="1178"/>
      <c r="O46" s="1178"/>
      <c r="P46" s="1178"/>
      <c r="Q46" s="1178"/>
      <c r="R46" s="1178"/>
      <c r="S46" s="1178"/>
      <c r="T46" s="1178"/>
      <c r="U46" s="1178"/>
      <c r="V46" s="1178"/>
      <c r="W46" s="1178"/>
      <c r="X46" s="1178"/>
      <c r="Y46" s="1178"/>
      <c r="Z46" s="1178"/>
      <c r="AA46" s="1178"/>
      <c r="AB46" s="1178"/>
      <c r="AC46" s="1178"/>
      <c r="AD46" s="1178"/>
    </row>
    <row r="47" spans="1:30">
      <c r="A47" s="1414"/>
      <c r="B47" s="1237" t="s">
        <v>11</v>
      </c>
      <c r="C47" s="1238">
        <v>13</v>
      </c>
      <c r="D47" s="1239">
        <v>3.87</v>
      </c>
      <c r="E47" s="1240" t="s">
        <v>206</v>
      </c>
      <c r="F47" s="1240" t="s">
        <v>207</v>
      </c>
      <c r="G47" s="1241">
        <v>249</v>
      </c>
      <c r="H47" s="1242">
        <v>3.78</v>
      </c>
      <c r="I47" s="1243">
        <v>1563</v>
      </c>
      <c r="J47" s="1244">
        <v>3.52</v>
      </c>
      <c r="K47" s="1178"/>
      <c r="L47" s="1178"/>
      <c r="M47" s="1178"/>
      <c r="N47" s="1178"/>
      <c r="O47" s="1178"/>
      <c r="P47" s="1178"/>
      <c r="Q47" s="1178"/>
      <c r="R47" s="1178"/>
      <c r="S47" s="1178"/>
      <c r="T47" s="1178"/>
      <c r="U47" s="1178"/>
      <c r="V47" s="1178"/>
      <c r="W47" s="1178"/>
      <c r="X47" s="1178"/>
      <c r="Y47" s="1178"/>
      <c r="Z47" s="1178"/>
      <c r="AA47" s="1178"/>
      <c r="AB47" s="1178"/>
      <c r="AC47" s="1178"/>
      <c r="AD47" s="1178"/>
    </row>
    <row r="48" spans="1:30" ht="20.100000000000001" customHeight="1">
      <c r="A48" s="1196" t="s">
        <v>216</v>
      </c>
      <c r="B48" s="1197"/>
      <c r="C48" s="1198"/>
      <c r="D48" s="1198"/>
      <c r="E48" s="1245"/>
      <c r="F48" s="1245"/>
      <c r="G48" s="1198"/>
      <c r="H48" s="1198"/>
      <c r="I48" s="1198"/>
      <c r="J48" s="1200"/>
      <c r="K48" s="1178"/>
      <c r="L48" s="1178"/>
      <c r="M48" s="1178"/>
      <c r="N48" s="1178"/>
      <c r="O48" s="1178"/>
      <c r="P48" s="1178"/>
      <c r="Q48" s="1178"/>
      <c r="R48" s="1178"/>
      <c r="S48" s="1178"/>
      <c r="T48" s="1178"/>
      <c r="U48" s="1178"/>
      <c r="V48" s="1178"/>
      <c r="W48" s="1178"/>
      <c r="X48" s="1178"/>
      <c r="Y48" s="1178"/>
      <c r="Z48" s="1178"/>
      <c r="AA48" s="1178"/>
      <c r="AB48" s="1178"/>
      <c r="AC48" s="1178"/>
      <c r="AD48" s="1178"/>
    </row>
    <row r="49" spans="1:30">
      <c r="A49" s="1413" t="s">
        <v>213</v>
      </c>
      <c r="B49" s="1246" t="s">
        <v>13</v>
      </c>
      <c r="C49" s="1221">
        <v>120</v>
      </c>
      <c r="D49" s="1222">
        <v>3.81</v>
      </c>
      <c r="E49" s="1223" t="s">
        <v>210</v>
      </c>
      <c r="F49" s="1223" t="s">
        <v>206</v>
      </c>
      <c r="G49" s="1224">
        <v>2310</v>
      </c>
      <c r="H49" s="1225">
        <v>4.0999999999999996</v>
      </c>
      <c r="I49" s="1226">
        <v>34022</v>
      </c>
      <c r="J49" s="1227">
        <v>3.83</v>
      </c>
      <c r="K49" s="1178"/>
      <c r="L49" s="1178"/>
      <c r="M49" s="1178"/>
      <c r="N49" s="1178"/>
      <c r="O49" s="1178"/>
      <c r="P49" s="1178"/>
      <c r="Q49" s="1178"/>
      <c r="R49" s="1178"/>
      <c r="S49" s="1178"/>
      <c r="T49" s="1178"/>
      <c r="U49" s="1178"/>
      <c r="V49" s="1178"/>
      <c r="W49" s="1178"/>
      <c r="X49" s="1178"/>
      <c r="Y49" s="1178"/>
      <c r="Z49" s="1178"/>
      <c r="AA49" s="1178"/>
      <c r="AB49" s="1178"/>
      <c r="AC49" s="1178"/>
      <c r="AD49" s="1178"/>
    </row>
    <row r="50" spans="1:30">
      <c r="A50" s="1414"/>
      <c r="B50" s="1247" t="s">
        <v>14</v>
      </c>
      <c r="C50" s="1229">
        <v>204</v>
      </c>
      <c r="D50" s="1230">
        <v>4.0599999999999996</v>
      </c>
      <c r="E50" s="1231" t="s">
        <v>202</v>
      </c>
      <c r="F50" s="1231" t="s">
        <v>207</v>
      </c>
      <c r="G50" s="1232">
        <v>5674</v>
      </c>
      <c r="H50" s="1216">
        <v>4.2</v>
      </c>
      <c r="I50" s="1234">
        <v>60241</v>
      </c>
      <c r="J50" s="1218">
        <v>3.7</v>
      </c>
      <c r="K50" s="1178"/>
      <c r="L50" s="1178"/>
      <c r="M50" s="1178"/>
      <c r="N50" s="1178"/>
      <c r="O50" s="1178"/>
      <c r="P50" s="1178"/>
      <c r="Q50" s="1178"/>
      <c r="R50" s="1178"/>
      <c r="S50" s="1178"/>
      <c r="T50" s="1178"/>
      <c r="U50" s="1178"/>
      <c r="V50" s="1178"/>
      <c r="W50" s="1178"/>
      <c r="X50" s="1178"/>
      <c r="Y50" s="1178"/>
      <c r="Z50" s="1178"/>
      <c r="AA50" s="1178"/>
      <c r="AB50" s="1178"/>
      <c r="AC50" s="1178"/>
      <c r="AD50" s="1178"/>
    </row>
    <row r="51" spans="1:30">
      <c r="A51" s="1415"/>
      <c r="B51" s="1248" t="s">
        <v>15</v>
      </c>
      <c r="C51" s="1249">
        <v>40</v>
      </c>
      <c r="D51" s="1250">
        <v>3.35</v>
      </c>
      <c r="E51" s="1251" t="s">
        <v>209</v>
      </c>
      <c r="F51" s="1251" t="s">
        <v>203</v>
      </c>
      <c r="G51" s="1252">
        <v>516</v>
      </c>
      <c r="H51" s="1253">
        <v>3.99</v>
      </c>
      <c r="I51" s="1254">
        <v>4290</v>
      </c>
      <c r="J51" s="1255">
        <v>3.25</v>
      </c>
      <c r="K51" s="1178"/>
      <c r="L51" s="1178"/>
      <c r="M51" s="1178"/>
      <c r="N51" s="1178"/>
      <c r="O51" s="1178"/>
      <c r="P51" s="1178"/>
      <c r="Q51" s="1178"/>
      <c r="R51" s="1178"/>
      <c r="S51" s="1178"/>
      <c r="T51" s="1178"/>
      <c r="U51" s="1178"/>
      <c r="V51" s="1178"/>
      <c r="W51" s="1178"/>
      <c r="X51" s="1178"/>
      <c r="Y51" s="1178"/>
      <c r="Z51" s="1178"/>
      <c r="AA51" s="1178"/>
      <c r="AB51" s="1178"/>
      <c r="AC51" s="1178"/>
      <c r="AD51" s="1178"/>
    </row>
    <row r="52" spans="1:30">
      <c r="A52" s="1413" t="s">
        <v>215</v>
      </c>
      <c r="B52" s="1246" t="s">
        <v>13</v>
      </c>
      <c r="C52" s="1221">
        <v>149</v>
      </c>
      <c r="D52" s="1222">
        <v>3.72</v>
      </c>
      <c r="E52" s="1223" t="s">
        <v>202</v>
      </c>
      <c r="F52" s="1223" t="s">
        <v>206</v>
      </c>
      <c r="G52" s="1224">
        <v>2745</v>
      </c>
      <c r="H52" s="1225">
        <v>3.94</v>
      </c>
      <c r="I52" s="1226">
        <v>25455</v>
      </c>
      <c r="J52" s="1227">
        <v>3.75</v>
      </c>
      <c r="K52" s="1178"/>
      <c r="L52" s="1178"/>
      <c r="M52" s="1178"/>
      <c r="N52" s="1178"/>
      <c r="O52" s="1178"/>
      <c r="P52" s="1178"/>
      <c r="Q52" s="1178"/>
      <c r="R52" s="1178"/>
      <c r="S52" s="1178"/>
      <c r="T52" s="1178"/>
      <c r="U52" s="1178"/>
      <c r="V52" s="1178"/>
      <c r="W52" s="1178"/>
      <c r="X52" s="1178"/>
      <c r="Y52" s="1178"/>
      <c r="Z52" s="1178"/>
      <c r="AA52" s="1178"/>
      <c r="AB52" s="1178"/>
      <c r="AC52" s="1178"/>
      <c r="AD52" s="1178"/>
    </row>
    <row r="53" spans="1:30">
      <c r="A53" s="1414"/>
      <c r="B53" s="1247" t="s">
        <v>14</v>
      </c>
      <c r="C53" s="1229">
        <v>203</v>
      </c>
      <c r="D53" s="1230">
        <v>3.71</v>
      </c>
      <c r="E53" s="1231" t="s">
        <v>206</v>
      </c>
      <c r="F53" s="1231" t="s">
        <v>203</v>
      </c>
      <c r="G53" s="1232">
        <v>5346</v>
      </c>
      <c r="H53" s="1216">
        <v>3.79</v>
      </c>
      <c r="I53" s="1234">
        <v>39854</v>
      </c>
      <c r="J53" s="1218">
        <v>3.57</v>
      </c>
      <c r="K53" s="1178"/>
      <c r="L53" s="1178"/>
      <c r="M53" s="1178"/>
      <c r="N53" s="1178"/>
      <c r="O53" s="1178"/>
      <c r="P53" s="1178"/>
      <c r="Q53" s="1178"/>
      <c r="R53" s="1178"/>
      <c r="S53" s="1178"/>
      <c r="T53" s="1178"/>
      <c r="U53" s="1178"/>
      <c r="V53" s="1178"/>
      <c r="W53" s="1178"/>
      <c r="X53" s="1178"/>
      <c r="Y53" s="1178"/>
      <c r="Z53" s="1178"/>
      <c r="AA53" s="1178"/>
      <c r="AB53" s="1178"/>
      <c r="AC53" s="1178"/>
      <c r="AD53" s="1178"/>
    </row>
    <row r="54" spans="1:30">
      <c r="A54" s="1414"/>
      <c r="B54" s="1248" t="s">
        <v>15</v>
      </c>
      <c r="C54" s="1249">
        <v>38</v>
      </c>
      <c r="D54" s="1250">
        <v>3.26</v>
      </c>
      <c r="E54" s="1251" t="s">
        <v>203</v>
      </c>
      <c r="F54" s="1251" t="s">
        <v>203</v>
      </c>
      <c r="G54" s="1252">
        <v>74</v>
      </c>
      <c r="H54" s="1253">
        <v>3.07</v>
      </c>
      <c r="I54" s="1249">
        <v>733</v>
      </c>
      <c r="J54" s="1255">
        <v>3.06</v>
      </c>
      <c r="K54" s="1178"/>
      <c r="L54" s="1178"/>
      <c r="M54" s="1178"/>
      <c r="N54" s="1178"/>
      <c r="O54" s="1178"/>
      <c r="P54" s="1178"/>
      <c r="Q54" s="1178"/>
      <c r="R54" s="1178"/>
      <c r="S54" s="1178"/>
      <c r="T54" s="1178"/>
      <c r="U54" s="1178"/>
      <c r="V54" s="1178"/>
      <c r="W54" s="1178"/>
      <c r="X54" s="1178"/>
      <c r="Y54" s="1178"/>
      <c r="Z54" s="1178"/>
      <c r="AA54" s="1178"/>
      <c r="AB54" s="1178"/>
      <c r="AC54" s="1178"/>
      <c r="AD54" s="1178"/>
    </row>
    <row r="55" spans="1:30" ht="20.100000000000001" customHeight="1">
      <c r="A55" s="1196" t="s">
        <v>217</v>
      </c>
      <c r="B55" s="1197"/>
      <c r="C55" s="1198"/>
      <c r="D55" s="1198"/>
      <c r="E55" s="1245"/>
      <c r="F55" s="1245"/>
      <c r="G55" s="1198"/>
      <c r="H55" s="1198"/>
      <c r="I55" s="1199"/>
      <c r="J55" s="1200"/>
      <c r="K55" s="1178"/>
      <c r="L55" s="1178"/>
      <c r="M55" s="1178"/>
      <c r="N55" s="1178"/>
      <c r="O55" s="1178"/>
      <c r="P55" s="1178"/>
      <c r="Q55" s="1178"/>
      <c r="R55" s="1178"/>
      <c r="S55" s="1178"/>
      <c r="T55" s="1178"/>
      <c r="U55" s="1178"/>
      <c r="V55" s="1178"/>
      <c r="W55" s="1178"/>
      <c r="X55" s="1178"/>
      <c r="Y55" s="1178"/>
      <c r="Z55" s="1178"/>
      <c r="AA55" s="1178"/>
      <c r="AB55" s="1178"/>
      <c r="AC55" s="1178"/>
      <c r="AD55" s="1178"/>
    </row>
    <row r="56" spans="1:30">
      <c r="A56" s="1413" t="s">
        <v>213</v>
      </c>
      <c r="B56" s="1246" t="s">
        <v>17</v>
      </c>
      <c r="C56" s="1221">
        <v>233</v>
      </c>
      <c r="D56" s="1222">
        <v>4.0199999999999996</v>
      </c>
      <c r="E56" s="1223" t="s">
        <v>202</v>
      </c>
      <c r="F56" s="1223" t="s">
        <v>203</v>
      </c>
      <c r="G56" s="1224">
        <v>6297</v>
      </c>
      <c r="H56" s="1225">
        <v>4.21</v>
      </c>
      <c r="I56" s="1226">
        <v>72221</v>
      </c>
      <c r="J56" s="1227">
        <v>3.82</v>
      </c>
      <c r="K56" s="1178"/>
      <c r="L56" s="1178"/>
      <c r="M56" s="1178"/>
      <c r="N56" s="1178"/>
      <c r="O56" s="1178"/>
      <c r="P56" s="1178"/>
      <c r="Q56" s="1178"/>
      <c r="R56" s="1178"/>
      <c r="S56" s="1178"/>
      <c r="T56" s="1178"/>
      <c r="U56" s="1178"/>
      <c r="V56" s="1178"/>
      <c r="W56" s="1178"/>
      <c r="X56" s="1178"/>
      <c r="Y56" s="1178"/>
      <c r="Z56" s="1178"/>
      <c r="AA56" s="1178"/>
      <c r="AB56" s="1178"/>
      <c r="AC56" s="1178"/>
      <c r="AD56" s="1178"/>
    </row>
    <row r="57" spans="1:30">
      <c r="A57" s="1415"/>
      <c r="B57" s="1248" t="s">
        <v>18</v>
      </c>
      <c r="C57" s="1249">
        <v>127</v>
      </c>
      <c r="D57" s="1250">
        <v>3.61</v>
      </c>
      <c r="E57" s="1251" t="s">
        <v>210</v>
      </c>
      <c r="F57" s="1251" t="s">
        <v>203</v>
      </c>
      <c r="G57" s="1256">
        <v>2053</v>
      </c>
      <c r="H57" s="1253">
        <v>3.98</v>
      </c>
      <c r="I57" s="1254">
        <v>25533</v>
      </c>
      <c r="J57" s="1255">
        <v>3.43</v>
      </c>
      <c r="K57" s="1178"/>
      <c r="L57" s="1178"/>
      <c r="M57" s="1178"/>
      <c r="N57" s="1178"/>
      <c r="O57" s="1178"/>
      <c r="P57" s="1178"/>
      <c r="Q57" s="1178"/>
      <c r="R57" s="1178"/>
      <c r="S57" s="1178"/>
      <c r="T57" s="1178"/>
      <c r="U57" s="1178"/>
      <c r="V57" s="1178"/>
      <c r="W57" s="1178"/>
      <c r="X57" s="1178"/>
      <c r="Y57" s="1178"/>
      <c r="Z57" s="1178"/>
      <c r="AA57" s="1178"/>
      <c r="AB57" s="1178"/>
      <c r="AC57" s="1178"/>
      <c r="AD57" s="1178"/>
    </row>
    <row r="58" spans="1:30">
      <c r="A58" s="1413" t="s">
        <v>215</v>
      </c>
      <c r="B58" s="1246" t="s">
        <v>17</v>
      </c>
      <c r="C58" s="1221">
        <v>278</v>
      </c>
      <c r="D58" s="1222">
        <v>3.76</v>
      </c>
      <c r="E58" s="1223" t="s">
        <v>202</v>
      </c>
      <c r="F58" s="1223" t="s">
        <v>206</v>
      </c>
      <c r="G58" s="1224">
        <v>7173</v>
      </c>
      <c r="H58" s="1225">
        <v>3.87</v>
      </c>
      <c r="I58" s="1226">
        <v>56291</v>
      </c>
      <c r="J58" s="1227">
        <v>3.68</v>
      </c>
      <c r="K58" s="1178"/>
      <c r="L58" s="1178"/>
      <c r="M58" s="1178"/>
      <c r="N58" s="1178"/>
      <c r="O58" s="1178"/>
      <c r="P58" s="1178"/>
      <c r="Q58" s="1178"/>
      <c r="R58" s="1178"/>
      <c r="S58" s="1178"/>
      <c r="T58" s="1178"/>
      <c r="U58" s="1178"/>
      <c r="V58" s="1178"/>
      <c r="W58" s="1178"/>
      <c r="X58" s="1178"/>
      <c r="Y58" s="1178"/>
      <c r="Z58" s="1178"/>
      <c r="AA58" s="1178"/>
      <c r="AB58" s="1178"/>
      <c r="AC58" s="1178"/>
      <c r="AD58" s="1178"/>
    </row>
    <row r="59" spans="1:30">
      <c r="A59" s="1414"/>
      <c r="B59" s="1248" t="s">
        <v>18</v>
      </c>
      <c r="C59" s="1249">
        <v>119</v>
      </c>
      <c r="D59" s="1250">
        <v>3.45</v>
      </c>
      <c r="E59" s="1251" t="s">
        <v>202</v>
      </c>
      <c r="F59" s="1251" t="s">
        <v>206</v>
      </c>
      <c r="G59" s="1252">
        <v>972</v>
      </c>
      <c r="H59" s="1253">
        <v>3.6</v>
      </c>
      <c r="I59" s="1254">
        <v>8760</v>
      </c>
      <c r="J59" s="1255">
        <v>3.38</v>
      </c>
      <c r="K59" s="1178"/>
      <c r="L59" s="1178"/>
      <c r="M59" s="1178"/>
      <c r="N59" s="1178"/>
      <c r="O59" s="1178"/>
      <c r="P59" s="1178"/>
      <c r="Q59" s="1178"/>
      <c r="R59" s="1178"/>
      <c r="S59" s="1178"/>
      <c r="T59" s="1178"/>
      <c r="U59" s="1178"/>
      <c r="V59" s="1178"/>
      <c r="W59" s="1178"/>
      <c r="X59" s="1178"/>
      <c r="Y59" s="1178"/>
      <c r="Z59" s="1178"/>
      <c r="AA59" s="1178"/>
      <c r="AB59" s="1178"/>
      <c r="AC59" s="1178"/>
      <c r="AD59" s="1178"/>
    </row>
    <row r="60" spans="1:30" ht="20.100000000000001" customHeight="1">
      <c r="A60" s="1196" t="s">
        <v>218</v>
      </c>
      <c r="B60" s="1197"/>
      <c r="C60" s="1198"/>
      <c r="D60" s="1198"/>
      <c r="E60" s="1245"/>
      <c r="F60" s="1245"/>
      <c r="G60" s="1198"/>
      <c r="H60" s="1198"/>
      <c r="I60" s="1199"/>
      <c r="J60" s="1200"/>
      <c r="K60" s="1178"/>
      <c r="L60" s="1178"/>
      <c r="M60" s="1178"/>
      <c r="N60" s="1178"/>
      <c r="O60" s="1178"/>
      <c r="P60" s="1178"/>
      <c r="Q60" s="1178"/>
      <c r="R60" s="1178"/>
      <c r="S60" s="1178"/>
      <c r="T60" s="1178"/>
      <c r="U60" s="1178"/>
      <c r="V60" s="1178"/>
      <c r="W60" s="1178"/>
      <c r="X60" s="1178"/>
      <c r="Y60" s="1178"/>
      <c r="Z60" s="1178"/>
      <c r="AA60" s="1178"/>
      <c r="AB60" s="1178"/>
      <c r="AC60" s="1178"/>
      <c r="AD60" s="1178"/>
    </row>
    <row r="61" spans="1:30">
      <c r="A61" s="1413" t="s">
        <v>213</v>
      </c>
      <c r="B61" s="1246" t="s">
        <v>20</v>
      </c>
      <c r="C61" s="1221">
        <v>137</v>
      </c>
      <c r="D61" s="1222">
        <v>3.95</v>
      </c>
      <c r="E61" s="1223" t="s">
        <v>206</v>
      </c>
      <c r="F61" s="1223" t="s">
        <v>214</v>
      </c>
      <c r="G61" s="1224">
        <v>2448</v>
      </c>
      <c r="H61" s="1225">
        <v>4.04</v>
      </c>
      <c r="I61" s="1226">
        <v>40458</v>
      </c>
      <c r="J61" s="1227">
        <v>3.45</v>
      </c>
      <c r="K61" s="1178"/>
      <c r="L61" s="1178"/>
      <c r="M61" s="1178"/>
      <c r="N61" s="1178"/>
      <c r="O61" s="1178"/>
      <c r="P61" s="1178"/>
      <c r="Q61" s="1178"/>
      <c r="R61" s="1178"/>
      <c r="S61" s="1178"/>
      <c r="T61" s="1178"/>
      <c r="U61" s="1178"/>
      <c r="V61" s="1178"/>
      <c r="W61" s="1178"/>
      <c r="X61" s="1178"/>
      <c r="Y61" s="1178"/>
      <c r="Z61" s="1178"/>
      <c r="AA61" s="1178"/>
      <c r="AB61" s="1178"/>
      <c r="AC61" s="1178"/>
      <c r="AD61" s="1178"/>
    </row>
    <row r="62" spans="1:30">
      <c r="A62" s="1414"/>
      <c r="B62" s="1247" t="s">
        <v>21</v>
      </c>
      <c r="C62" s="1229">
        <v>106</v>
      </c>
      <c r="D62" s="1230">
        <v>3.79</v>
      </c>
      <c r="E62" s="1231" t="s">
        <v>210</v>
      </c>
      <c r="F62" s="1231" t="s">
        <v>206</v>
      </c>
      <c r="G62" s="1232">
        <v>3186</v>
      </c>
      <c r="H62" s="1216">
        <v>4.1900000000000004</v>
      </c>
      <c r="I62" s="1234">
        <v>31410</v>
      </c>
      <c r="J62" s="1218">
        <v>3.84</v>
      </c>
      <c r="K62" s="1178"/>
      <c r="L62" s="1178"/>
      <c r="M62" s="1178"/>
      <c r="N62" s="1178"/>
      <c r="O62" s="1178"/>
      <c r="P62" s="1178"/>
      <c r="Q62" s="1178"/>
      <c r="R62" s="1178"/>
      <c r="S62" s="1178"/>
      <c r="T62" s="1178"/>
      <c r="U62" s="1178"/>
      <c r="V62" s="1178"/>
      <c r="W62" s="1178"/>
      <c r="X62" s="1178"/>
      <c r="Y62" s="1178"/>
      <c r="Z62" s="1178"/>
      <c r="AA62" s="1178"/>
      <c r="AB62" s="1178"/>
      <c r="AC62" s="1178"/>
      <c r="AD62" s="1178"/>
    </row>
    <row r="63" spans="1:30">
      <c r="A63" s="1415"/>
      <c r="B63" s="1248" t="s">
        <v>22</v>
      </c>
      <c r="C63" s="1249">
        <v>50</v>
      </c>
      <c r="D63" s="1250">
        <v>3.7</v>
      </c>
      <c r="E63" s="1251" t="s">
        <v>209</v>
      </c>
      <c r="F63" s="1251" t="s">
        <v>210</v>
      </c>
      <c r="G63" s="1256">
        <v>1558</v>
      </c>
      <c r="H63" s="1253">
        <v>4.1900000000000004</v>
      </c>
      <c r="I63" s="1254">
        <v>17794</v>
      </c>
      <c r="J63" s="1255">
        <v>4.0199999999999996</v>
      </c>
      <c r="K63" s="1178"/>
      <c r="L63" s="1178"/>
      <c r="M63" s="1178"/>
      <c r="N63" s="1178"/>
      <c r="O63" s="1178"/>
      <c r="P63" s="1178"/>
      <c r="Q63" s="1178"/>
      <c r="R63" s="1178"/>
      <c r="S63" s="1178"/>
      <c r="T63" s="1178"/>
      <c r="U63" s="1178"/>
      <c r="V63" s="1178"/>
      <c r="W63" s="1178"/>
      <c r="X63" s="1178"/>
      <c r="Y63" s="1178"/>
      <c r="Z63" s="1178"/>
      <c r="AA63" s="1178"/>
      <c r="AB63" s="1178"/>
      <c r="AC63" s="1178"/>
      <c r="AD63" s="1178"/>
    </row>
    <row r="64" spans="1:30">
      <c r="A64" s="1413" t="s">
        <v>215</v>
      </c>
      <c r="B64" s="1246" t="s">
        <v>20</v>
      </c>
      <c r="C64" s="1221">
        <v>204</v>
      </c>
      <c r="D64" s="1222">
        <v>3.74</v>
      </c>
      <c r="E64" s="1223" t="s">
        <v>206</v>
      </c>
      <c r="F64" s="1223" t="s">
        <v>207</v>
      </c>
      <c r="G64" s="1224">
        <v>3102</v>
      </c>
      <c r="H64" s="1225">
        <v>3.66</v>
      </c>
      <c r="I64" s="1226">
        <v>31752</v>
      </c>
      <c r="J64" s="1227">
        <v>3.43</v>
      </c>
      <c r="K64" s="1178"/>
      <c r="L64" s="1178"/>
      <c r="M64" s="1178"/>
      <c r="N64" s="1178"/>
      <c r="O64" s="1178"/>
      <c r="P64" s="1178"/>
      <c r="Q64" s="1178"/>
      <c r="R64" s="1178"/>
      <c r="S64" s="1178"/>
      <c r="T64" s="1178"/>
      <c r="U64" s="1178"/>
      <c r="V64" s="1178"/>
      <c r="W64" s="1178"/>
      <c r="X64" s="1178"/>
      <c r="Y64" s="1178"/>
      <c r="Z64" s="1178"/>
      <c r="AA64" s="1178"/>
      <c r="AB64" s="1178"/>
      <c r="AC64" s="1178"/>
      <c r="AD64" s="1178"/>
    </row>
    <row r="65" spans="1:30">
      <c r="A65" s="1414"/>
      <c r="B65" s="1247" t="s">
        <v>21</v>
      </c>
      <c r="C65" s="1229">
        <v>101</v>
      </c>
      <c r="D65" s="1230">
        <v>3.59</v>
      </c>
      <c r="E65" s="1231" t="s">
        <v>210</v>
      </c>
      <c r="F65" s="1231" t="s">
        <v>202</v>
      </c>
      <c r="G65" s="1232">
        <v>2959</v>
      </c>
      <c r="H65" s="1216">
        <v>3.91</v>
      </c>
      <c r="I65" s="1234">
        <v>20960</v>
      </c>
      <c r="J65" s="1218">
        <v>3.76</v>
      </c>
      <c r="K65" s="1178"/>
      <c r="L65" s="1178"/>
      <c r="M65" s="1178"/>
      <c r="N65" s="1178"/>
      <c r="O65" s="1178"/>
      <c r="P65" s="1178"/>
      <c r="Q65" s="1178"/>
      <c r="R65" s="1178"/>
      <c r="S65" s="1178"/>
      <c r="T65" s="1178"/>
      <c r="U65" s="1178"/>
      <c r="V65" s="1178"/>
      <c r="W65" s="1178"/>
      <c r="X65" s="1178"/>
      <c r="Y65" s="1178"/>
      <c r="Z65" s="1178"/>
      <c r="AA65" s="1178"/>
      <c r="AB65" s="1178"/>
      <c r="AC65" s="1178"/>
      <c r="AD65" s="1178"/>
    </row>
    <row r="66" spans="1:30">
      <c r="A66" s="1414"/>
      <c r="B66" s="1248" t="s">
        <v>22</v>
      </c>
      <c r="C66" s="1249">
        <v>50</v>
      </c>
      <c r="D66" s="1250">
        <v>3.4</v>
      </c>
      <c r="E66" s="1251" t="s">
        <v>209</v>
      </c>
      <c r="F66" s="1251" t="s">
        <v>209</v>
      </c>
      <c r="G66" s="1256">
        <v>1570</v>
      </c>
      <c r="H66" s="1253">
        <v>4.04</v>
      </c>
      <c r="I66" s="1254">
        <v>9590</v>
      </c>
      <c r="J66" s="1255">
        <v>3.98</v>
      </c>
      <c r="K66" s="1178"/>
      <c r="L66" s="1178"/>
      <c r="M66" s="1178"/>
      <c r="N66" s="1178"/>
      <c r="O66" s="1178"/>
      <c r="P66" s="1178"/>
      <c r="Q66" s="1178"/>
      <c r="R66" s="1178"/>
      <c r="S66" s="1178"/>
      <c r="T66" s="1178"/>
      <c r="U66" s="1178"/>
      <c r="V66" s="1178"/>
      <c r="W66" s="1178"/>
      <c r="X66" s="1178"/>
      <c r="Y66" s="1178"/>
      <c r="Z66" s="1178"/>
      <c r="AA66" s="1178"/>
      <c r="AB66" s="1178"/>
      <c r="AC66" s="1178"/>
      <c r="AD66" s="1178"/>
    </row>
    <row r="67" spans="1:30" ht="20.100000000000001" customHeight="1">
      <c r="A67" s="1196" t="s">
        <v>219</v>
      </c>
      <c r="B67" s="1197"/>
      <c r="C67" s="1198"/>
      <c r="D67" s="1198"/>
      <c r="E67" s="1245"/>
      <c r="F67" s="1245"/>
      <c r="G67" s="1198"/>
      <c r="H67" s="1198"/>
      <c r="I67" s="1199"/>
      <c r="J67" s="1200"/>
      <c r="K67" s="1178"/>
      <c r="L67" s="1178"/>
      <c r="M67" s="1178"/>
      <c r="N67" s="1178"/>
      <c r="O67" s="1178"/>
      <c r="P67" s="1178"/>
      <c r="Q67" s="1178"/>
      <c r="R67" s="1178"/>
      <c r="S67" s="1178"/>
      <c r="T67" s="1178"/>
      <c r="U67" s="1178"/>
      <c r="V67" s="1178"/>
      <c r="W67" s="1178"/>
      <c r="X67" s="1178"/>
      <c r="Y67" s="1178"/>
      <c r="Z67" s="1178"/>
      <c r="AA67" s="1178"/>
      <c r="AB67" s="1178"/>
      <c r="AC67" s="1178"/>
      <c r="AD67" s="1178"/>
    </row>
    <row r="68" spans="1:30">
      <c r="A68" s="1413" t="s">
        <v>213</v>
      </c>
      <c r="B68" s="1246" t="s">
        <v>24</v>
      </c>
      <c r="C68" s="1221">
        <v>61</v>
      </c>
      <c r="D68" s="1222">
        <v>3.85</v>
      </c>
      <c r="E68" s="1223" t="s">
        <v>202</v>
      </c>
      <c r="F68" s="1223" t="s">
        <v>207</v>
      </c>
      <c r="G68" s="1224">
        <v>1308</v>
      </c>
      <c r="H68" s="1225">
        <v>4.01</v>
      </c>
      <c r="I68" s="1226">
        <v>11082</v>
      </c>
      <c r="J68" s="1227">
        <v>3.42</v>
      </c>
      <c r="K68" s="1178"/>
      <c r="L68" s="1178"/>
      <c r="M68" s="1178"/>
      <c r="N68" s="1178"/>
      <c r="O68" s="1178"/>
      <c r="P68" s="1178"/>
      <c r="Q68" s="1178"/>
      <c r="R68" s="1178"/>
      <c r="S68" s="1178"/>
      <c r="T68" s="1178"/>
      <c r="U68" s="1178"/>
      <c r="V68" s="1178"/>
      <c r="W68" s="1178"/>
      <c r="X68" s="1178"/>
      <c r="Y68" s="1178"/>
      <c r="Z68" s="1178"/>
      <c r="AA68" s="1178"/>
      <c r="AB68" s="1178"/>
      <c r="AC68" s="1178"/>
      <c r="AD68" s="1178"/>
    </row>
    <row r="69" spans="1:30">
      <c r="A69" s="1414"/>
      <c r="B69" s="1247" t="s">
        <v>25</v>
      </c>
      <c r="C69" s="1229">
        <v>17</v>
      </c>
      <c r="D69" s="1230">
        <v>3.56</v>
      </c>
      <c r="E69" s="1231" t="s">
        <v>210</v>
      </c>
      <c r="F69" s="1231" t="s">
        <v>206</v>
      </c>
      <c r="G69" s="1236">
        <v>168</v>
      </c>
      <c r="H69" s="1216">
        <v>3.93</v>
      </c>
      <c r="I69" s="1234">
        <v>1629</v>
      </c>
      <c r="J69" s="1218">
        <v>3.56</v>
      </c>
      <c r="K69" s="1178"/>
      <c r="L69" s="1178"/>
      <c r="M69" s="1178"/>
      <c r="N69" s="1178"/>
      <c r="O69" s="1178"/>
      <c r="P69" s="1178"/>
      <c r="Q69" s="1178"/>
      <c r="R69" s="1178"/>
      <c r="S69" s="1178"/>
      <c r="T69" s="1178"/>
      <c r="U69" s="1178"/>
      <c r="V69" s="1178"/>
      <c r="W69" s="1178"/>
      <c r="X69" s="1178"/>
      <c r="Y69" s="1178"/>
      <c r="Z69" s="1178"/>
      <c r="AA69" s="1178"/>
      <c r="AB69" s="1178"/>
      <c r="AC69" s="1178"/>
      <c r="AD69" s="1178"/>
    </row>
    <row r="70" spans="1:30">
      <c r="A70" s="1415"/>
      <c r="B70" s="1248" t="s">
        <v>26</v>
      </c>
      <c r="C70" s="1249">
        <v>284</v>
      </c>
      <c r="D70" s="1250">
        <v>3.92</v>
      </c>
      <c r="E70" s="1251" t="s">
        <v>202</v>
      </c>
      <c r="F70" s="1251" t="s">
        <v>203</v>
      </c>
      <c r="G70" s="1256">
        <v>7007</v>
      </c>
      <c r="H70" s="1253">
        <v>4.1900000000000004</v>
      </c>
      <c r="I70" s="1254">
        <v>85807</v>
      </c>
      <c r="J70" s="1255">
        <v>3.77</v>
      </c>
      <c r="K70" s="1178"/>
      <c r="L70" s="1178"/>
      <c r="M70" s="1178"/>
      <c r="N70" s="1178"/>
      <c r="O70" s="1178"/>
      <c r="P70" s="1178"/>
      <c r="Q70" s="1178"/>
      <c r="R70" s="1178"/>
      <c r="S70" s="1178"/>
      <c r="T70" s="1178"/>
      <c r="U70" s="1178"/>
      <c r="V70" s="1178"/>
      <c r="W70" s="1178"/>
      <c r="X70" s="1178"/>
      <c r="Y70" s="1178"/>
      <c r="Z70" s="1178"/>
      <c r="AA70" s="1178"/>
      <c r="AB70" s="1178"/>
      <c r="AC70" s="1178"/>
      <c r="AD70" s="1178"/>
    </row>
    <row r="71" spans="1:30">
      <c r="A71" s="1413" t="s">
        <v>215</v>
      </c>
      <c r="B71" s="1246" t="s">
        <v>24</v>
      </c>
      <c r="C71" s="1221">
        <v>62</v>
      </c>
      <c r="D71" s="1222">
        <v>3.66</v>
      </c>
      <c r="E71" s="1223" t="s">
        <v>206</v>
      </c>
      <c r="F71" s="1223" t="s">
        <v>207</v>
      </c>
      <c r="G71" s="1257">
        <v>570</v>
      </c>
      <c r="H71" s="1225">
        <v>3.57</v>
      </c>
      <c r="I71" s="1226">
        <v>4390</v>
      </c>
      <c r="J71" s="1227">
        <v>3.35</v>
      </c>
      <c r="K71" s="1178"/>
      <c r="L71" s="1178"/>
      <c r="M71" s="1178"/>
      <c r="N71" s="1178"/>
      <c r="O71" s="1178"/>
      <c r="P71" s="1178"/>
      <c r="Q71" s="1178"/>
      <c r="R71" s="1178"/>
      <c r="S71" s="1178"/>
      <c r="T71" s="1178"/>
      <c r="U71" s="1178"/>
      <c r="V71" s="1178"/>
      <c r="W71" s="1178"/>
      <c r="X71" s="1178"/>
      <c r="Y71" s="1178"/>
      <c r="Z71" s="1178"/>
      <c r="AA71" s="1178"/>
      <c r="AB71" s="1178"/>
      <c r="AC71" s="1178"/>
      <c r="AD71" s="1178"/>
    </row>
    <row r="72" spans="1:30">
      <c r="A72" s="1414"/>
      <c r="B72" s="1247" t="s">
        <v>25</v>
      </c>
      <c r="C72" s="1229">
        <v>25</v>
      </c>
      <c r="D72" s="1230">
        <v>3.13</v>
      </c>
      <c r="E72" s="1231" t="s">
        <v>209</v>
      </c>
      <c r="F72" s="1231" t="s">
        <v>210</v>
      </c>
      <c r="G72" s="1236">
        <v>113</v>
      </c>
      <c r="H72" s="1216">
        <v>3.68</v>
      </c>
      <c r="I72" s="1234">
        <v>1075</v>
      </c>
      <c r="J72" s="1218">
        <v>3.43</v>
      </c>
      <c r="K72" s="1178"/>
      <c r="L72" s="1178"/>
      <c r="M72" s="1178"/>
      <c r="N72" s="1178"/>
      <c r="O72" s="1178"/>
      <c r="P72" s="1178"/>
      <c r="Q72" s="1178"/>
      <c r="R72" s="1178"/>
      <c r="S72" s="1178"/>
      <c r="T72" s="1178"/>
      <c r="U72" s="1178"/>
      <c r="V72" s="1178"/>
      <c r="W72" s="1178"/>
      <c r="X72" s="1178"/>
      <c r="Y72" s="1178"/>
      <c r="Z72" s="1178"/>
      <c r="AA72" s="1178"/>
      <c r="AB72" s="1178"/>
      <c r="AC72" s="1178"/>
      <c r="AD72" s="1178"/>
    </row>
    <row r="73" spans="1:30">
      <c r="A73" s="1414"/>
      <c r="B73" s="1248" t="s">
        <v>26</v>
      </c>
      <c r="C73" s="1249">
        <v>310</v>
      </c>
      <c r="D73" s="1250">
        <v>3.71</v>
      </c>
      <c r="E73" s="1251" t="s">
        <v>202</v>
      </c>
      <c r="F73" s="1251" t="s">
        <v>206</v>
      </c>
      <c r="G73" s="1256">
        <v>7668</v>
      </c>
      <c r="H73" s="1253">
        <v>3.86</v>
      </c>
      <c r="I73" s="1254">
        <v>61759</v>
      </c>
      <c r="J73" s="1255">
        <v>3.66</v>
      </c>
      <c r="K73" s="1178"/>
      <c r="L73" s="1178"/>
      <c r="M73" s="1178"/>
      <c r="N73" s="1178"/>
      <c r="O73" s="1178"/>
      <c r="P73" s="1178"/>
      <c r="Q73" s="1178"/>
      <c r="R73" s="1178"/>
      <c r="S73" s="1178"/>
      <c r="T73" s="1178"/>
      <c r="U73" s="1178"/>
      <c r="V73" s="1178"/>
      <c r="W73" s="1178"/>
      <c r="X73" s="1178"/>
      <c r="Y73" s="1178"/>
      <c r="Z73" s="1178"/>
      <c r="AA73" s="1178"/>
      <c r="AB73" s="1178"/>
      <c r="AC73" s="1178"/>
      <c r="AD73" s="1178"/>
    </row>
    <row r="74" spans="1:30" ht="20.100000000000001" customHeight="1">
      <c r="A74" s="1196" t="s">
        <v>220</v>
      </c>
      <c r="B74" s="1197"/>
      <c r="C74" s="1198"/>
      <c r="D74" s="1198"/>
      <c r="E74" s="1245"/>
      <c r="F74" s="1245"/>
      <c r="G74" s="1198"/>
      <c r="H74" s="1198"/>
      <c r="I74" s="1199"/>
      <c r="J74" s="1200"/>
      <c r="K74" s="1178"/>
      <c r="L74" s="1178"/>
      <c r="M74" s="1178"/>
      <c r="N74" s="1178"/>
      <c r="O74" s="1178"/>
      <c r="P74" s="1178"/>
      <c r="Q74" s="1178"/>
      <c r="R74" s="1178"/>
      <c r="S74" s="1178"/>
      <c r="T74" s="1178"/>
      <c r="U74" s="1178"/>
      <c r="V74" s="1178"/>
      <c r="W74" s="1178"/>
      <c r="X74" s="1178"/>
      <c r="Y74" s="1178"/>
      <c r="Z74" s="1178"/>
      <c r="AA74" s="1178"/>
      <c r="AB74" s="1178"/>
      <c r="AC74" s="1178"/>
      <c r="AD74" s="1178"/>
    </row>
    <row r="75" spans="1:30">
      <c r="A75" s="1413" t="s">
        <v>213</v>
      </c>
      <c r="B75" s="1246" t="s">
        <v>28</v>
      </c>
      <c r="C75" s="1221">
        <v>155</v>
      </c>
      <c r="D75" s="1222">
        <v>3.91</v>
      </c>
      <c r="E75" s="1223" t="s">
        <v>210</v>
      </c>
      <c r="F75" s="1223" t="s">
        <v>203</v>
      </c>
      <c r="G75" s="1224">
        <v>4607</v>
      </c>
      <c r="H75" s="1225">
        <v>4.24</v>
      </c>
      <c r="I75" s="1226">
        <v>54589</v>
      </c>
      <c r="J75" s="1227">
        <v>3.81</v>
      </c>
      <c r="K75" s="1178"/>
      <c r="L75" s="1178"/>
      <c r="M75" s="1178"/>
      <c r="N75" s="1178"/>
      <c r="O75" s="1178"/>
      <c r="P75" s="1178"/>
      <c r="Q75" s="1178"/>
      <c r="R75" s="1178"/>
      <c r="S75" s="1178"/>
      <c r="T75" s="1178"/>
      <c r="U75" s="1178"/>
      <c r="V75" s="1178"/>
      <c r="W75" s="1178"/>
      <c r="X75" s="1178"/>
      <c r="Y75" s="1178"/>
      <c r="Z75" s="1178"/>
      <c r="AA75" s="1178"/>
      <c r="AB75" s="1178"/>
      <c r="AC75" s="1178"/>
      <c r="AD75" s="1178"/>
    </row>
    <row r="76" spans="1:30">
      <c r="A76" s="1414"/>
      <c r="B76" s="1247" t="s">
        <v>29</v>
      </c>
      <c r="C76" s="1229">
        <v>76</v>
      </c>
      <c r="D76" s="1230">
        <v>3.87</v>
      </c>
      <c r="E76" s="1231" t="s">
        <v>202</v>
      </c>
      <c r="F76" s="1231" t="s">
        <v>207</v>
      </c>
      <c r="G76" s="1232">
        <v>1321</v>
      </c>
      <c r="H76" s="1216">
        <v>3.97</v>
      </c>
      <c r="I76" s="1234">
        <v>19379</v>
      </c>
      <c r="J76" s="1218">
        <v>3.52</v>
      </c>
      <c r="K76" s="1178"/>
      <c r="L76" s="1178"/>
      <c r="M76" s="1178"/>
      <c r="N76" s="1178"/>
      <c r="O76" s="1178"/>
      <c r="P76" s="1178"/>
      <c r="Q76" s="1178"/>
      <c r="R76" s="1178"/>
      <c r="S76" s="1178"/>
      <c r="T76" s="1178"/>
      <c r="U76" s="1178"/>
      <c r="V76" s="1178"/>
      <c r="W76" s="1178"/>
      <c r="X76" s="1178"/>
      <c r="Y76" s="1178"/>
      <c r="Z76" s="1178"/>
      <c r="AA76" s="1178"/>
      <c r="AB76" s="1178"/>
      <c r="AC76" s="1178"/>
      <c r="AD76" s="1178"/>
    </row>
    <row r="77" spans="1:30">
      <c r="A77" s="1414"/>
      <c r="B77" s="1258" t="s">
        <v>30</v>
      </c>
      <c r="C77" s="1259">
        <v>29</v>
      </c>
      <c r="D77" s="1260">
        <v>4.16</v>
      </c>
      <c r="E77" s="1261" t="s">
        <v>206</v>
      </c>
      <c r="F77" s="1261" t="s">
        <v>214</v>
      </c>
      <c r="G77" s="1262">
        <v>952</v>
      </c>
      <c r="H77" s="1205">
        <v>4.08</v>
      </c>
      <c r="I77" s="1263">
        <v>8742</v>
      </c>
      <c r="J77" s="1207">
        <v>3.58</v>
      </c>
      <c r="K77" s="1178"/>
      <c r="L77" s="1178"/>
      <c r="M77" s="1178"/>
      <c r="N77" s="1178"/>
      <c r="O77" s="1178"/>
      <c r="P77" s="1178"/>
      <c r="Q77" s="1178"/>
      <c r="R77" s="1178"/>
      <c r="S77" s="1178"/>
      <c r="T77" s="1178"/>
      <c r="U77" s="1178"/>
      <c r="V77" s="1178"/>
      <c r="W77" s="1178"/>
      <c r="X77" s="1178"/>
      <c r="Y77" s="1178"/>
      <c r="Z77" s="1178"/>
      <c r="AA77" s="1178"/>
      <c r="AB77" s="1178"/>
      <c r="AC77" s="1178"/>
      <c r="AD77" s="1178"/>
    </row>
    <row r="78" spans="1:30">
      <c r="A78" s="1415"/>
      <c r="B78" s="1248" t="s">
        <v>31</v>
      </c>
      <c r="C78" s="1249">
        <v>75</v>
      </c>
      <c r="D78" s="1250">
        <v>3.81</v>
      </c>
      <c r="E78" s="1251" t="s">
        <v>210</v>
      </c>
      <c r="F78" s="1251" t="s">
        <v>206</v>
      </c>
      <c r="G78" s="1256">
        <v>1239</v>
      </c>
      <c r="H78" s="1253">
        <v>4.13</v>
      </c>
      <c r="I78" s="1254">
        <v>11973</v>
      </c>
      <c r="J78" s="1255">
        <v>3.72</v>
      </c>
      <c r="K78" s="1178"/>
      <c r="L78" s="1178"/>
      <c r="M78" s="1178"/>
      <c r="N78" s="1178"/>
      <c r="O78" s="1178"/>
      <c r="P78" s="1178"/>
      <c r="Q78" s="1178"/>
      <c r="R78" s="1178"/>
      <c r="S78" s="1178"/>
      <c r="T78" s="1178"/>
      <c r="U78" s="1178"/>
      <c r="V78" s="1178"/>
      <c r="W78" s="1178"/>
      <c r="X78" s="1178"/>
      <c r="Y78" s="1178"/>
      <c r="Z78" s="1178"/>
      <c r="AA78" s="1178"/>
      <c r="AB78" s="1178"/>
      <c r="AC78" s="1178"/>
      <c r="AD78" s="1178"/>
    </row>
    <row r="79" spans="1:30">
      <c r="A79" s="1413" t="s">
        <v>215</v>
      </c>
      <c r="B79" s="1246" t="s">
        <v>28</v>
      </c>
      <c r="C79" s="1221">
        <v>178</v>
      </c>
      <c r="D79" s="1222">
        <v>3.75</v>
      </c>
      <c r="E79" s="1223" t="s">
        <v>202</v>
      </c>
      <c r="F79" s="1223" t="s">
        <v>206</v>
      </c>
      <c r="G79" s="1224">
        <v>5075</v>
      </c>
      <c r="H79" s="1225">
        <v>3.93</v>
      </c>
      <c r="I79" s="1226">
        <v>37201</v>
      </c>
      <c r="J79" s="1227">
        <v>3.75</v>
      </c>
      <c r="K79" s="1178"/>
      <c r="L79" s="1178"/>
      <c r="M79" s="1178"/>
      <c r="N79" s="1178"/>
      <c r="O79" s="1178"/>
      <c r="P79" s="1178"/>
      <c r="Q79" s="1178"/>
      <c r="R79" s="1178"/>
      <c r="S79" s="1178"/>
      <c r="T79" s="1178"/>
      <c r="U79" s="1178"/>
      <c r="V79" s="1178"/>
      <c r="W79" s="1178"/>
      <c r="X79" s="1178"/>
      <c r="Y79" s="1178"/>
      <c r="Z79" s="1178"/>
      <c r="AA79" s="1178"/>
      <c r="AB79" s="1178"/>
      <c r="AC79" s="1178"/>
      <c r="AD79" s="1178"/>
    </row>
    <row r="80" spans="1:30">
      <c r="A80" s="1414"/>
      <c r="B80" s="1247" t="s">
        <v>29</v>
      </c>
      <c r="C80" s="1229">
        <v>84</v>
      </c>
      <c r="D80" s="1230">
        <v>3.57</v>
      </c>
      <c r="E80" s="1231" t="s">
        <v>202</v>
      </c>
      <c r="F80" s="1231" t="s">
        <v>203</v>
      </c>
      <c r="G80" s="1232">
        <v>1357</v>
      </c>
      <c r="H80" s="1216">
        <v>3.68</v>
      </c>
      <c r="I80" s="1234">
        <v>13528</v>
      </c>
      <c r="J80" s="1218">
        <v>3.45</v>
      </c>
      <c r="K80" s="1178"/>
      <c r="L80" s="1178"/>
      <c r="M80" s="1178"/>
      <c r="N80" s="1178"/>
      <c r="O80" s="1178"/>
      <c r="P80" s="1178"/>
      <c r="Q80" s="1178"/>
      <c r="R80" s="1178"/>
      <c r="S80" s="1178"/>
      <c r="T80" s="1178"/>
      <c r="U80" s="1178"/>
      <c r="V80" s="1178"/>
      <c r="W80" s="1178"/>
      <c r="X80" s="1178"/>
      <c r="Y80" s="1178"/>
      <c r="Z80" s="1178"/>
      <c r="AA80" s="1178"/>
      <c r="AB80" s="1178"/>
      <c r="AC80" s="1178"/>
      <c r="AD80" s="1178"/>
    </row>
    <row r="81" spans="1:30">
      <c r="A81" s="1414"/>
      <c r="B81" s="1258" t="s">
        <v>30</v>
      </c>
      <c r="C81" s="1259">
        <v>43</v>
      </c>
      <c r="D81" s="1260">
        <v>3.85</v>
      </c>
      <c r="E81" s="1261" t="s">
        <v>203</v>
      </c>
      <c r="F81" s="1261" t="s">
        <v>207</v>
      </c>
      <c r="G81" s="1262">
        <v>836</v>
      </c>
      <c r="H81" s="1205">
        <v>3.72</v>
      </c>
      <c r="I81" s="1263">
        <v>6524</v>
      </c>
      <c r="J81" s="1207">
        <v>3.51</v>
      </c>
      <c r="K81" s="1178"/>
      <c r="L81" s="1178"/>
      <c r="M81" s="1178"/>
      <c r="N81" s="1178"/>
      <c r="O81" s="1178"/>
      <c r="P81" s="1178"/>
      <c r="Q81" s="1178"/>
      <c r="R81" s="1178"/>
      <c r="S81" s="1178"/>
      <c r="T81" s="1178"/>
      <c r="U81" s="1178"/>
      <c r="V81" s="1178"/>
      <c r="W81" s="1178"/>
      <c r="X81" s="1178"/>
      <c r="Y81" s="1178"/>
      <c r="Z81" s="1178"/>
      <c r="AA81" s="1178"/>
      <c r="AB81" s="1178"/>
      <c r="AC81" s="1178"/>
      <c r="AD81" s="1178"/>
    </row>
    <row r="82" spans="1:30" ht="16.5" thickBot="1">
      <c r="A82" s="1416"/>
      <c r="B82" s="1248" t="s">
        <v>31</v>
      </c>
      <c r="C82" s="1249">
        <v>68</v>
      </c>
      <c r="D82" s="1250">
        <v>3.58</v>
      </c>
      <c r="E82" s="1251" t="s">
        <v>202</v>
      </c>
      <c r="F82" s="1251" t="s">
        <v>206</v>
      </c>
      <c r="G82" s="1252">
        <v>680</v>
      </c>
      <c r="H82" s="1253">
        <v>3.75</v>
      </c>
      <c r="I82" s="1254">
        <v>6760</v>
      </c>
      <c r="J82" s="1255">
        <v>3.58</v>
      </c>
      <c r="K82" s="1178"/>
      <c r="L82" s="1178"/>
      <c r="M82" s="1178"/>
      <c r="N82" s="1178"/>
      <c r="O82" s="1178"/>
      <c r="P82" s="1178"/>
      <c r="Q82" s="1178"/>
      <c r="R82" s="1178"/>
      <c r="S82" s="1178"/>
      <c r="T82" s="1178"/>
      <c r="U82" s="1178"/>
      <c r="V82" s="1178"/>
      <c r="W82" s="1178"/>
      <c r="X82" s="1178"/>
      <c r="Y82" s="1178"/>
      <c r="Z82" s="1178"/>
      <c r="AA82" s="1178"/>
      <c r="AB82" s="1178"/>
      <c r="AC82" s="1178"/>
      <c r="AD82" s="1178"/>
    </row>
    <row r="83" spans="1:30" ht="15.95" customHeight="1">
      <c r="A83" s="1417" t="s">
        <v>951</v>
      </c>
      <c r="B83" s="1417"/>
      <c r="C83" s="1417"/>
      <c r="D83" s="1417"/>
      <c r="E83" s="1417"/>
      <c r="F83" s="1417"/>
      <c r="G83" s="1417"/>
      <c r="H83" s="1417"/>
      <c r="I83" s="1417"/>
      <c r="J83" s="1417"/>
      <c r="K83" s="1178"/>
      <c r="L83" s="1178"/>
      <c r="M83" s="1178"/>
      <c r="N83" s="1178"/>
      <c r="O83" s="1178"/>
      <c r="P83" s="1178"/>
      <c r="Q83" s="1178"/>
      <c r="R83" s="1178"/>
      <c r="S83" s="1178"/>
      <c r="T83" s="1178"/>
      <c r="U83" s="1178"/>
      <c r="V83" s="1178"/>
      <c r="W83" s="1178"/>
      <c r="X83" s="1178"/>
      <c r="Y83" s="1178"/>
      <c r="Z83" s="1178"/>
      <c r="AA83" s="1178"/>
      <c r="AB83" s="1178"/>
      <c r="AC83" s="1178"/>
      <c r="AD83" s="1178"/>
    </row>
    <row r="84" spans="1:30" ht="60" customHeight="1">
      <c r="A84" s="1418" t="s">
        <v>952</v>
      </c>
      <c r="B84" s="1418"/>
      <c r="C84" s="1418"/>
      <c r="D84" s="1418"/>
      <c r="E84" s="1418"/>
      <c r="F84" s="1418"/>
      <c r="G84" s="1418"/>
      <c r="H84" s="1418"/>
      <c r="I84" s="1418"/>
      <c r="J84" s="1418"/>
      <c r="K84" s="1420"/>
      <c r="L84" s="1420"/>
      <c r="M84" s="1420"/>
      <c r="N84" s="1420"/>
      <c r="O84" s="1420"/>
      <c r="P84" s="1420"/>
      <c r="Q84" s="1420"/>
      <c r="R84" s="1420"/>
      <c r="S84" s="1420"/>
      <c r="T84" s="1420"/>
      <c r="U84" s="1420"/>
      <c r="V84" s="1420"/>
      <c r="W84" s="1420"/>
      <c r="X84" s="1420"/>
      <c r="Y84" s="1420"/>
      <c r="Z84" s="1420"/>
      <c r="AA84" s="1420"/>
      <c r="AB84" s="1420"/>
      <c r="AC84" s="1420"/>
      <c r="AD84" s="1420"/>
    </row>
    <row r="85" spans="1:30">
      <c r="A85" s="1419" t="s">
        <v>953</v>
      </c>
      <c r="B85" s="1419"/>
      <c r="C85" s="1419"/>
      <c r="D85" s="1419"/>
      <c r="E85" s="1419"/>
      <c r="F85" s="1419"/>
      <c r="G85" s="1419"/>
      <c r="H85" s="1419"/>
      <c r="I85" s="1419"/>
      <c r="J85" s="1419"/>
      <c r="K85" s="1420"/>
      <c r="L85" s="1420"/>
      <c r="M85" s="1420"/>
      <c r="N85" s="1420"/>
      <c r="O85" s="1420"/>
      <c r="P85" s="1420"/>
      <c r="Q85" s="1420"/>
      <c r="R85" s="1420"/>
      <c r="S85" s="1420"/>
      <c r="T85" s="1420"/>
      <c r="U85" s="1420"/>
      <c r="V85" s="1420"/>
      <c r="W85" s="1420"/>
      <c r="X85" s="1420"/>
      <c r="Y85" s="1420"/>
      <c r="Z85" s="1420"/>
      <c r="AA85" s="1420"/>
      <c r="AB85" s="1420"/>
      <c r="AC85" s="1420"/>
      <c r="AD85" s="1420"/>
    </row>
    <row r="86" spans="1:30" ht="27.95" customHeight="1">
      <c r="A86" s="1419" t="s">
        <v>954</v>
      </c>
      <c r="B86" s="1419"/>
      <c r="C86" s="1419"/>
      <c r="D86" s="1419"/>
      <c r="E86" s="1419"/>
      <c r="F86" s="1419"/>
      <c r="G86" s="1419"/>
      <c r="H86" s="1419"/>
      <c r="I86" s="1419"/>
      <c r="J86" s="1419"/>
      <c r="K86" s="1420"/>
      <c r="L86" s="1420"/>
      <c r="M86" s="1420"/>
      <c r="N86" s="1420"/>
      <c r="O86" s="1420"/>
      <c r="P86" s="1420"/>
      <c r="Q86" s="1420"/>
      <c r="R86" s="1420"/>
      <c r="S86" s="1420"/>
      <c r="T86" s="1420"/>
      <c r="U86" s="1420"/>
      <c r="V86" s="1420"/>
      <c r="W86" s="1420"/>
      <c r="X86" s="1420"/>
      <c r="Y86" s="1420"/>
      <c r="Z86" s="1420"/>
      <c r="AA86" s="1420"/>
      <c r="AB86" s="1420"/>
      <c r="AC86" s="1420"/>
      <c r="AD86" s="1420"/>
    </row>
    <row r="87" spans="1:30" ht="15.95" customHeight="1" thickBot="1">
      <c r="A87" s="1264"/>
      <c r="B87" s="1265"/>
      <c r="C87" s="1265"/>
      <c r="D87" s="1265"/>
      <c r="E87" s="1265"/>
      <c r="F87" s="1265"/>
      <c r="G87" s="1265"/>
      <c r="H87" s="1265"/>
      <c r="I87" s="1265"/>
      <c r="J87" s="1178"/>
      <c r="K87" s="1178"/>
      <c r="L87" s="1178"/>
      <c r="M87" s="1178"/>
      <c r="N87" s="1178"/>
      <c r="O87" s="1178"/>
      <c r="P87" s="1178"/>
      <c r="Q87" s="1178"/>
      <c r="R87" s="1178"/>
      <c r="S87" s="1178"/>
      <c r="T87" s="1178"/>
      <c r="U87" s="1178"/>
      <c r="V87" s="1178"/>
      <c r="W87" s="1178"/>
      <c r="X87" s="1178"/>
      <c r="Y87" s="1178"/>
      <c r="Z87" s="1178"/>
      <c r="AA87" s="1178"/>
      <c r="AB87" s="1178"/>
      <c r="AC87" s="1178"/>
      <c r="AD87" s="1178"/>
    </row>
    <row r="88" spans="1:30" ht="18.75" customHeight="1" thickBot="1">
      <c r="A88" s="1396" t="s">
        <v>223</v>
      </c>
      <c r="B88" s="1397"/>
      <c r="C88" s="1397"/>
      <c r="D88" s="1397"/>
      <c r="E88" s="1397"/>
      <c r="F88" s="1397"/>
      <c r="G88" s="1397"/>
      <c r="H88" s="1397"/>
      <c r="I88" s="1397"/>
      <c r="J88" s="1397"/>
      <c r="K88" s="1397"/>
      <c r="L88" s="1397"/>
      <c r="M88" s="1397"/>
      <c r="N88" s="1397"/>
      <c r="O88" s="1397"/>
      <c r="P88" s="1397"/>
      <c r="Q88" s="1397"/>
      <c r="R88" s="1397"/>
      <c r="S88" s="1397"/>
      <c r="T88" s="1397"/>
      <c r="U88" s="1397"/>
      <c r="V88" s="1397"/>
      <c r="W88" s="1397"/>
      <c r="X88" s="1397"/>
      <c r="Y88" s="1397"/>
      <c r="Z88" s="1397"/>
      <c r="AA88" s="1178"/>
      <c r="AB88" s="1178"/>
      <c r="AC88" s="1178"/>
      <c r="AD88" s="1178"/>
    </row>
    <row r="89" spans="1:30">
      <c r="A89" s="1422"/>
      <c r="B89" s="1423"/>
      <c r="C89" s="1398" t="s">
        <v>192</v>
      </c>
      <c r="D89" s="1399"/>
      <c r="E89" s="1399"/>
      <c r="F89" s="1399"/>
      <c r="G89" s="1399"/>
      <c r="H89" s="1399"/>
      <c r="I89" s="1399"/>
      <c r="J89" s="1400"/>
      <c r="K89" s="1401" t="s">
        <v>193</v>
      </c>
      <c r="L89" s="1427"/>
      <c r="M89" s="1427"/>
      <c r="N89" s="1427"/>
      <c r="O89" s="1427"/>
      <c r="P89" s="1427"/>
      <c r="Q89" s="1427"/>
      <c r="R89" s="1402"/>
      <c r="S89" s="1398" t="s">
        <v>4</v>
      </c>
      <c r="T89" s="1399"/>
      <c r="U89" s="1399"/>
      <c r="V89" s="1399"/>
      <c r="W89" s="1399"/>
      <c r="X89" s="1399"/>
      <c r="Y89" s="1399"/>
      <c r="Z89" s="1399"/>
      <c r="AA89" s="1178"/>
      <c r="AB89" s="1178"/>
      <c r="AC89" s="1178"/>
      <c r="AD89" s="1178"/>
    </row>
    <row r="90" spans="1:30" ht="20.100000000000001" customHeight="1">
      <c r="A90" s="1421"/>
      <c r="B90" s="1424"/>
      <c r="C90" s="1428" t="s">
        <v>205</v>
      </c>
      <c r="D90" s="1429"/>
      <c r="E90" s="1430" t="s">
        <v>208</v>
      </c>
      <c r="F90" s="1429"/>
      <c r="G90" s="1430" t="s">
        <v>59</v>
      </c>
      <c r="H90" s="1429"/>
      <c r="I90" s="1430" t="s">
        <v>211</v>
      </c>
      <c r="J90" s="1431"/>
      <c r="K90" s="1432" t="s">
        <v>205</v>
      </c>
      <c r="L90" s="1433"/>
      <c r="M90" s="1434" t="s">
        <v>208</v>
      </c>
      <c r="N90" s="1433"/>
      <c r="O90" s="1434" t="s">
        <v>59</v>
      </c>
      <c r="P90" s="1433"/>
      <c r="Q90" s="1434" t="s">
        <v>211</v>
      </c>
      <c r="R90" s="1435"/>
      <c r="S90" s="1428" t="s">
        <v>205</v>
      </c>
      <c r="T90" s="1429"/>
      <c r="U90" s="1430" t="s">
        <v>208</v>
      </c>
      <c r="V90" s="1429"/>
      <c r="W90" s="1430" t="s">
        <v>59</v>
      </c>
      <c r="X90" s="1429"/>
      <c r="Y90" s="1430" t="s">
        <v>211</v>
      </c>
      <c r="Z90" s="1436"/>
      <c r="AA90" s="1178"/>
      <c r="AB90" s="1178"/>
      <c r="AC90" s="1178"/>
      <c r="AD90" s="1178"/>
    </row>
    <row r="91" spans="1:30">
      <c r="A91" s="1425"/>
      <c r="B91" s="1426"/>
      <c r="C91" s="1189" t="s">
        <v>195</v>
      </c>
      <c r="D91" s="1267" t="s">
        <v>224</v>
      </c>
      <c r="E91" s="1268" t="s">
        <v>195</v>
      </c>
      <c r="F91" s="1267" t="s">
        <v>224</v>
      </c>
      <c r="G91" s="1268" t="s">
        <v>195</v>
      </c>
      <c r="H91" s="1267" t="s">
        <v>224</v>
      </c>
      <c r="I91" s="1268" t="s">
        <v>195</v>
      </c>
      <c r="J91" s="1269" t="s">
        <v>224</v>
      </c>
      <c r="K91" s="1270" t="s">
        <v>195</v>
      </c>
      <c r="L91" s="1271" t="s">
        <v>224</v>
      </c>
      <c r="M91" s="1272" t="s">
        <v>195</v>
      </c>
      <c r="N91" s="1271" t="s">
        <v>224</v>
      </c>
      <c r="O91" s="1272" t="s">
        <v>195</v>
      </c>
      <c r="P91" s="1271" t="s">
        <v>224</v>
      </c>
      <c r="Q91" s="1272" t="s">
        <v>195</v>
      </c>
      <c r="R91" s="1273" t="s">
        <v>224</v>
      </c>
      <c r="S91" s="1189" t="s">
        <v>195</v>
      </c>
      <c r="T91" s="1267" t="s">
        <v>224</v>
      </c>
      <c r="U91" s="1268" t="s">
        <v>195</v>
      </c>
      <c r="V91" s="1267" t="s">
        <v>224</v>
      </c>
      <c r="W91" s="1268" t="s">
        <v>195</v>
      </c>
      <c r="X91" s="1267" t="s">
        <v>224</v>
      </c>
      <c r="Y91" s="1268" t="s">
        <v>195</v>
      </c>
      <c r="Z91" s="1274" t="s">
        <v>224</v>
      </c>
      <c r="AA91" s="1178"/>
      <c r="AB91" s="1178"/>
      <c r="AC91" s="1178"/>
      <c r="AD91" s="1178"/>
    </row>
    <row r="92" spans="1:30">
      <c r="A92" s="1437" t="s">
        <v>184</v>
      </c>
      <c r="B92" s="1438"/>
      <c r="C92" s="1438"/>
      <c r="D92" s="1438"/>
      <c r="E92" s="1438"/>
      <c r="F92" s="1438"/>
      <c r="G92" s="1438"/>
      <c r="H92" s="1438"/>
      <c r="I92" s="1438"/>
      <c r="J92" s="1438"/>
      <c r="K92" s="1438"/>
      <c r="L92" s="1438"/>
      <c r="M92" s="1438"/>
      <c r="N92" s="1438"/>
      <c r="O92" s="1438"/>
      <c r="P92" s="1438"/>
      <c r="Q92" s="1438"/>
      <c r="R92" s="1438"/>
      <c r="S92" s="1438"/>
      <c r="T92" s="1438"/>
      <c r="U92" s="1438"/>
      <c r="V92" s="1438"/>
      <c r="W92" s="1438"/>
      <c r="X92" s="1438"/>
      <c r="Y92" s="1438"/>
      <c r="Z92" s="1438"/>
      <c r="AA92" s="1178"/>
      <c r="AB92" s="1178"/>
      <c r="AC92" s="1178"/>
      <c r="AD92" s="1178"/>
    </row>
    <row r="93" spans="1:30">
      <c r="A93" s="1440" t="s">
        <v>186</v>
      </c>
      <c r="B93" s="1275" t="s">
        <v>225</v>
      </c>
      <c r="C93" s="1276">
        <v>136</v>
      </c>
      <c r="D93" s="1277">
        <v>0.34</v>
      </c>
      <c r="E93" s="1278"/>
      <c r="F93" s="1279"/>
      <c r="G93" s="1278">
        <v>31</v>
      </c>
      <c r="H93" s="1277">
        <v>0.19</v>
      </c>
      <c r="I93" s="1278">
        <v>59</v>
      </c>
      <c r="J93" s="1280">
        <v>0.22</v>
      </c>
      <c r="K93" s="1281">
        <v>4215</v>
      </c>
      <c r="L93" s="1282">
        <v>0.47</v>
      </c>
      <c r="M93" s="1283">
        <v>16</v>
      </c>
      <c r="N93" s="1282">
        <v>0.46</v>
      </c>
      <c r="O93" s="1284">
        <v>1309</v>
      </c>
      <c r="P93" s="1282">
        <v>0.32</v>
      </c>
      <c r="Q93" s="1284">
        <v>1299</v>
      </c>
      <c r="R93" s="1285">
        <v>0.28000000000000003</v>
      </c>
      <c r="S93" s="1286">
        <v>23458</v>
      </c>
      <c r="T93" s="1277">
        <v>0.28000000000000003</v>
      </c>
      <c r="U93" s="1287">
        <v>5570</v>
      </c>
      <c r="V93" s="1277">
        <v>0.32</v>
      </c>
      <c r="W93" s="1287">
        <v>6354</v>
      </c>
      <c r="X93" s="1277">
        <v>0.22</v>
      </c>
      <c r="Y93" s="1287">
        <v>8986</v>
      </c>
      <c r="Z93" s="1288">
        <v>0.22</v>
      </c>
      <c r="AA93" s="1178"/>
      <c r="AB93" s="1178"/>
      <c r="AC93" s="1178"/>
      <c r="AD93" s="1178"/>
    </row>
    <row r="94" spans="1:30">
      <c r="A94" s="1439"/>
      <c r="B94" s="838" t="s">
        <v>226</v>
      </c>
      <c r="C94" s="1289">
        <v>157</v>
      </c>
      <c r="D94" s="1290">
        <v>0.44</v>
      </c>
      <c r="E94" s="1291"/>
      <c r="F94" s="1292"/>
      <c r="G94" s="1291">
        <v>64</v>
      </c>
      <c r="H94" s="1290">
        <v>0.4</v>
      </c>
      <c r="I94" s="1291">
        <v>143</v>
      </c>
      <c r="J94" s="1293">
        <v>0.53</v>
      </c>
      <c r="K94" s="1294">
        <v>3291</v>
      </c>
      <c r="L94" s="1295">
        <v>0.37</v>
      </c>
      <c r="M94" s="1296">
        <v>13</v>
      </c>
      <c r="N94" s="1295">
        <v>0.37</v>
      </c>
      <c r="O94" s="1297">
        <v>1854</v>
      </c>
      <c r="P94" s="1295">
        <v>0.46</v>
      </c>
      <c r="Q94" s="1297">
        <v>2267</v>
      </c>
      <c r="R94" s="1298">
        <v>0.48</v>
      </c>
      <c r="S94" s="1299">
        <v>41066</v>
      </c>
      <c r="T94" s="1290">
        <v>0.48</v>
      </c>
      <c r="U94" s="1300">
        <v>7470</v>
      </c>
      <c r="V94" s="1290">
        <v>0.43</v>
      </c>
      <c r="W94" s="1300">
        <v>13287</v>
      </c>
      <c r="X94" s="1290">
        <v>0.46</v>
      </c>
      <c r="Y94" s="1300">
        <v>21355</v>
      </c>
      <c r="Z94" s="1301">
        <v>0.51</v>
      </c>
      <c r="AA94" s="1178"/>
      <c r="AB94" s="1178"/>
      <c r="AC94" s="1178"/>
      <c r="AD94" s="1178"/>
    </row>
    <row r="95" spans="1:30">
      <c r="A95" s="1439"/>
      <c r="B95" s="838" t="s">
        <v>227</v>
      </c>
      <c r="C95" s="1289">
        <v>73</v>
      </c>
      <c r="D95" s="1290">
        <v>0.11</v>
      </c>
      <c r="E95" s="1291"/>
      <c r="F95" s="1292"/>
      <c r="G95" s="1291">
        <v>35</v>
      </c>
      <c r="H95" s="1290">
        <v>0.22</v>
      </c>
      <c r="I95" s="1291">
        <v>47</v>
      </c>
      <c r="J95" s="1293">
        <v>0.17</v>
      </c>
      <c r="K95" s="1302">
        <v>1167</v>
      </c>
      <c r="L95" s="1303">
        <v>0.13</v>
      </c>
      <c r="M95" s="1304">
        <v>3</v>
      </c>
      <c r="N95" s="1303">
        <v>0.09</v>
      </c>
      <c r="O95" s="1304">
        <v>485</v>
      </c>
      <c r="P95" s="1303">
        <v>0.12</v>
      </c>
      <c r="Q95" s="1304">
        <v>640</v>
      </c>
      <c r="R95" s="1305">
        <v>0.14000000000000001</v>
      </c>
      <c r="S95" s="1299">
        <v>12949</v>
      </c>
      <c r="T95" s="1290">
        <v>0.15</v>
      </c>
      <c r="U95" s="1300">
        <v>2878</v>
      </c>
      <c r="V95" s="1290">
        <v>0.16</v>
      </c>
      <c r="W95" s="1300">
        <v>5013</v>
      </c>
      <c r="X95" s="1290">
        <v>0.17</v>
      </c>
      <c r="Y95" s="1300">
        <v>6784</v>
      </c>
      <c r="Z95" s="1301">
        <v>0.16</v>
      </c>
      <c r="AA95" s="1178"/>
      <c r="AB95" s="1178"/>
      <c r="AC95" s="1178"/>
      <c r="AD95" s="1178"/>
    </row>
    <row r="96" spans="1:30">
      <c r="A96" s="1439"/>
      <c r="B96" s="838" t="s">
        <v>228</v>
      </c>
      <c r="C96" s="1289">
        <v>20</v>
      </c>
      <c r="D96" s="1290">
        <v>0.02</v>
      </c>
      <c r="E96" s="1291"/>
      <c r="F96" s="1292"/>
      <c r="G96" s="1291">
        <v>21</v>
      </c>
      <c r="H96" s="1290">
        <v>0.13</v>
      </c>
      <c r="I96" s="1291">
        <v>19</v>
      </c>
      <c r="J96" s="1293">
        <v>7.0000000000000007E-2</v>
      </c>
      <c r="K96" s="1306">
        <v>181</v>
      </c>
      <c r="L96" s="1295">
        <v>0.02</v>
      </c>
      <c r="M96" s="1296">
        <v>3</v>
      </c>
      <c r="N96" s="1295">
        <v>0.09</v>
      </c>
      <c r="O96" s="1296">
        <v>309</v>
      </c>
      <c r="P96" s="1295">
        <v>0.08</v>
      </c>
      <c r="Q96" s="1296">
        <v>375</v>
      </c>
      <c r="R96" s="1298">
        <v>0.08</v>
      </c>
      <c r="S96" s="1299">
        <v>6321</v>
      </c>
      <c r="T96" s="1290">
        <v>7.0000000000000007E-2</v>
      </c>
      <c r="U96" s="1300">
        <v>1164</v>
      </c>
      <c r="V96" s="1290">
        <v>7.0000000000000007E-2</v>
      </c>
      <c r="W96" s="1300">
        <v>3204</v>
      </c>
      <c r="X96" s="1290">
        <v>0.11</v>
      </c>
      <c r="Y96" s="1300">
        <v>3754</v>
      </c>
      <c r="Z96" s="1301">
        <v>0.09</v>
      </c>
      <c r="AA96" s="1178"/>
      <c r="AB96" s="1178"/>
      <c r="AC96" s="1178"/>
      <c r="AD96" s="1178"/>
    </row>
    <row r="97" spans="1:30" ht="15.75" customHeight="1">
      <c r="A97" s="1439"/>
      <c r="B97" s="838" t="s">
        <v>229</v>
      </c>
      <c r="C97" s="1289">
        <v>10</v>
      </c>
      <c r="D97" s="1290">
        <v>0.03</v>
      </c>
      <c r="E97" s="1291"/>
      <c r="F97" s="1292"/>
      <c r="G97" s="1291">
        <v>9</v>
      </c>
      <c r="H97" s="1290">
        <v>0.06</v>
      </c>
      <c r="I97" s="1291">
        <v>2</v>
      </c>
      <c r="J97" s="1293">
        <v>0.01</v>
      </c>
      <c r="K97" s="1306">
        <v>107</v>
      </c>
      <c r="L97" s="1295">
        <v>0.01</v>
      </c>
      <c r="M97" s="1296">
        <v>0</v>
      </c>
      <c r="N97" s="1295">
        <v>0</v>
      </c>
      <c r="O97" s="1296">
        <v>98</v>
      </c>
      <c r="P97" s="1295">
        <v>0.02</v>
      </c>
      <c r="Q97" s="1296">
        <v>110</v>
      </c>
      <c r="R97" s="1298">
        <v>0.02</v>
      </c>
      <c r="S97" s="1299">
        <v>1492</v>
      </c>
      <c r="T97" s="1290">
        <v>0.02</v>
      </c>
      <c r="U97" s="1291">
        <v>386</v>
      </c>
      <c r="V97" s="1290">
        <v>0.02</v>
      </c>
      <c r="W97" s="1291">
        <v>830</v>
      </c>
      <c r="X97" s="1290">
        <v>0.03</v>
      </c>
      <c r="Y97" s="1291">
        <v>737</v>
      </c>
      <c r="Z97" s="1301">
        <v>0.02</v>
      </c>
      <c r="AA97" s="1178"/>
      <c r="AB97" s="1178"/>
      <c r="AC97" s="1178"/>
      <c r="AD97" s="1178"/>
    </row>
    <row r="98" spans="1:30">
      <c r="A98" s="1441"/>
      <c r="B98" s="836" t="s">
        <v>230</v>
      </c>
      <c r="C98" s="1307">
        <v>396</v>
      </c>
      <c r="D98" s="1308">
        <v>1</v>
      </c>
      <c r="E98" s="1309"/>
      <c r="F98" s="1310"/>
      <c r="G98" s="1309">
        <v>160</v>
      </c>
      <c r="H98" s="1308">
        <v>1</v>
      </c>
      <c r="I98" s="1309">
        <v>270</v>
      </c>
      <c r="J98" s="1311">
        <v>1</v>
      </c>
      <c r="K98" s="1312">
        <v>8961</v>
      </c>
      <c r="L98" s="1313">
        <v>1</v>
      </c>
      <c r="M98" s="1314">
        <v>35</v>
      </c>
      <c r="N98" s="1313">
        <v>1</v>
      </c>
      <c r="O98" s="1315">
        <v>4055</v>
      </c>
      <c r="P98" s="1313">
        <v>1</v>
      </c>
      <c r="Q98" s="1315">
        <v>4691</v>
      </c>
      <c r="R98" s="1316">
        <v>1</v>
      </c>
      <c r="S98" s="1317">
        <v>85286</v>
      </c>
      <c r="T98" s="1308">
        <v>1</v>
      </c>
      <c r="U98" s="1318">
        <v>17468</v>
      </c>
      <c r="V98" s="1308">
        <v>1</v>
      </c>
      <c r="W98" s="1318">
        <v>28688</v>
      </c>
      <c r="X98" s="1308">
        <v>1</v>
      </c>
      <c r="Y98" s="1318">
        <v>41616</v>
      </c>
      <c r="Z98" s="1319">
        <v>1</v>
      </c>
      <c r="AA98" s="1178"/>
      <c r="AB98" s="1178"/>
      <c r="AC98" s="1178"/>
      <c r="AD98" s="1178"/>
    </row>
    <row r="99" spans="1:30">
      <c r="A99" s="1442" t="s">
        <v>187</v>
      </c>
      <c r="B99" s="839" t="s">
        <v>225</v>
      </c>
      <c r="C99" s="1320">
        <v>137</v>
      </c>
      <c r="D99" s="1277">
        <v>0.35</v>
      </c>
      <c r="E99" s="1321"/>
      <c r="F99" s="1322"/>
      <c r="G99" s="1321">
        <v>33</v>
      </c>
      <c r="H99" s="1323">
        <v>0.2</v>
      </c>
      <c r="I99" s="1321">
        <v>56</v>
      </c>
      <c r="J99" s="1280">
        <v>0.21</v>
      </c>
      <c r="K99" s="1302">
        <v>4139</v>
      </c>
      <c r="L99" s="1303">
        <v>0.46</v>
      </c>
      <c r="M99" s="1304">
        <v>17</v>
      </c>
      <c r="N99" s="1303">
        <v>0.47</v>
      </c>
      <c r="O99" s="1324">
        <v>1273</v>
      </c>
      <c r="P99" s="1303">
        <v>0.31</v>
      </c>
      <c r="Q99" s="1324">
        <v>1265</v>
      </c>
      <c r="R99" s="1305">
        <v>0.27</v>
      </c>
      <c r="S99" s="1325">
        <v>21672</v>
      </c>
      <c r="T99" s="1326">
        <v>0.25</v>
      </c>
      <c r="U99" s="1325">
        <v>5246</v>
      </c>
      <c r="V99" s="1326">
        <v>0.3</v>
      </c>
      <c r="W99" s="1325">
        <v>5673</v>
      </c>
      <c r="X99" s="1326">
        <v>0.2</v>
      </c>
      <c r="Y99" s="1325">
        <v>8129</v>
      </c>
      <c r="Z99" s="1327">
        <v>0.2</v>
      </c>
      <c r="AA99" s="1178"/>
      <c r="AB99" s="1178"/>
      <c r="AC99" s="1178"/>
      <c r="AD99" s="1178"/>
    </row>
    <row r="100" spans="1:30">
      <c r="A100" s="1443"/>
      <c r="B100" s="838" t="s">
        <v>226</v>
      </c>
      <c r="C100" s="1328">
        <v>138</v>
      </c>
      <c r="D100" s="1277">
        <v>0.35</v>
      </c>
      <c r="E100" s="1289"/>
      <c r="F100" s="1292"/>
      <c r="G100" s="1289">
        <v>56</v>
      </c>
      <c r="H100" s="1290">
        <v>0.35</v>
      </c>
      <c r="I100" s="1291">
        <v>134</v>
      </c>
      <c r="J100" s="1293">
        <v>0.5</v>
      </c>
      <c r="K100" s="1294">
        <v>3026</v>
      </c>
      <c r="L100" s="1295">
        <v>0.34</v>
      </c>
      <c r="M100" s="1296">
        <v>14</v>
      </c>
      <c r="N100" s="1295">
        <v>0.39</v>
      </c>
      <c r="O100" s="1297">
        <v>1659</v>
      </c>
      <c r="P100" s="1295">
        <v>0.41</v>
      </c>
      <c r="Q100" s="1297">
        <v>2058</v>
      </c>
      <c r="R100" s="1298">
        <v>0.44</v>
      </c>
      <c r="S100" s="1299">
        <v>31235</v>
      </c>
      <c r="T100" s="1290">
        <v>0.37</v>
      </c>
      <c r="U100" s="1299">
        <v>6114</v>
      </c>
      <c r="V100" s="1290">
        <v>0.35</v>
      </c>
      <c r="W100" s="1299">
        <v>10761</v>
      </c>
      <c r="X100" s="1290">
        <v>0.38</v>
      </c>
      <c r="Y100" s="1299">
        <v>17958</v>
      </c>
      <c r="Z100" s="1301">
        <v>0.43</v>
      </c>
      <c r="AA100" s="1178"/>
      <c r="AB100" s="1178"/>
      <c r="AC100" s="1178"/>
      <c r="AD100" s="1178"/>
    </row>
    <row r="101" spans="1:30">
      <c r="A101" s="1443"/>
      <c r="B101" s="838" t="s">
        <v>227</v>
      </c>
      <c r="C101" s="1328">
        <v>66</v>
      </c>
      <c r="D101" s="1277">
        <v>0.17</v>
      </c>
      <c r="E101" s="1289"/>
      <c r="F101" s="1292"/>
      <c r="G101" s="1289">
        <v>45</v>
      </c>
      <c r="H101" s="1290">
        <v>0.28000000000000003</v>
      </c>
      <c r="I101" s="1291">
        <v>46</v>
      </c>
      <c r="J101" s="1329">
        <v>0.17</v>
      </c>
      <c r="K101" s="1330">
        <v>1375</v>
      </c>
      <c r="L101" s="1331">
        <v>0.15</v>
      </c>
      <c r="M101" s="1332">
        <v>3</v>
      </c>
      <c r="N101" s="1331">
        <v>0.08</v>
      </c>
      <c r="O101" s="1332">
        <v>693</v>
      </c>
      <c r="P101" s="1331">
        <v>0.17</v>
      </c>
      <c r="Q101" s="1332">
        <v>790</v>
      </c>
      <c r="R101" s="1333">
        <v>0.17</v>
      </c>
      <c r="S101" s="1299">
        <v>17655</v>
      </c>
      <c r="T101" s="1290">
        <v>0.21</v>
      </c>
      <c r="U101" s="1299">
        <v>3393</v>
      </c>
      <c r="V101" s="1290">
        <v>0.19</v>
      </c>
      <c r="W101" s="1299">
        <v>6447</v>
      </c>
      <c r="X101" s="1290">
        <v>0.23</v>
      </c>
      <c r="Y101" s="1299">
        <v>8997</v>
      </c>
      <c r="Z101" s="1301">
        <v>0.22</v>
      </c>
      <c r="AA101" s="1178"/>
      <c r="AB101" s="1178"/>
      <c r="AC101" s="1178"/>
      <c r="AD101" s="1178"/>
    </row>
    <row r="102" spans="1:30">
      <c r="A102" s="1443"/>
      <c r="B102" s="838" t="s">
        <v>228</v>
      </c>
      <c r="C102" s="1328">
        <v>44</v>
      </c>
      <c r="D102" s="1277">
        <v>0.11</v>
      </c>
      <c r="E102" s="1289"/>
      <c r="F102" s="1292"/>
      <c r="G102" s="1289">
        <v>24</v>
      </c>
      <c r="H102" s="1290">
        <v>0.15</v>
      </c>
      <c r="I102" s="1289">
        <v>31</v>
      </c>
      <c r="J102" s="1293">
        <v>0.11</v>
      </c>
      <c r="K102" s="1306">
        <v>244</v>
      </c>
      <c r="L102" s="1295">
        <v>0.03</v>
      </c>
      <c r="M102" s="1296">
        <v>2</v>
      </c>
      <c r="N102" s="1295">
        <v>0.06</v>
      </c>
      <c r="O102" s="1296">
        <v>325</v>
      </c>
      <c r="P102" s="1295">
        <v>0.08</v>
      </c>
      <c r="Q102" s="1296">
        <v>458</v>
      </c>
      <c r="R102" s="1298">
        <v>0.1</v>
      </c>
      <c r="S102" s="1299">
        <v>11798</v>
      </c>
      <c r="T102" s="1290">
        <v>0.14000000000000001</v>
      </c>
      <c r="U102" s="1299">
        <v>2074</v>
      </c>
      <c r="V102" s="1290">
        <v>0.12</v>
      </c>
      <c r="W102" s="1299">
        <v>4724</v>
      </c>
      <c r="X102" s="1290">
        <v>0.17</v>
      </c>
      <c r="Y102" s="1299">
        <v>5594</v>
      </c>
      <c r="Z102" s="1301">
        <v>0.13</v>
      </c>
      <c r="AA102" s="1178"/>
      <c r="AB102" s="1178"/>
      <c r="AC102" s="1178"/>
      <c r="AD102" s="1178"/>
    </row>
    <row r="103" spans="1:30" ht="15.75" customHeight="1">
      <c r="A103" s="1443"/>
      <c r="B103" s="838" t="s">
        <v>229</v>
      </c>
      <c r="C103" s="1328">
        <v>6</v>
      </c>
      <c r="D103" s="1277">
        <v>0.02</v>
      </c>
      <c r="E103" s="1289"/>
      <c r="F103" s="1292"/>
      <c r="G103" s="1289">
        <v>3</v>
      </c>
      <c r="H103" s="1290">
        <v>0.02</v>
      </c>
      <c r="I103" s="1289">
        <v>3</v>
      </c>
      <c r="J103" s="1293">
        <v>0.01</v>
      </c>
      <c r="K103" s="1306">
        <v>119</v>
      </c>
      <c r="L103" s="1295">
        <v>0.01</v>
      </c>
      <c r="M103" s="1296">
        <v>0</v>
      </c>
      <c r="N103" s="1295">
        <v>0</v>
      </c>
      <c r="O103" s="1296">
        <v>101</v>
      </c>
      <c r="P103" s="1295">
        <v>0.02</v>
      </c>
      <c r="Q103" s="1296">
        <v>115</v>
      </c>
      <c r="R103" s="1298">
        <v>0.02</v>
      </c>
      <c r="S103" s="1286">
        <v>2993</v>
      </c>
      <c r="T103" s="1277">
        <v>0.04</v>
      </c>
      <c r="U103" s="1276">
        <v>641</v>
      </c>
      <c r="V103" s="1277">
        <v>0.04</v>
      </c>
      <c r="W103" s="1286">
        <v>1022</v>
      </c>
      <c r="X103" s="1277">
        <v>0.04</v>
      </c>
      <c r="Y103" s="1276">
        <v>938</v>
      </c>
      <c r="Z103" s="1334">
        <v>0.02</v>
      </c>
      <c r="AA103" s="1178"/>
      <c r="AB103" s="1178"/>
      <c r="AC103" s="1178"/>
      <c r="AD103" s="1178"/>
    </row>
    <row r="104" spans="1:30">
      <c r="A104" s="1444"/>
      <c r="B104" s="836" t="s">
        <v>230</v>
      </c>
      <c r="C104" s="1335">
        <v>391</v>
      </c>
      <c r="D104" s="1336">
        <v>1</v>
      </c>
      <c r="E104" s="1337"/>
      <c r="F104" s="1338"/>
      <c r="G104" s="1337">
        <v>161</v>
      </c>
      <c r="H104" s="1336">
        <v>1</v>
      </c>
      <c r="I104" s="1337">
        <v>270</v>
      </c>
      <c r="J104" s="1339">
        <v>1</v>
      </c>
      <c r="K104" s="1312">
        <v>8903</v>
      </c>
      <c r="L104" s="1313">
        <v>1</v>
      </c>
      <c r="M104" s="1314">
        <v>36</v>
      </c>
      <c r="N104" s="1313">
        <v>1</v>
      </c>
      <c r="O104" s="1315">
        <v>4051</v>
      </c>
      <c r="P104" s="1313">
        <v>1</v>
      </c>
      <c r="Q104" s="1315">
        <v>4686</v>
      </c>
      <c r="R104" s="1316">
        <v>1</v>
      </c>
      <c r="S104" s="1340">
        <v>85353</v>
      </c>
      <c r="T104" s="1336">
        <v>1</v>
      </c>
      <c r="U104" s="1340">
        <v>17468</v>
      </c>
      <c r="V104" s="1336">
        <v>1</v>
      </c>
      <c r="W104" s="1340">
        <v>28627</v>
      </c>
      <c r="X104" s="1336">
        <v>1</v>
      </c>
      <c r="Y104" s="1340">
        <v>41616</v>
      </c>
      <c r="Z104" s="1341">
        <v>1</v>
      </c>
      <c r="AA104" s="1178"/>
      <c r="AB104" s="1178"/>
      <c r="AC104" s="1178"/>
      <c r="AD104" s="1178"/>
    </row>
    <row r="105" spans="1:30">
      <c r="A105" s="1442" t="s">
        <v>188</v>
      </c>
      <c r="B105" s="839" t="s">
        <v>225</v>
      </c>
      <c r="C105" s="1276">
        <v>112</v>
      </c>
      <c r="D105" s="1277">
        <v>0.28999999999999998</v>
      </c>
      <c r="E105" s="1278"/>
      <c r="F105" s="1279"/>
      <c r="G105" s="1278">
        <v>36</v>
      </c>
      <c r="H105" s="1277">
        <v>0.22</v>
      </c>
      <c r="I105" s="1278">
        <v>61</v>
      </c>
      <c r="J105" s="1280">
        <v>0.23</v>
      </c>
      <c r="K105" s="1342">
        <v>3748</v>
      </c>
      <c r="L105" s="1343">
        <v>0.42</v>
      </c>
      <c r="M105" s="1344">
        <v>17</v>
      </c>
      <c r="N105" s="1343">
        <v>0.49</v>
      </c>
      <c r="O105" s="1345">
        <v>1366</v>
      </c>
      <c r="P105" s="1343">
        <v>0.33</v>
      </c>
      <c r="Q105" s="1345">
        <v>1400</v>
      </c>
      <c r="R105" s="1346">
        <v>0.3</v>
      </c>
      <c r="S105" s="1286">
        <v>24499</v>
      </c>
      <c r="T105" s="1277">
        <v>0.28999999999999998</v>
      </c>
      <c r="U105" s="1287">
        <v>5303</v>
      </c>
      <c r="V105" s="1277">
        <v>0.3</v>
      </c>
      <c r="W105" s="1287">
        <v>7744</v>
      </c>
      <c r="X105" s="1277">
        <v>0.27</v>
      </c>
      <c r="Y105" s="1287">
        <v>11312</v>
      </c>
      <c r="Z105" s="1334">
        <v>0.27</v>
      </c>
      <c r="AA105" s="1178"/>
      <c r="AB105" s="1178"/>
      <c r="AC105" s="1178"/>
      <c r="AD105" s="1178"/>
    </row>
    <row r="106" spans="1:30">
      <c r="A106" s="1443"/>
      <c r="B106" s="838" t="s">
        <v>226</v>
      </c>
      <c r="C106" s="1289">
        <v>147</v>
      </c>
      <c r="D106" s="1277">
        <v>0.38</v>
      </c>
      <c r="E106" s="1291"/>
      <c r="F106" s="1292"/>
      <c r="G106" s="1291">
        <v>58</v>
      </c>
      <c r="H106" s="1290">
        <v>0.36</v>
      </c>
      <c r="I106" s="1291">
        <v>111</v>
      </c>
      <c r="J106" s="1293">
        <v>0.41</v>
      </c>
      <c r="K106" s="1294">
        <v>2900</v>
      </c>
      <c r="L106" s="1295">
        <v>0.32</v>
      </c>
      <c r="M106" s="1296">
        <v>12</v>
      </c>
      <c r="N106" s="1295">
        <v>0.34</v>
      </c>
      <c r="O106" s="1297">
        <v>1597</v>
      </c>
      <c r="P106" s="1295">
        <v>0.39</v>
      </c>
      <c r="Q106" s="1297">
        <v>1928</v>
      </c>
      <c r="R106" s="1298">
        <v>0.41</v>
      </c>
      <c r="S106" s="1299">
        <v>32676</v>
      </c>
      <c r="T106" s="1290">
        <v>0.38</v>
      </c>
      <c r="U106" s="1300">
        <v>6287</v>
      </c>
      <c r="V106" s="1290">
        <v>0.36</v>
      </c>
      <c r="W106" s="1300">
        <v>11566</v>
      </c>
      <c r="X106" s="1290">
        <v>0.4</v>
      </c>
      <c r="Y106" s="1300">
        <v>17822</v>
      </c>
      <c r="Z106" s="1301">
        <v>0.43</v>
      </c>
      <c r="AA106" s="1178"/>
      <c r="AB106" s="1178"/>
      <c r="AC106" s="1178"/>
      <c r="AD106" s="1178"/>
    </row>
    <row r="107" spans="1:30">
      <c r="A107" s="1443"/>
      <c r="B107" s="838" t="s">
        <v>227</v>
      </c>
      <c r="C107" s="1289">
        <v>110</v>
      </c>
      <c r="D107" s="1277">
        <v>0.28000000000000003</v>
      </c>
      <c r="E107" s="1291"/>
      <c r="F107" s="1292"/>
      <c r="G107" s="1291">
        <v>40</v>
      </c>
      <c r="H107" s="1290">
        <v>0.25</v>
      </c>
      <c r="I107" s="1291">
        <v>74</v>
      </c>
      <c r="J107" s="1293">
        <v>0.27</v>
      </c>
      <c r="K107" s="1294">
        <v>1679</v>
      </c>
      <c r="L107" s="1295">
        <v>0.19</v>
      </c>
      <c r="M107" s="1296">
        <v>3</v>
      </c>
      <c r="N107" s="1295">
        <v>0.09</v>
      </c>
      <c r="O107" s="1296">
        <v>611</v>
      </c>
      <c r="P107" s="1295">
        <v>0.15</v>
      </c>
      <c r="Q107" s="1296">
        <v>734</v>
      </c>
      <c r="R107" s="1298">
        <v>0.16</v>
      </c>
      <c r="S107" s="1299">
        <v>16352</v>
      </c>
      <c r="T107" s="1290">
        <v>0.19</v>
      </c>
      <c r="U107" s="1300">
        <v>3328</v>
      </c>
      <c r="V107" s="1290">
        <v>0.19</v>
      </c>
      <c r="W107" s="1300">
        <v>5043</v>
      </c>
      <c r="X107" s="1290">
        <v>0.17</v>
      </c>
      <c r="Y107" s="1300">
        <v>7311</v>
      </c>
      <c r="Z107" s="1301">
        <v>0.17</v>
      </c>
      <c r="AA107" s="1178"/>
      <c r="AB107" s="1178"/>
      <c r="AC107" s="1178"/>
      <c r="AD107" s="1178"/>
    </row>
    <row r="108" spans="1:30">
      <c r="A108" s="1443"/>
      <c r="B108" s="838" t="s">
        <v>228</v>
      </c>
      <c r="C108" s="1289">
        <v>12</v>
      </c>
      <c r="D108" s="1277">
        <v>0.03</v>
      </c>
      <c r="E108" s="1291"/>
      <c r="F108" s="1292"/>
      <c r="G108" s="1291">
        <v>23</v>
      </c>
      <c r="H108" s="1290">
        <v>0.14000000000000001</v>
      </c>
      <c r="I108" s="1291">
        <v>18</v>
      </c>
      <c r="J108" s="1293">
        <v>7.0000000000000007E-2</v>
      </c>
      <c r="K108" s="1347">
        <v>427</v>
      </c>
      <c r="L108" s="1348">
        <v>0.05</v>
      </c>
      <c r="M108" s="1349">
        <v>2</v>
      </c>
      <c r="N108" s="1348">
        <v>0.06</v>
      </c>
      <c r="O108" s="1349">
        <v>361</v>
      </c>
      <c r="P108" s="1348">
        <v>0.09</v>
      </c>
      <c r="Q108" s="1349">
        <v>486</v>
      </c>
      <c r="R108" s="1350">
        <v>0.1</v>
      </c>
      <c r="S108" s="1299">
        <v>8842</v>
      </c>
      <c r="T108" s="1290">
        <v>0.1</v>
      </c>
      <c r="U108" s="1300">
        <v>1862</v>
      </c>
      <c r="V108" s="1290">
        <v>0.11</v>
      </c>
      <c r="W108" s="1300">
        <v>3317</v>
      </c>
      <c r="X108" s="1290">
        <v>0.12</v>
      </c>
      <c r="Y108" s="1300">
        <v>4216</v>
      </c>
      <c r="Z108" s="1301">
        <v>0.1</v>
      </c>
      <c r="AA108" s="1178"/>
      <c r="AB108" s="1178"/>
      <c r="AC108" s="1178"/>
      <c r="AD108" s="1178"/>
    </row>
    <row r="109" spans="1:30" ht="15.75" customHeight="1">
      <c r="A109" s="1443"/>
      <c r="B109" s="838" t="s">
        <v>229</v>
      </c>
      <c r="C109" s="1328">
        <v>8</v>
      </c>
      <c r="D109" s="1277">
        <v>0.02</v>
      </c>
      <c r="E109" s="1291"/>
      <c r="F109" s="1292"/>
      <c r="G109" s="1291">
        <v>4</v>
      </c>
      <c r="H109" s="1290">
        <v>0.02</v>
      </c>
      <c r="I109" s="1291">
        <v>6</v>
      </c>
      <c r="J109" s="1293">
        <v>0.02</v>
      </c>
      <c r="K109" s="1306">
        <v>197</v>
      </c>
      <c r="L109" s="1295">
        <v>0.02</v>
      </c>
      <c r="M109" s="1296">
        <v>1</v>
      </c>
      <c r="N109" s="1295">
        <v>0.03</v>
      </c>
      <c r="O109" s="1296">
        <v>146</v>
      </c>
      <c r="P109" s="1295">
        <v>0.04</v>
      </c>
      <c r="Q109" s="1296">
        <v>153</v>
      </c>
      <c r="R109" s="1298">
        <v>0.03</v>
      </c>
      <c r="S109" s="1299">
        <v>3275</v>
      </c>
      <c r="T109" s="1290">
        <v>0.04</v>
      </c>
      <c r="U109" s="1291">
        <v>732</v>
      </c>
      <c r="V109" s="1290">
        <v>0.04</v>
      </c>
      <c r="W109" s="1300">
        <v>1162</v>
      </c>
      <c r="X109" s="1290">
        <v>0.04</v>
      </c>
      <c r="Y109" s="1300">
        <v>1134</v>
      </c>
      <c r="Z109" s="1301">
        <v>0.03</v>
      </c>
      <c r="AA109" s="1178"/>
      <c r="AB109" s="1178"/>
      <c r="AC109" s="1178"/>
      <c r="AD109" s="1178"/>
    </row>
    <row r="110" spans="1:30">
      <c r="A110" s="1444"/>
      <c r="B110" s="836" t="s">
        <v>230</v>
      </c>
      <c r="C110" s="1337">
        <v>389</v>
      </c>
      <c r="D110" s="1308">
        <v>1</v>
      </c>
      <c r="E110" s="1337"/>
      <c r="F110" s="1338"/>
      <c r="G110" s="1337">
        <v>161</v>
      </c>
      <c r="H110" s="1336">
        <v>1</v>
      </c>
      <c r="I110" s="1337">
        <v>270</v>
      </c>
      <c r="J110" s="1339">
        <v>1</v>
      </c>
      <c r="K110" s="1312">
        <v>8951</v>
      </c>
      <c r="L110" s="1313">
        <v>1</v>
      </c>
      <c r="M110" s="1314">
        <v>35</v>
      </c>
      <c r="N110" s="1313">
        <v>1</v>
      </c>
      <c r="O110" s="1315">
        <v>4081</v>
      </c>
      <c r="P110" s="1313">
        <v>1</v>
      </c>
      <c r="Q110" s="1315">
        <v>4701</v>
      </c>
      <c r="R110" s="1316">
        <v>1</v>
      </c>
      <c r="S110" s="1340">
        <v>85644</v>
      </c>
      <c r="T110" s="1336">
        <v>1</v>
      </c>
      <c r="U110" s="1340">
        <v>17512</v>
      </c>
      <c r="V110" s="1336">
        <v>1</v>
      </c>
      <c r="W110" s="1340">
        <v>28832</v>
      </c>
      <c r="X110" s="1336">
        <v>1</v>
      </c>
      <c r="Y110" s="1340">
        <v>41795</v>
      </c>
      <c r="Z110" s="1341">
        <v>1</v>
      </c>
      <c r="AA110" s="1178"/>
      <c r="AB110" s="1178"/>
      <c r="AC110" s="1178"/>
      <c r="AD110" s="1178"/>
    </row>
    <row r="111" spans="1:30">
      <c r="A111" s="1442" t="s">
        <v>189</v>
      </c>
      <c r="B111" s="839" t="s">
        <v>225</v>
      </c>
      <c r="C111" s="1351">
        <v>110</v>
      </c>
      <c r="D111" s="1277">
        <v>0.28000000000000003</v>
      </c>
      <c r="E111" s="1351"/>
      <c r="F111" s="1352"/>
      <c r="G111" s="1351">
        <v>23</v>
      </c>
      <c r="H111" s="1326">
        <v>0.14000000000000001</v>
      </c>
      <c r="I111" s="1351">
        <v>42</v>
      </c>
      <c r="J111" s="1353">
        <v>0.16</v>
      </c>
      <c r="K111" s="1302">
        <v>3517</v>
      </c>
      <c r="L111" s="1303">
        <v>0.39</v>
      </c>
      <c r="M111" s="1304">
        <v>14</v>
      </c>
      <c r="N111" s="1303">
        <v>0.4</v>
      </c>
      <c r="O111" s="1304">
        <v>972</v>
      </c>
      <c r="P111" s="1303">
        <v>0.24</v>
      </c>
      <c r="Q111" s="1304">
        <v>915</v>
      </c>
      <c r="R111" s="1305">
        <v>0.19</v>
      </c>
      <c r="S111" s="1325">
        <v>17085</v>
      </c>
      <c r="T111" s="1326">
        <v>0.2</v>
      </c>
      <c r="U111" s="1325">
        <v>4168</v>
      </c>
      <c r="V111" s="1326">
        <v>0.24</v>
      </c>
      <c r="W111" s="1325">
        <v>4102</v>
      </c>
      <c r="X111" s="1326">
        <v>0.14000000000000001</v>
      </c>
      <c r="Y111" s="1325">
        <v>5870</v>
      </c>
      <c r="Z111" s="1327">
        <v>0.14000000000000001</v>
      </c>
      <c r="AA111" s="1178"/>
      <c r="AB111" s="1178"/>
      <c r="AC111" s="1178"/>
      <c r="AD111" s="1178"/>
    </row>
    <row r="112" spans="1:30">
      <c r="A112" s="1443"/>
      <c r="B112" s="838" t="s">
        <v>226</v>
      </c>
      <c r="C112" s="1289">
        <v>138</v>
      </c>
      <c r="D112" s="1277">
        <v>0.35</v>
      </c>
      <c r="E112" s="1289"/>
      <c r="F112" s="1292"/>
      <c r="G112" s="1289">
        <v>47</v>
      </c>
      <c r="H112" s="1290">
        <v>0.28999999999999998</v>
      </c>
      <c r="I112" s="1289">
        <v>102</v>
      </c>
      <c r="J112" s="1293">
        <v>0.38</v>
      </c>
      <c r="K112" s="1294">
        <v>2966</v>
      </c>
      <c r="L112" s="1295">
        <v>0.33</v>
      </c>
      <c r="M112" s="1296">
        <v>14</v>
      </c>
      <c r="N112" s="1295">
        <v>0.4</v>
      </c>
      <c r="O112" s="1297">
        <v>1475</v>
      </c>
      <c r="P112" s="1295">
        <v>0.36</v>
      </c>
      <c r="Q112" s="1297">
        <v>1821</v>
      </c>
      <c r="R112" s="1298">
        <v>0.39</v>
      </c>
      <c r="S112" s="1299">
        <v>28807</v>
      </c>
      <c r="T112" s="1290">
        <v>0.34</v>
      </c>
      <c r="U112" s="1299">
        <v>5708</v>
      </c>
      <c r="V112" s="1290">
        <v>0.33</v>
      </c>
      <c r="W112" s="1299">
        <v>8935</v>
      </c>
      <c r="X112" s="1290">
        <v>0.31</v>
      </c>
      <c r="Y112" s="1299">
        <v>14764</v>
      </c>
      <c r="Z112" s="1301">
        <v>0.35</v>
      </c>
      <c r="AA112" s="1178"/>
      <c r="AB112" s="1178"/>
      <c r="AC112" s="1178"/>
      <c r="AD112" s="1178"/>
    </row>
    <row r="113" spans="1:30">
      <c r="A113" s="1443"/>
      <c r="B113" s="838" t="s">
        <v>227</v>
      </c>
      <c r="C113" s="1289">
        <v>107</v>
      </c>
      <c r="D113" s="1277">
        <v>0.28000000000000003</v>
      </c>
      <c r="E113" s="1289"/>
      <c r="F113" s="1292"/>
      <c r="G113" s="1289">
        <v>53</v>
      </c>
      <c r="H113" s="1290">
        <v>0.33</v>
      </c>
      <c r="I113" s="1289">
        <v>86</v>
      </c>
      <c r="J113" s="1293">
        <v>0.32</v>
      </c>
      <c r="K113" s="1302">
        <v>1901</v>
      </c>
      <c r="L113" s="1303">
        <v>0.21</v>
      </c>
      <c r="M113" s="1304">
        <v>6</v>
      </c>
      <c r="N113" s="1303">
        <v>0.17</v>
      </c>
      <c r="O113" s="1304">
        <v>973</v>
      </c>
      <c r="P113" s="1303">
        <v>0.24</v>
      </c>
      <c r="Q113" s="1324">
        <v>1161</v>
      </c>
      <c r="R113" s="1305">
        <v>0.25</v>
      </c>
      <c r="S113" s="1299">
        <v>21674</v>
      </c>
      <c r="T113" s="1290">
        <v>0.25</v>
      </c>
      <c r="U113" s="1299">
        <v>4452</v>
      </c>
      <c r="V113" s="1290">
        <v>0.25</v>
      </c>
      <c r="W113" s="1299">
        <v>8181</v>
      </c>
      <c r="X113" s="1290">
        <v>0.28000000000000003</v>
      </c>
      <c r="Y113" s="1299">
        <v>11956</v>
      </c>
      <c r="Z113" s="1301">
        <v>0.28999999999999998</v>
      </c>
      <c r="AA113" s="1178"/>
      <c r="AB113" s="1178"/>
      <c r="AC113" s="1178"/>
      <c r="AD113" s="1178"/>
    </row>
    <row r="114" spans="1:30">
      <c r="A114" s="1443"/>
      <c r="B114" s="838" t="s">
        <v>228</v>
      </c>
      <c r="C114" s="1289">
        <v>26</v>
      </c>
      <c r="D114" s="1277">
        <v>7.0000000000000007E-2</v>
      </c>
      <c r="E114" s="1289"/>
      <c r="F114" s="1292"/>
      <c r="G114" s="1289">
        <v>32</v>
      </c>
      <c r="H114" s="1290">
        <v>0.2</v>
      </c>
      <c r="I114" s="1289">
        <v>35</v>
      </c>
      <c r="J114" s="1293">
        <v>0.13</v>
      </c>
      <c r="K114" s="1306">
        <v>381</v>
      </c>
      <c r="L114" s="1295">
        <v>0.04</v>
      </c>
      <c r="M114" s="1296">
        <v>0</v>
      </c>
      <c r="N114" s="1295">
        <v>0</v>
      </c>
      <c r="O114" s="1296">
        <v>504</v>
      </c>
      <c r="P114" s="1295">
        <v>0.12</v>
      </c>
      <c r="Q114" s="1296">
        <v>629</v>
      </c>
      <c r="R114" s="1298">
        <v>0.13</v>
      </c>
      <c r="S114" s="1299">
        <v>13509</v>
      </c>
      <c r="T114" s="1290">
        <v>0.16</v>
      </c>
      <c r="U114" s="1299">
        <v>2277</v>
      </c>
      <c r="V114" s="1290">
        <v>0.13</v>
      </c>
      <c r="W114" s="1299">
        <v>5931</v>
      </c>
      <c r="X114" s="1290">
        <v>0.21</v>
      </c>
      <c r="Y114" s="1299">
        <v>7554</v>
      </c>
      <c r="Z114" s="1301">
        <v>0.18</v>
      </c>
      <c r="AA114" s="1178"/>
      <c r="AB114" s="1178"/>
      <c r="AC114" s="1178"/>
      <c r="AD114" s="1178"/>
    </row>
    <row r="115" spans="1:30">
      <c r="A115" s="1443"/>
      <c r="B115" s="838" t="s">
        <v>229</v>
      </c>
      <c r="C115" s="1289">
        <v>8</v>
      </c>
      <c r="D115" s="1277">
        <v>0.02</v>
      </c>
      <c r="E115" s="1289"/>
      <c r="F115" s="1292"/>
      <c r="G115" s="1289">
        <v>5</v>
      </c>
      <c r="H115" s="1290">
        <v>0.03</v>
      </c>
      <c r="I115" s="1289">
        <v>5</v>
      </c>
      <c r="J115" s="1293">
        <v>0.02</v>
      </c>
      <c r="K115" s="1306">
        <v>159</v>
      </c>
      <c r="L115" s="1295">
        <v>0.02</v>
      </c>
      <c r="M115" s="1296">
        <v>1</v>
      </c>
      <c r="N115" s="1295">
        <v>0.03</v>
      </c>
      <c r="O115" s="1296">
        <v>150</v>
      </c>
      <c r="P115" s="1295">
        <v>0.04</v>
      </c>
      <c r="Q115" s="1296">
        <v>171</v>
      </c>
      <c r="R115" s="1298">
        <v>0.04</v>
      </c>
      <c r="S115" s="1299">
        <v>4515</v>
      </c>
      <c r="T115" s="1290">
        <v>0.05</v>
      </c>
      <c r="U115" s="1289">
        <v>886</v>
      </c>
      <c r="V115" s="1290">
        <v>0.05</v>
      </c>
      <c r="W115" s="1299">
        <v>1605</v>
      </c>
      <c r="X115" s="1290">
        <v>0.06</v>
      </c>
      <c r="Y115" s="1299">
        <v>1600</v>
      </c>
      <c r="Z115" s="1301">
        <v>0.04</v>
      </c>
      <c r="AA115" s="1178"/>
      <c r="AB115" s="1178"/>
      <c r="AC115" s="1178"/>
      <c r="AD115" s="1178"/>
    </row>
    <row r="116" spans="1:30" ht="27.95" customHeight="1" thickBot="1">
      <c r="A116" s="1445"/>
      <c r="B116" s="835" t="s">
        <v>230</v>
      </c>
      <c r="C116" s="1354">
        <v>389</v>
      </c>
      <c r="D116" s="1355">
        <v>1</v>
      </c>
      <c r="E116" s="1354"/>
      <c r="F116" s="1356"/>
      <c r="G116" s="1354">
        <v>160</v>
      </c>
      <c r="H116" s="1355">
        <v>1</v>
      </c>
      <c r="I116" s="1354">
        <v>270</v>
      </c>
      <c r="J116" s="1357">
        <v>1</v>
      </c>
      <c r="K116" s="1358">
        <v>8924</v>
      </c>
      <c r="L116" s="1359">
        <v>1</v>
      </c>
      <c r="M116" s="1360">
        <v>35</v>
      </c>
      <c r="N116" s="1359">
        <v>1</v>
      </c>
      <c r="O116" s="1361">
        <v>4074</v>
      </c>
      <c r="P116" s="1359">
        <v>1</v>
      </c>
      <c r="Q116" s="1361">
        <v>4697</v>
      </c>
      <c r="R116" s="1362">
        <v>1</v>
      </c>
      <c r="S116" s="1363">
        <v>85590</v>
      </c>
      <c r="T116" s="1355">
        <v>1</v>
      </c>
      <c r="U116" s="1363">
        <v>17491</v>
      </c>
      <c r="V116" s="1355">
        <v>1</v>
      </c>
      <c r="W116" s="1363">
        <v>28754</v>
      </c>
      <c r="X116" s="1355">
        <v>1</v>
      </c>
      <c r="Y116" s="1363">
        <v>41744</v>
      </c>
      <c r="Z116" s="1364">
        <v>1</v>
      </c>
      <c r="AA116" s="1178"/>
      <c r="AB116" s="1178"/>
      <c r="AC116" s="1178"/>
      <c r="AD116" s="1178"/>
    </row>
    <row r="117" spans="1:30" ht="15.75" customHeight="1" thickBot="1">
      <c r="A117" s="1446"/>
      <c r="B117" s="1446"/>
      <c r="C117" s="1446"/>
      <c r="D117" s="1446"/>
      <c r="E117" s="1446"/>
      <c r="F117" s="1446"/>
      <c r="G117" s="1446"/>
      <c r="H117" s="1446"/>
      <c r="I117" s="1446"/>
      <c r="J117" s="1446"/>
      <c r="K117" s="1446"/>
      <c r="L117" s="1446"/>
      <c r="M117" s="1446"/>
      <c r="N117" s="1446"/>
      <c r="O117" s="1446"/>
      <c r="P117" s="1446"/>
      <c r="Q117" s="1446"/>
      <c r="R117" s="1446"/>
      <c r="S117" s="1446"/>
      <c r="T117" s="1446"/>
      <c r="U117" s="1446"/>
      <c r="V117" s="1446"/>
      <c r="W117" s="1446"/>
      <c r="X117" s="1446"/>
      <c r="Y117" s="1446"/>
      <c r="Z117" s="1446"/>
      <c r="AA117" s="1178"/>
      <c r="AB117" s="1178"/>
      <c r="AC117" s="1178"/>
      <c r="AD117" s="1178"/>
    </row>
    <row r="118" spans="1:30" ht="18.75" customHeight="1" thickBot="1">
      <c r="A118" s="1396" t="s">
        <v>231</v>
      </c>
      <c r="B118" s="1397"/>
      <c r="C118" s="1397"/>
      <c r="D118" s="1397"/>
      <c r="E118" s="1397"/>
      <c r="F118" s="1397"/>
      <c r="G118" s="1397"/>
      <c r="H118" s="1397"/>
      <c r="I118" s="1397"/>
      <c r="J118" s="1397"/>
      <c r="K118" s="1397"/>
      <c r="L118" s="1397"/>
      <c r="M118" s="1397"/>
      <c r="N118" s="1397"/>
      <c r="O118" s="1397"/>
      <c r="P118" s="1397"/>
      <c r="Q118" s="1397"/>
      <c r="R118" s="1397"/>
      <c r="S118" s="1397"/>
      <c r="T118" s="1397"/>
      <c r="U118" s="1397"/>
      <c r="V118" s="1397"/>
      <c r="W118" s="1397"/>
      <c r="X118" s="1397"/>
      <c r="Y118" s="1397"/>
      <c r="Z118" s="1397"/>
      <c r="AA118" s="1178"/>
      <c r="AB118" s="1178"/>
      <c r="AC118" s="1178"/>
      <c r="AD118" s="1178"/>
    </row>
    <row r="119" spans="1:30">
      <c r="A119" s="1422"/>
      <c r="B119" s="1423"/>
      <c r="C119" s="1398" t="s">
        <v>192</v>
      </c>
      <c r="D119" s="1399"/>
      <c r="E119" s="1399"/>
      <c r="F119" s="1399"/>
      <c r="G119" s="1399"/>
      <c r="H119" s="1399"/>
      <c r="I119" s="1399"/>
      <c r="J119" s="1400"/>
      <c r="K119" s="1401" t="s">
        <v>193</v>
      </c>
      <c r="L119" s="1427"/>
      <c r="M119" s="1427"/>
      <c r="N119" s="1427"/>
      <c r="O119" s="1427"/>
      <c r="P119" s="1427"/>
      <c r="Q119" s="1427"/>
      <c r="R119" s="1402"/>
      <c r="S119" s="1398" t="s">
        <v>4</v>
      </c>
      <c r="T119" s="1399"/>
      <c r="U119" s="1399"/>
      <c r="V119" s="1399"/>
      <c r="W119" s="1399"/>
      <c r="X119" s="1399"/>
      <c r="Y119" s="1399"/>
      <c r="Z119" s="1399"/>
      <c r="AA119" s="1178"/>
      <c r="AB119" s="1178"/>
      <c r="AC119" s="1178"/>
      <c r="AD119" s="1178"/>
    </row>
    <row r="120" spans="1:30" ht="20.100000000000001" customHeight="1">
      <c r="A120" s="1421"/>
      <c r="B120" s="1424"/>
      <c r="C120" s="1428" t="s">
        <v>205</v>
      </c>
      <c r="D120" s="1429"/>
      <c r="E120" s="1430" t="s">
        <v>208</v>
      </c>
      <c r="F120" s="1429"/>
      <c r="G120" s="1430" t="s">
        <v>59</v>
      </c>
      <c r="H120" s="1429"/>
      <c r="I120" s="1430" t="s">
        <v>211</v>
      </c>
      <c r="J120" s="1431"/>
      <c r="K120" s="1432" t="s">
        <v>205</v>
      </c>
      <c r="L120" s="1433"/>
      <c r="M120" s="1434" t="s">
        <v>208</v>
      </c>
      <c r="N120" s="1433"/>
      <c r="O120" s="1434" t="s">
        <v>59</v>
      </c>
      <c r="P120" s="1433"/>
      <c r="Q120" s="1434" t="s">
        <v>211</v>
      </c>
      <c r="R120" s="1435"/>
      <c r="S120" s="1428" t="s">
        <v>205</v>
      </c>
      <c r="T120" s="1429"/>
      <c r="U120" s="1430" t="s">
        <v>208</v>
      </c>
      <c r="V120" s="1429"/>
      <c r="W120" s="1430" t="s">
        <v>59</v>
      </c>
      <c r="X120" s="1429"/>
      <c r="Y120" s="1430" t="s">
        <v>211</v>
      </c>
      <c r="Z120" s="1436"/>
      <c r="AA120" s="1178"/>
      <c r="AB120" s="1178"/>
      <c r="AC120" s="1178"/>
      <c r="AD120" s="1178"/>
    </row>
    <row r="121" spans="1:30">
      <c r="A121" s="1425"/>
      <c r="B121" s="1426"/>
      <c r="C121" s="1189" t="s">
        <v>195</v>
      </c>
      <c r="D121" s="1267" t="s">
        <v>224</v>
      </c>
      <c r="E121" s="1268" t="s">
        <v>195</v>
      </c>
      <c r="F121" s="1267" t="s">
        <v>224</v>
      </c>
      <c r="G121" s="1268" t="s">
        <v>195</v>
      </c>
      <c r="H121" s="1267" t="s">
        <v>224</v>
      </c>
      <c r="I121" s="1268" t="s">
        <v>195</v>
      </c>
      <c r="J121" s="1269" t="s">
        <v>224</v>
      </c>
      <c r="K121" s="1365" t="s">
        <v>195</v>
      </c>
      <c r="L121" s="1271" t="s">
        <v>224</v>
      </c>
      <c r="M121" s="1272" t="s">
        <v>195</v>
      </c>
      <c r="N121" s="1271" t="s">
        <v>224</v>
      </c>
      <c r="O121" s="1272" t="s">
        <v>195</v>
      </c>
      <c r="P121" s="1271" t="s">
        <v>224</v>
      </c>
      <c r="Q121" s="1272" t="s">
        <v>195</v>
      </c>
      <c r="R121" s="1273" t="s">
        <v>224</v>
      </c>
      <c r="S121" s="1189" t="s">
        <v>195</v>
      </c>
      <c r="T121" s="1267" t="s">
        <v>224</v>
      </c>
      <c r="U121" s="1268" t="s">
        <v>195</v>
      </c>
      <c r="V121" s="1267" t="s">
        <v>224</v>
      </c>
      <c r="W121" s="1268" t="s">
        <v>195</v>
      </c>
      <c r="X121" s="1267" t="s">
        <v>224</v>
      </c>
      <c r="Y121" s="1268" t="s">
        <v>195</v>
      </c>
      <c r="Z121" s="1274" t="s">
        <v>224</v>
      </c>
      <c r="AA121" s="1178"/>
      <c r="AB121" s="1178"/>
      <c r="AC121" s="1178"/>
      <c r="AD121" s="1178"/>
    </row>
    <row r="122" spans="1:30">
      <c r="A122" s="1447" t="s">
        <v>232</v>
      </c>
      <c r="B122" s="1438"/>
      <c r="C122" s="1438"/>
      <c r="D122" s="1438"/>
      <c r="E122" s="1438"/>
      <c r="F122" s="1438"/>
      <c r="G122" s="1438"/>
      <c r="H122" s="1438"/>
      <c r="I122" s="1438"/>
      <c r="J122" s="1438"/>
      <c r="K122" s="1438"/>
      <c r="L122" s="1438"/>
      <c r="M122" s="1438"/>
      <c r="N122" s="1438"/>
      <c r="O122" s="1438"/>
      <c r="P122" s="1438"/>
      <c r="Q122" s="1438"/>
      <c r="R122" s="1438"/>
      <c r="S122" s="1438"/>
      <c r="T122" s="1438"/>
      <c r="U122" s="1438"/>
      <c r="V122" s="1438"/>
      <c r="W122" s="1438"/>
      <c r="X122" s="1438"/>
      <c r="Y122" s="1438"/>
      <c r="Z122" s="1438"/>
      <c r="AA122" s="1178"/>
      <c r="AB122" s="1178"/>
      <c r="AC122" s="1178"/>
      <c r="AD122" s="1178"/>
    </row>
    <row r="123" spans="1:30">
      <c r="A123" s="1120" t="s">
        <v>233</v>
      </c>
      <c r="B123" s="1121"/>
      <c r="C123" s="1367">
        <v>171</v>
      </c>
      <c r="D123" s="1277">
        <v>0.43</v>
      </c>
      <c r="E123" s="1368"/>
      <c r="F123" s="1369"/>
      <c r="G123" s="1368">
        <v>95</v>
      </c>
      <c r="H123" s="1370">
        <v>0.59</v>
      </c>
      <c r="I123" s="1368">
        <v>155</v>
      </c>
      <c r="J123" s="1371">
        <v>0.56999999999999995</v>
      </c>
      <c r="K123" s="1372">
        <v>5348</v>
      </c>
      <c r="L123" s="1282">
        <v>0.59</v>
      </c>
      <c r="M123" s="1283">
        <v>20</v>
      </c>
      <c r="N123" s="1282">
        <v>0.56000000000000005</v>
      </c>
      <c r="O123" s="1284">
        <v>2873</v>
      </c>
      <c r="P123" s="1282">
        <v>0.7</v>
      </c>
      <c r="Q123" s="1284">
        <v>3228</v>
      </c>
      <c r="R123" s="1373">
        <v>0.68</v>
      </c>
      <c r="S123" s="1374">
        <v>50846</v>
      </c>
      <c r="T123" s="1370">
        <v>0.59</v>
      </c>
      <c r="U123" s="1375">
        <v>11879</v>
      </c>
      <c r="V123" s="1370">
        <v>0.67</v>
      </c>
      <c r="W123" s="1375">
        <v>21496</v>
      </c>
      <c r="X123" s="1370">
        <v>0.74</v>
      </c>
      <c r="Y123" s="1375">
        <v>29269</v>
      </c>
      <c r="Z123" s="1327">
        <v>0.7</v>
      </c>
      <c r="AA123" s="1178"/>
      <c r="AB123" s="1178"/>
      <c r="AC123" s="1178"/>
      <c r="AD123" s="1178"/>
    </row>
    <row r="124" spans="1:30">
      <c r="A124" s="1089" t="s">
        <v>234</v>
      </c>
      <c r="B124" s="1448"/>
      <c r="C124" s="1289">
        <v>175</v>
      </c>
      <c r="D124" s="1290">
        <v>0.39</v>
      </c>
      <c r="E124" s="1289"/>
      <c r="F124" s="1292"/>
      <c r="G124" s="1289">
        <v>46</v>
      </c>
      <c r="H124" s="1290">
        <v>0.28999999999999998</v>
      </c>
      <c r="I124" s="1289">
        <v>81</v>
      </c>
      <c r="J124" s="1293">
        <v>0.3</v>
      </c>
      <c r="K124" s="1297">
        <v>2354</v>
      </c>
      <c r="L124" s="1295">
        <v>0.26</v>
      </c>
      <c r="M124" s="1296">
        <v>7</v>
      </c>
      <c r="N124" s="1295">
        <v>0.19</v>
      </c>
      <c r="O124" s="1296">
        <v>858</v>
      </c>
      <c r="P124" s="1295">
        <v>0.21</v>
      </c>
      <c r="Q124" s="1297">
        <v>1098</v>
      </c>
      <c r="R124" s="1298">
        <v>0.23</v>
      </c>
      <c r="S124" s="1299">
        <v>23947</v>
      </c>
      <c r="T124" s="1290">
        <v>0.28000000000000003</v>
      </c>
      <c r="U124" s="1299">
        <v>3954</v>
      </c>
      <c r="V124" s="1290">
        <v>0.22</v>
      </c>
      <c r="W124" s="1299">
        <v>5355</v>
      </c>
      <c r="X124" s="1290">
        <v>0.19</v>
      </c>
      <c r="Y124" s="1299">
        <v>9346</v>
      </c>
      <c r="Z124" s="1376">
        <v>0.22</v>
      </c>
      <c r="AA124" s="1377"/>
      <c r="AB124" s="1178"/>
      <c r="AC124" s="1178"/>
      <c r="AD124" s="1178"/>
    </row>
    <row r="125" spans="1:30">
      <c r="A125" s="1089" t="s">
        <v>235</v>
      </c>
      <c r="B125" s="1090"/>
      <c r="C125" s="1378">
        <v>44</v>
      </c>
      <c r="D125" s="1326">
        <v>7.0000000000000007E-2</v>
      </c>
      <c r="E125" s="1351"/>
      <c r="F125" s="1352"/>
      <c r="G125" s="1351">
        <v>16</v>
      </c>
      <c r="H125" s="1326">
        <v>0.1</v>
      </c>
      <c r="I125" s="1351">
        <v>30</v>
      </c>
      <c r="J125" s="1353">
        <v>0.11</v>
      </c>
      <c r="K125" s="1379">
        <v>1027</v>
      </c>
      <c r="L125" s="1348">
        <v>0.11</v>
      </c>
      <c r="M125" s="1304">
        <v>7</v>
      </c>
      <c r="N125" s="1303">
        <v>0.19</v>
      </c>
      <c r="O125" s="1304">
        <v>288</v>
      </c>
      <c r="P125" s="1303">
        <v>7.0000000000000007E-2</v>
      </c>
      <c r="Q125" s="1304">
        <v>331</v>
      </c>
      <c r="R125" s="1305">
        <v>7.0000000000000007E-2</v>
      </c>
      <c r="S125" s="1325">
        <v>8289</v>
      </c>
      <c r="T125" s="1326">
        <v>0.1</v>
      </c>
      <c r="U125" s="1325">
        <v>1336</v>
      </c>
      <c r="V125" s="1326">
        <v>0.08</v>
      </c>
      <c r="W125" s="1325">
        <v>1581</v>
      </c>
      <c r="X125" s="1326">
        <v>0.05</v>
      </c>
      <c r="Y125" s="1325">
        <v>2756</v>
      </c>
      <c r="Z125" s="1380">
        <v>7.0000000000000007E-2</v>
      </c>
      <c r="AA125" s="1377"/>
      <c r="AB125" s="1178"/>
      <c r="AC125" s="1178"/>
      <c r="AD125" s="1178"/>
    </row>
    <row r="126" spans="1:30">
      <c r="A126" s="1449" t="s">
        <v>236</v>
      </c>
      <c r="B126" s="1448"/>
      <c r="C126" s="1289">
        <v>5</v>
      </c>
      <c r="D126" s="1290">
        <v>0.01</v>
      </c>
      <c r="E126" s="1289"/>
      <c r="F126" s="1292"/>
      <c r="G126" s="1289">
        <v>3</v>
      </c>
      <c r="H126" s="1290">
        <v>0.02</v>
      </c>
      <c r="I126" s="1289">
        <v>2</v>
      </c>
      <c r="J126" s="1293">
        <v>0.01</v>
      </c>
      <c r="K126" s="1296">
        <v>132</v>
      </c>
      <c r="L126" s="1295">
        <v>0.01</v>
      </c>
      <c r="M126" s="1296">
        <v>2</v>
      </c>
      <c r="N126" s="1295">
        <v>0.06</v>
      </c>
      <c r="O126" s="1296">
        <v>47</v>
      </c>
      <c r="P126" s="1295">
        <v>0.01</v>
      </c>
      <c r="Q126" s="1296">
        <v>43</v>
      </c>
      <c r="R126" s="1298">
        <v>0.01</v>
      </c>
      <c r="S126" s="1299">
        <v>1914</v>
      </c>
      <c r="T126" s="1290">
        <v>0.02</v>
      </c>
      <c r="U126" s="1289">
        <v>267</v>
      </c>
      <c r="V126" s="1290">
        <v>0.02</v>
      </c>
      <c r="W126" s="1289">
        <v>323</v>
      </c>
      <c r="X126" s="1290">
        <v>0.01</v>
      </c>
      <c r="Y126" s="1289">
        <v>386</v>
      </c>
      <c r="Z126" s="1376">
        <v>0.01</v>
      </c>
      <c r="AA126" s="1377"/>
      <c r="AB126" s="1178"/>
      <c r="AC126" s="1178"/>
      <c r="AD126" s="1178"/>
    </row>
    <row r="127" spans="1:30" ht="20.100000000000001" customHeight="1">
      <c r="A127" s="1089" t="s">
        <v>237</v>
      </c>
      <c r="B127" s="1090"/>
      <c r="C127" s="1328">
        <v>3</v>
      </c>
      <c r="D127" s="1290">
        <v>0.01</v>
      </c>
      <c r="E127" s="1289"/>
      <c r="F127" s="1292"/>
      <c r="G127" s="1289">
        <v>1</v>
      </c>
      <c r="H127" s="1290">
        <v>0.01</v>
      </c>
      <c r="I127" s="1289">
        <v>3</v>
      </c>
      <c r="J127" s="1293">
        <v>0.01</v>
      </c>
      <c r="K127" s="1332">
        <v>133</v>
      </c>
      <c r="L127" s="1331">
        <v>0.01</v>
      </c>
      <c r="M127" s="1332">
        <v>0</v>
      </c>
      <c r="N127" s="1295">
        <v>0</v>
      </c>
      <c r="O127" s="1296">
        <v>33</v>
      </c>
      <c r="P127" s="1295">
        <v>0.01</v>
      </c>
      <c r="Q127" s="1296">
        <v>22</v>
      </c>
      <c r="R127" s="1298">
        <v>0</v>
      </c>
      <c r="S127" s="1299">
        <v>1074</v>
      </c>
      <c r="T127" s="1290">
        <v>0.01</v>
      </c>
      <c r="U127" s="1289">
        <v>188</v>
      </c>
      <c r="V127" s="1290">
        <v>0.01</v>
      </c>
      <c r="W127" s="1289">
        <v>185</v>
      </c>
      <c r="X127" s="1290">
        <v>0.01</v>
      </c>
      <c r="Y127" s="1289">
        <v>194</v>
      </c>
      <c r="Z127" s="1376">
        <v>0</v>
      </c>
      <c r="AA127" s="1377"/>
      <c r="AB127" s="1178"/>
      <c r="AC127" s="1178"/>
      <c r="AD127" s="1178"/>
    </row>
    <row r="128" spans="1:30">
      <c r="A128" s="1091" t="s">
        <v>230</v>
      </c>
      <c r="B128" s="1092"/>
      <c r="C128" s="1335">
        <v>398</v>
      </c>
      <c r="D128" s="1336">
        <v>1</v>
      </c>
      <c r="E128" s="1337"/>
      <c r="F128" s="1338"/>
      <c r="G128" s="1337">
        <v>161</v>
      </c>
      <c r="H128" s="1336">
        <v>1</v>
      </c>
      <c r="I128" s="1337">
        <v>271</v>
      </c>
      <c r="J128" s="1339">
        <v>1</v>
      </c>
      <c r="K128" s="1315">
        <v>8994</v>
      </c>
      <c r="L128" s="1313">
        <v>1</v>
      </c>
      <c r="M128" s="1314">
        <v>36</v>
      </c>
      <c r="N128" s="1313">
        <v>1</v>
      </c>
      <c r="O128" s="1315">
        <v>4099</v>
      </c>
      <c r="P128" s="1313">
        <v>1</v>
      </c>
      <c r="Q128" s="1315">
        <v>4722</v>
      </c>
      <c r="R128" s="1316">
        <v>1</v>
      </c>
      <c r="S128" s="1340">
        <v>86070</v>
      </c>
      <c r="T128" s="1336">
        <v>1</v>
      </c>
      <c r="U128" s="1340">
        <v>17624</v>
      </c>
      <c r="V128" s="1336">
        <v>1</v>
      </c>
      <c r="W128" s="1340">
        <v>28940</v>
      </c>
      <c r="X128" s="1336">
        <v>1</v>
      </c>
      <c r="Y128" s="1340">
        <v>41951</v>
      </c>
      <c r="Z128" s="1382">
        <v>1</v>
      </c>
      <c r="AA128" s="1377"/>
      <c r="AB128" s="1178"/>
      <c r="AC128" s="1178"/>
      <c r="AD128" s="1178"/>
    </row>
    <row r="129" spans="1:30">
      <c r="A129" s="1447" t="s">
        <v>238</v>
      </c>
      <c r="B129" s="1438"/>
      <c r="C129" s="1438"/>
      <c r="D129" s="1438"/>
      <c r="E129" s="1438"/>
      <c r="F129" s="1438"/>
      <c r="G129" s="1438"/>
      <c r="H129" s="1438"/>
      <c r="I129" s="1438"/>
      <c r="J129" s="1438"/>
      <c r="K129" s="1438"/>
      <c r="L129" s="1438"/>
      <c r="M129" s="1438"/>
      <c r="N129" s="1438"/>
      <c r="O129" s="1438"/>
      <c r="P129" s="1438"/>
      <c r="Q129" s="1438"/>
      <c r="R129" s="1438"/>
      <c r="S129" s="1438"/>
      <c r="T129" s="1438"/>
      <c r="U129" s="1438"/>
      <c r="V129" s="1438"/>
      <c r="W129" s="1438"/>
      <c r="X129" s="1438"/>
      <c r="Y129" s="1438"/>
      <c r="Z129" s="1450"/>
      <c r="AA129" s="1377"/>
      <c r="AB129" s="1178"/>
      <c r="AC129" s="1178"/>
      <c r="AD129" s="1178"/>
    </row>
    <row r="130" spans="1:30" ht="15.75" customHeight="1">
      <c r="A130" s="1451" t="s">
        <v>239</v>
      </c>
      <c r="B130" s="1452"/>
      <c r="C130" s="1378">
        <v>115</v>
      </c>
      <c r="D130" s="1277">
        <v>0.28999999999999998</v>
      </c>
      <c r="E130" s="1351"/>
      <c r="F130" s="1352"/>
      <c r="G130" s="1351">
        <v>53</v>
      </c>
      <c r="H130" s="1326">
        <v>0.33</v>
      </c>
      <c r="I130" s="1351">
        <v>85</v>
      </c>
      <c r="J130" s="1380">
        <v>0.31</v>
      </c>
      <c r="K130" s="1383">
        <v>3888</v>
      </c>
      <c r="L130" s="1282">
        <v>0.43</v>
      </c>
      <c r="M130" s="1304">
        <v>15</v>
      </c>
      <c r="N130" s="1282">
        <v>0.42</v>
      </c>
      <c r="O130" s="1324">
        <v>1634</v>
      </c>
      <c r="P130" s="1282">
        <v>0.4</v>
      </c>
      <c r="Q130" s="1324">
        <v>1526</v>
      </c>
      <c r="R130" s="1384">
        <v>0.32</v>
      </c>
      <c r="S130" s="1385">
        <v>28855</v>
      </c>
      <c r="T130" s="1326">
        <v>0.34</v>
      </c>
      <c r="U130" s="1325">
        <v>7529</v>
      </c>
      <c r="V130" s="1326">
        <v>0.43</v>
      </c>
      <c r="W130" s="1325">
        <v>11572</v>
      </c>
      <c r="X130" s="1326">
        <v>0.4</v>
      </c>
      <c r="Y130" s="1325">
        <v>13248</v>
      </c>
      <c r="Z130" s="1380">
        <v>0.32</v>
      </c>
      <c r="AA130" s="1377"/>
      <c r="AB130" s="1178"/>
      <c r="AC130" s="1178"/>
      <c r="AD130" s="1178"/>
    </row>
    <row r="131" spans="1:30">
      <c r="A131" s="1453" t="s">
        <v>240</v>
      </c>
      <c r="B131" s="1454"/>
      <c r="C131" s="1289">
        <v>170</v>
      </c>
      <c r="D131" s="1290">
        <v>0.39</v>
      </c>
      <c r="E131" s="1289"/>
      <c r="F131" s="1292"/>
      <c r="G131" s="1289">
        <v>46</v>
      </c>
      <c r="H131" s="1290">
        <v>0.28000000000000003</v>
      </c>
      <c r="I131" s="1289">
        <v>105</v>
      </c>
      <c r="J131" s="1376">
        <v>0.39</v>
      </c>
      <c r="K131" s="1386">
        <v>2322</v>
      </c>
      <c r="L131" s="1295">
        <v>0.26</v>
      </c>
      <c r="M131" s="1296">
        <v>7</v>
      </c>
      <c r="N131" s="1295">
        <v>0.19</v>
      </c>
      <c r="O131" s="1297">
        <v>1160</v>
      </c>
      <c r="P131" s="1295">
        <v>0.28000000000000003</v>
      </c>
      <c r="Q131" s="1297">
        <v>1519</v>
      </c>
      <c r="R131" s="1387">
        <v>0.32</v>
      </c>
      <c r="S131" s="1388">
        <v>28874</v>
      </c>
      <c r="T131" s="1290">
        <v>0.34</v>
      </c>
      <c r="U131" s="1299">
        <v>5529</v>
      </c>
      <c r="V131" s="1290">
        <v>0.31</v>
      </c>
      <c r="W131" s="1299">
        <v>9049</v>
      </c>
      <c r="X131" s="1290">
        <v>0.31</v>
      </c>
      <c r="Y131" s="1299">
        <v>13850</v>
      </c>
      <c r="Z131" s="1376">
        <v>0.33</v>
      </c>
      <c r="AA131" s="1377"/>
      <c r="AB131" s="1178"/>
      <c r="AC131" s="1178"/>
      <c r="AD131" s="1178"/>
    </row>
    <row r="132" spans="1:30">
      <c r="A132" s="1453" t="s">
        <v>241</v>
      </c>
      <c r="B132" s="1455"/>
      <c r="C132" s="1378">
        <v>84</v>
      </c>
      <c r="D132" s="1326">
        <v>0.18</v>
      </c>
      <c r="E132" s="1351"/>
      <c r="F132" s="1352"/>
      <c r="G132" s="1351">
        <v>35</v>
      </c>
      <c r="H132" s="1326">
        <v>0.22</v>
      </c>
      <c r="I132" s="1351">
        <v>47</v>
      </c>
      <c r="J132" s="1380">
        <v>0.17</v>
      </c>
      <c r="K132" s="1383">
        <v>1907</v>
      </c>
      <c r="L132" s="1303">
        <v>0.21</v>
      </c>
      <c r="M132" s="1304">
        <v>7</v>
      </c>
      <c r="N132" s="1303">
        <v>0.19</v>
      </c>
      <c r="O132" s="1304">
        <v>729</v>
      </c>
      <c r="P132" s="1303">
        <v>0.18</v>
      </c>
      <c r="Q132" s="1304">
        <v>936</v>
      </c>
      <c r="R132" s="1384">
        <v>0.2</v>
      </c>
      <c r="S132" s="1385">
        <v>17077</v>
      </c>
      <c r="T132" s="1326">
        <v>0.2</v>
      </c>
      <c r="U132" s="1325">
        <v>2700</v>
      </c>
      <c r="V132" s="1326">
        <v>0.15</v>
      </c>
      <c r="W132" s="1325">
        <v>4030</v>
      </c>
      <c r="X132" s="1326">
        <v>0.14000000000000001</v>
      </c>
      <c r="Y132" s="1325">
        <v>8290</v>
      </c>
      <c r="Z132" s="1380">
        <v>0.2</v>
      </c>
      <c r="AA132" s="1377"/>
      <c r="AB132" s="1178"/>
      <c r="AC132" s="1178"/>
      <c r="AD132" s="1178"/>
    </row>
    <row r="133" spans="1:30">
      <c r="A133" s="1453" t="s">
        <v>242</v>
      </c>
      <c r="B133" s="1454"/>
      <c r="C133" s="1289">
        <v>22</v>
      </c>
      <c r="D133" s="1290">
        <v>0.06</v>
      </c>
      <c r="E133" s="1289"/>
      <c r="F133" s="1292"/>
      <c r="G133" s="1289">
        <v>16</v>
      </c>
      <c r="H133" s="1290">
        <v>0.1</v>
      </c>
      <c r="I133" s="1289">
        <v>23</v>
      </c>
      <c r="J133" s="1376">
        <v>0.08</v>
      </c>
      <c r="K133" s="1389">
        <v>501</v>
      </c>
      <c r="L133" s="1295">
        <v>0.06</v>
      </c>
      <c r="M133" s="1296">
        <v>4</v>
      </c>
      <c r="N133" s="1295">
        <v>0.11</v>
      </c>
      <c r="O133" s="1296">
        <v>343</v>
      </c>
      <c r="P133" s="1295">
        <v>0.08</v>
      </c>
      <c r="Q133" s="1296">
        <v>445</v>
      </c>
      <c r="R133" s="1387">
        <v>0.09</v>
      </c>
      <c r="S133" s="1388">
        <v>7781</v>
      </c>
      <c r="T133" s="1290">
        <v>0.09</v>
      </c>
      <c r="U133" s="1299">
        <v>1231</v>
      </c>
      <c r="V133" s="1290">
        <v>7.0000000000000007E-2</v>
      </c>
      <c r="W133" s="1299">
        <v>2754</v>
      </c>
      <c r="X133" s="1290">
        <v>0.1</v>
      </c>
      <c r="Y133" s="1299">
        <v>4319</v>
      </c>
      <c r="Z133" s="1376">
        <v>0.1</v>
      </c>
      <c r="AA133" s="1377"/>
      <c r="AB133" s="1178"/>
      <c r="AC133" s="1178"/>
      <c r="AD133" s="1178"/>
    </row>
    <row r="134" spans="1:30">
      <c r="A134" s="1453" t="s">
        <v>243</v>
      </c>
      <c r="B134" s="1455"/>
      <c r="C134" s="1328">
        <v>6</v>
      </c>
      <c r="D134" s="1290">
        <v>0.01</v>
      </c>
      <c r="E134" s="1289"/>
      <c r="F134" s="1292"/>
      <c r="G134" s="1289">
        <v>12</v>
      </c>
      <c r="H134" s="1290">
        <v>7.0000000000000007E-2</v>
      </c>
      <c r="I134" s="1289">
        <v>11</v>
      </c>
      <c r="J134" s="1376">
        <v>0.04</v>
      </c>
      <c r="K134" s="1389">
        <v>368</v>
      </c>
      <c r="L134" s="1295">
        <v>0.04</v>
      </c>
      <c r="M134" s="1296">
        <v>3</v>
      </c>
      <c r="N134" s="1295">
        <v>0.08</v>
      </c>
      <c r="O134" s="1296">
        <v>224</v>
      </c>
      <c r="P134" s="1295">
        <v>0.05</v>
      </c>
      <c r="Q134" s="1296">
        <v>278</v>
      </c>
      <c r="R134" s="1387">
        <v>0.06</v>
      </c>
      <c r="S134" s="1388">
        <v>3448</v>
      </c>
      <c r="T134" s="1290">
        <v>0.04</v>
      </c>
      <c r="U134" s="1289">
        <v>614</v>
      </c>
      <c r="V134" s="1290">
        <v>0.03</v>
      </c>
      <c r="W134" s="1299">
        <v>1480</v>
      </c>
      <c r="X134" s="1290">
        <v>0.05</v>
      </c>
      <c r="Y134" s="1299">
        <v>2134</v>
      </c>
      <c r="Z134" s="1376">
        <v>0.05</v>
      </c>
      <c r="AA134" s="1377"/>
      <c r="AB134" s="1178"/>
      <c r="AC134" s="1178"/>
      <c r="AD134" s="1178"/>
    </row>
    <row r="135" spans="1:30" ht="16.5" thickBot="1">
      <c r="A135" s="1151" t="s">
        <v>230</v>
      </c>
      <c r="B135" s="1152"/>
      <c r="C135" s="1390">
        <v>397</v>
      </c>
      <c r="D135" s="1355">
        <v>1</v>
      </c>
      <c r="E135" s="1354"/>
      <c r="F135" s="1356"/>
      <c r="G135" s="1354">
        <v>162</v>
      </c>
      <c r="H135" s="1355">
        <v>1</v>
      </c>
      <c r="I135" s="1354">
        <v>271</v>
      </c>
      <c r="J135" s="1357">
        <v>1</v>
      </c>
      <c r="K135" s="1391">
        <v>8986</v>
      </c>
      <c r="L135" s="1359">
        <v>1</v>
      </c>
      <c r="M135" s="1360">
        <v>36</v>
      </c>
      <c r="N135" s="1359">
        <v>1</v>
      </c>
      <c r="O135" s="1361">
        <v>4090</v>
      </c>
      <c r="P135" s="1359">
        <v>1</v>
      </c>
      <c r="Q135" s="1361">
        <v>4704</v>
      </c>
      <c r="R135" s="1392">
        <v>1</v>
      </c>
      <c r="S135" s="1393">
        <v>86035</v>
      </c>
      <c r="T135" s="1355">
        <v>1</v>
      </c>
      <c r="U135" s="1363">
        <v>17603</v>
      </c>
      <c r="V135" s="1355">
        <v>1</v>
      </c>
      <c r="W135" s="1363">
        <v>28885</v>
      </c>
      <c r="X135" s="1355">
        <v>1</v>
      </c>
      <c r="Y135" s="1363">
        <v>41841</v>
      </c>
      <c r="Z135" s="1357">
        <v>1</v>
      </c>
      <c r="AA135" s="1377"/>
      <c r="AB135" s="1178"/>
      <c r="AC135" s="1178"/>
      <c r="AD135" s="1178"/>
    </row>
    <row r="136" spans="1:30">
      <c r="A136" s="1265"/>
      <c r="B136" s="1265"/>
      <c r="C136" s="1265"/>
      <c r="D136" s="1265"/>
      <c r="E136" s="1265"/>
      <c r="F136" s="1265"/>
      <c r="G136" s="1394"/>
      <c r="H136" s="1265"/>
      <c r="I136" s="1265"/>
      <c r="J136" s="1178"/>
      <c r="K136" s="1178"/>
      <c r="L136" s="1178"/>
      <c r="M136" s="1395"/>
      <c r="N136" s="1395"/>
      <c r="O136" s="1395"/>
      <c r="P136" s="1395"/>
      <c r="Q136" s="1178"/>
      <c r="R136" s="1178"/>
      <c r="S136" s="1178"/>
      <c r="T136" s="1178"/>
      <c r="U136" s="1178"/>
      <c r="V136" s="1178"/>
      <c r="W136" s="1178"/>
      <c r="X136" s="1178"/>
      <c r="Y136" s="1178"/>
      <c r="Z136" s="1178"/>
      <c r="AA136" s="1178"/>
      <c r="AB136" s="1178"/>
      <c r="AC136" s="1178"/>
      <c r="AD136" s="1178"/>
    </row>
    <row r="137" spans="1:30">
      <c r="A137" s="19"/>
      <c r="B137" s="19"/>
      <c r="C137" s="19"/>
      <c r="D137" s="19"/>
      <c r="E137" s="19"/>
      <c r="F137" s="19"/>
      <c r="G137" s="19"/>
      <c r="H137" s="19"/>
      <c r="I137" s="19"/>
      <c r="J137" s="18"/>
      <c r="K137" s="18"/>
      <c r="L137" s="18"/>
      <c r="M137" s="18"/>
      <c r="N137" s="18"/>
      <c r="O137" s="18"/>
      <c r="P137" s="18"/>
      <c r="Q137" s="18"/>
      <c r="R137" s="18"/>
      <c r="S137" s="18"/>
      <c r="T137" s="18"/>
      <c r="U137" s="18"/>
      <c r="V137" s="18"/>
      <c r="W137" s="18"/>
      <c r="X137" s="18"/>
      <c r="Y137" s="18"/>
      <c r="Z137" s="18"/>
    </row>
    <row r="138" spans="1:30">
      <c r="A138" s="19"/>
      <c r="B138" s="19"/>
      <c r="C138" s="19"/>
      <c r="D138" s="19"/>
      <c r="E138" s="19"/>
      <c r="F138" s="19"/>
      <c r="G138" s="19"/>
      <c r="H138" s="19"/>
      <c r="I138" s="19"/>
      <c r="J138" s="18"/>
      <c r="K138" s="18"/>
      <c r="L138" s="18"/>
      <c r="M138" s="18"/>
      <c r="N138" s="18"/>
      <c r="O138" s="18"/>
      <c r="P138" s="18"/>
      <c r="Q138" s="18"/>
      <c r="R138" s="18"/>
      <c r="S138" s="18"/>
      <c r="T138" s="18"/>
      <c r="U138" s="18"/>
      <c r="V138" s="18"/>
      <c r="W138" s="18"/>
      <c r="X138" s="18"/>
      <c r="Y138" s="18"/>
      <c r="Z138" s="18"/>
    </row>
    <row r="139" spans="1:30">
      <c r="A139" s="19"/>
      <c r="B139" s="19"/>
      <c r="C139" s="19"/>
      <c r="D139" s="19"/>
      <c r="E139" s="19"/>
      <c r="F139" s="19"/>
      <c r="G139" s="19"/>
      <c r="H139" s="19"/>
      <c r="I139" s="19"/>
      <c r="J139" s="18"/>
      <c r="K139" s="18"/>
      <c r="L139" s="18"/>
      <c r="M139" s="18"/>
      <c r="N139" s="18"/>
      <c r="O139" s="18"/>
      <c r="P139" s="18"/>
      <c r="Q139" s="18"/>
      <c r="R139" s="18"/>
      <c r="S139" s="18"/>
      <c r="T139" s="18"/>
      <c r="U139" s="18"/>
      <c r="V139" s="18"/>
      <c r="W139" s="18"/>
      <c r="X139" s="18"/>
      <c r="Y139" s="18"/>
      <c r="Z139" s="18"/>
    </row>
    <row r="140" spans="1:30">
      <c r="A140" s="19"/>
      <c r="B140" s="19"/>
      <c r="C140" s="19"/>
      <c r="D140" s="19"/>
      <c r="E140" s="19"/>
      <c r="F140" s="19"/>
      <c r="G140" s="19"/>
      <c r="H140" s="19"/>
      <c r="I140" s="19"/>
      <c r="J140" s="18"/>
      <c r="K140" s="18"/>
      <c r="L140" s="18"/>
      <c r="M140" s="18"/>
      <c r="N140" s="18"/>
      <c r="O140" s="18"/>
      <c r="P140" s="18"/>
      <c r="Q140" s="18"/>
      <c r="R140" s="18"/>
      <c r="S140" s="18"/>
      <c r="T140" s="18"/>
      <c r="U140" s="18"/>
      <c r="V140" s="18"/>
      <c r="W140" s="18"/>
      <c r="X140" s="18"/>
      <c r="Y140" s="18"/>
      <c r="Z140" s="18"/>
    </row>
    <row r="141" spans="1:30">
      <c r="A141" s="19"/>
      <c r="B141" s="19"/>
      <c r="C141" s="19"/>
      <c r="D141" s="19"/>
      <c r="E141" s="19"/>
      <c r="F141" s="19"/>
      <c r="G141" s="19"/>
      <c r="H141" s="19"/>
      <c r="I141" s="19"/>
      <c r="J141" s="18"/>
      <c r="K141" s="18"/>
      <c r="L141" s="18"/>
      <c r="M141" s="18"/>
      <c r="N141" s="18"/>
      <c r="O141" s="18"/>
      <c r="P141" s="18"/>
      <c r="Q141" s="18"/>
      <c r="R141" s="18"/>
      <c r="S141" s="18"/>
      <c r="T141" s="18"/>
      <c r="U141" s="18"/>
      <c r="V141" s="18"/>
      <c r="W141" s="18"/>
      <c r="X141" s="18"/>
      <c r="Y141" s="18"/>
      <c r="Z141" s="18"/>
    </row>
    <row r="142" spans="1:30">
      <c r="A142" s="19"/>
      <c r="B142" s="19"/>
      <c r="C142" s="19"/>
      <c r="D142" s="19"/>
      <c r="E142" s="19"/>
      <c r="F142" s="19"/>
      <c r="G142" s="19"/>
      <c r="H142" s="19"/>
      <c r="I142" s="19"/>
      <c r="J142" s="18"/>
      <c r="K142" s="18"/>
      <c r="L142" s="18"/>
      <c r="M142" s="18"/>
      <c r="N142" s="18"/>
      <c r="O142" s="18"/>
      <c r="P142" s="18"/>
      <c r="Q142" s="18"/>
      <c r="R142" s="18"/>
      <c r="S142" s="18"/>
      <c r="T142" s="18"/>
      <c r="U142" s="18"/>
      <c r="V142" s="18"/>
      <c r="W142" s="18"/>
      <c r="X142" s="18"/>
      <c r="Y142" s="18"/>
      <c r="Z142" s="18"/>
    </row>
  </sheetData>
  <mergeCells count="103">
    <mergeCell ref="A122:Z122"/>
    <mergeCell ref="A127:B127"/>
    <mergeCell ref="A129:Z129"/>
    <mergeCell ref="A134:B134"/>
    <mergeCell ref="A135:B135"/>
    <mergeCell ref="S119:Z119"/>
    <mergeCell ref="C120:D120"/>
    <mergeCell ref="E120:F120"/>
    <mergeCell ref="G120:H120"/>
    <mergeCell ref="I120:J120"/>
    <mergeCell ref="K120:L120"/>
    <mergeCell ref="M120:N120"/>
    <mergeCell ref="O120:P120"/>
    <mergeCell ref="Q120:R120"/>
    <mergeCell ref="S120:T120"/>
    <mergeCell ref="U120:V120"/>
    <mergeCell ref="W120:X120"/>
    <mergeCell ref="Y120:Z120"/>
    <mergeCell ref="Y90:Z90"/>
    <mergeCell ref="A92:Z92"/>
    <mergeCell ref="A93:A98"/>
    <mergeCell ref="A99:A104"/>
    <mergeCell ref="A105:A110"/>
    <mergeCell ref="O90:P90"/>
    <mergeCell ref="Q90:R90"/>
    <mergeCell ref="S90:T90"/>
    <mergeCell ref="U90:V90"/>
    <mergeCell ref="W90:X90"/>
    <mergeCell ref="E90:F90"/>
    <mergeCell ref="G90:H90"/>
    <mergeCell ref="I90:J90"/>
    <mergeCell ref="K90:L90"/>
    <mergeCell ref="M90:N90"/>
    <mergeCell ref="Z84:Z86"/>
    <mergeCell ref="AA84:AA86"/>
    <mergeCell ref="AB84:AB86"/>
    <mergeCell ref="AC84:AC86"/>
    <mergeCell ref="AD84:AD86"/>
    <mergeCell ref="L84:L86"/>
    <mergeCell ref="M84:V86"/>
    <mergeCell ref="W84:W86"/>
    <mergeCell ref="X84:X86"/>
    <mergeCell ref="Y84:Y86"/>
    <mergeCell ref="A7:J7"/>
    <mergeCell ref="A1:J1"/>
    <mergeCell ref="A3:J3"/>
    <mergeCell ref="K3:M3"/>
    <mergeCell ref="A4:J4"/>
    <mergeCell ref="A5:J6"/>
    <mergeCell ref="A27:B27"/>
    <mergeCell ref="A8:J8"/>
    <mergeCell ref="A9:J9"/>
    <mergeCell ref="A10:J10"/>
    <mergeCell ref="A11:J11"/>
    <mergeCell ref="A12:J12"/>
    <mergeCell ref="A13:J20"/>
    <mergeCell ref="A22:J22"/>
    <mergeCell ref="C23:F23"/>
    <mergeCell ref="G23:H23"/>
    <mergeCell ref="I23:J23"/>
    <mergeCell ref="E24:F24"/>
    <mergeCell ref="A64:A66"/>
    <mergeCell ref="A29:B29"/>
    <mergeCell ref="A30:B30"/>
    <mergeCell ref="A31:B31"/>
    <mergeCell ref="A32:B32"/>
    <mergeCell ref="A34:A40"/>
    <mergeCell ref="A41:A47"/>
    <mergeCell ref="A49:A51"/>
    <mergeCell ref="A52:A54"/>
    <mergeCell ref="A56:A57"/>
    <mergeCell ref="A58:A59"/>
    <mergeCell ref="A61:A63"/>
    <mergeCell ref="A68:A70"/>
    <mergeCell ref="A71:A73"/>
    <mergeCell ref="A75:A78"/>
    <mergeCell ref="A79:A82"/>
    <mergeCell ref="A83:J83"/>
    <mergeCell ref="A84:J84"/>
    <mergeCell ref="A85:J85"/>
    <mergeCell ref="A86:J86"/>
    <mergeCell ref="K84:K86"/>
    <mergeCell ref="A88:Z88"/>
    <mergeCell ref="A89:B91"/>
    <mergeCell ref="C89:J89"/>
    <mergeCell ref="K89:R89"/>
    <mergeCell ref="S89:Z89"/>
    <mergeCell ref="C90:D90"/>
    <mergeCell ref="A111:A116"/>
    <mergeCell ref="A117:Z117"/>
    <mergeCell ref="A118:Z118"/>
    <mergeCell ref="A119:B121"/>
    <mergeCell ref="A132:B132"/>
    <mergeCell ref="A123:B123"/>
    <mergeCell ref="A124:B124"/>
    <mergeCell ref="A125:B125"/>
    <mergeCell ref="C119:J119"/>
    <mergeCell ref="K119:R119"/>
    <mergeCell ref="A133:B133"/>
    <mergeCell ref="A126:B126"/>
    <mergeCell ref="A130:B130"/>
    <mergeCell ref="A131:B131"/>
    <mergeCell ref="A128:B128"/>
  </mergeCells>
  <hyperlinks>
    <hyperlink ref="K3:L3" location="'Table of Contents'!A1" display="Back to Table of Contents" xr:uid="{9BEEE19E-ADDD-418B-BCA7-761AC5E997C7}"/>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Z121"/>
  <sheetViews>
    <sheetView showGridLines="0" topLeftCell="A76" zoomScaleNormal="100" workbookViewId="0">
      <selection sqref="A1:J1"/>
    </sheetView>
  </sheetViews>
  <sheetFormatPr defaultColWidth="11" defaultRowHeight="15.75"/>
  <cols>
    <col min="1" max="2" width="25.875" style="1" customWidth="1"/>
    <col min="3" max="9" width="10.875" style="1" customWidth="1"/>
    <col min="10" max="26" width="10.875" customWidth="1"/>
  </cols>
  <sheetData>
    <row r="1" spans="1:20" s="18" customFormat="1" ht="80.099999999999994" customHeight="1">
      <c r="A1" s="898" t="s">
        <v>156</v>
      </c>
      <c r="B1" s="898"/>
      <c r="C1" s="898"/>
      <c r="D1" s="898"/>
      <c r="E1" s="898"/>
      <c r="F1" s="898"/>
      <c r="G1" s="898"/>
      <c r="H1" s="898"/>
      <c r="I1" s="898"/>
      <c r="J1" s="898"/>
      <c r="K1" s="186"/>
      <c r="L1" s="186"/>
      <c r="M1" s="186"/>
      <c r="N1" s="186"/>
      <c r="O1" s="186"/>
      <c r="P1" s="186"/>
      <c r="Q1" s="186"/>
      <c r="R1" s="186"/>
      <c r="S1" s="186"/>
      <c r="T1" s="186"/>
    </row>
    <row r="2" spans="1:20" s="18" customFormat="1" ht="15.95" customHeight="1">
      <c r="A2" s="231"/>
      <c r="B2" s="231"/>
      <c r="C2" s="231"/>
      <c r="D2" s="231"/>
      <c r="E2" s="231"/>
      <c r="F2" s="231"/>
      <c r="G2" s="231"/>
      <c r="H2" s="231"/>
      <c r="I2" s="231"/>
      <c r="J2" s="231"/>
      <c r="K2" s="186"/>
      <c r="L2" s="186"/>
      <c r="M2" s="186"/>
      <c r="N2" s="186"/>
      <c r="O2" s="186"/>
      <c r="P2" s="186"/>
      <c r="Q2" s="186"/>
      <c r="R2" s="186"/>
      <c r="S2" s="186"/>
      <c r="T2" s="186"/>
    </row>
    <row r="3" spans="1:20" s="18" customFormat="1" ht="18.75">
      <c r="A3" s="990" t="s">
        <v>244</v>
      </c>
      <c r="B3" s="990"/>
      <c r="C3" s="990"/>
      <c r="D3" s="990"/>
      <c r="E3" s="990"/>
      <c r="F3" s="990"/>
      <c r="G3" s="990"/>
      <c r="H3" s="990"/>
      <c r="I3" s="990"/>
      <c r="J3" s="990"/>
      <c r="K3" s="913" t="s">
        <v>158</v>
      </c>
      <c r="L3" s="913"/>
      <c r="M3" s="913"/>
    </row>
    <row r="4" spans="1:20">
      <c r="A4" s="991"/>
      <c r="B4" s="991"/>
      <c r="C4" s="991"/>
      <c r="D4" s="991"/>
      <c r="E4" s="991"/>
      <c r="F4" s="991"/>
      <c r="G4" s="991"/>
      <c r="H4" s="991"/>
      <c r="I4" s="991"/>
      <c r="J4" s="991"/>
    </row>
    <row r="5" spans="1:20" ht="15.95" customHeight="1">
      <c r="A5" s="880" t="s">
        <v>245</v>
      </c>
      <c r="B5" s="880"/>
      <c r="C5" s="880"/>
      <c r="D5" s="880"/>
      <c r="E5" s="880"/>
      <c r="F5" s="880"/>
      <c r="G5" s="880"/>
      <c r="H5" s="880"/>
      <c r="I5" s="880"/>
      <c r="J5" s="880"/>
    </row>
    <row r="6" spans="1:20" ht="24.95" customHeight="1">
      <c r="A6" s="880"/>
      <c r="B6" s="880"/>
      <c r="C6" s="880"/>
      <c r="D6" s="880"/>
      <c r="E6" s="880"/>
      <c r="F6" s="880"/>
      <c r="G6" s="880"/>
      <c r="H6" s="880"/>
      <c r="I6" s="880"/>
      <c r="J6" s="880"/>
    </row>
    <row r="7" spans="1:20" ht="15.95" customHeight="1">
      <c r="A7" s="1006" t="s">
        <v>246</v>
      </c>
      <c r="B7" s="1006"/>
      <c r="C7" s="1006"/>
      <c r="D7" s="1006"/>
      <c r="E7" s="1006"/>
      <c r="F7" s="1006"/>
      <c r="G7" s="1006"/>
      <c r="H7" s="1006"/>
      <c r="I7" s="1006"/>
      <c r="J7" s="1006"/>
    </row>
    <row r="8" spans="1:20" ht="15.95" customHeight="1">
      <c r="A8" s="987" t="s">
        <v>247</v>
      </c>
      <c r="B8" s="987"/>
      <c r="C8" s="987"/>
      <c r="D8" s="987"/>
      <c r="E8" s="987"/>
      <c r="F8" s="987"/>
      <c r="G8" s="987"/>
      <c r="H8" s="987"/>
      <c r="I8" s="987"/>
      <c r="J8" s="987"/>
    </row>
    <row r="9" spans="1:20" ht="15.95" customHeight="1">
      <c r="A9" s="986" t="s">
        <v>248</v>
      </c>
      <c r="B9" s="986"/>
      <c r="C9" s="986"/>
      <c r="D9" s="986"/>
      <c r="E9" s="986"/>
      <c r="F9" s="986"/>
      <c r="G9" s="986"/>
      <c r="H9" s="986"/>
      <c r="I9" s="986"/>
      <c r="J9" s="986"/>
    </row>
    <row r="10" spans="1:20" ht="15.95" customHeight="1">
      <c r="A10" s="986" t="s">
        <v>249</v>
      </c>
      <c r="B10" s="986"/>
      <c r="C10" s="986"/>
      <c r="D10" s="986"/>
      <c r="E10" s="986"/>
      <c r="F10" s="986"/>
      <c r="G10" s="986"/>
      <c r="H10" s="986"/>
      <c r="I10" s="986"/>
      <c r="J10" s="986"/>
    </row>
    <row r="11" spans="1:20" ht="15.95" customHeight="1">
      <c r="A11" s="986" t="s">
        <v>250</v>
      </c>
      <c r="B11" s="986"/>
      <c r="C11" s="986"/>
      <c r="D11" s="986"/>
      <c r="E11" s="986"/>
      <c r="F11" s="986"/>
      <c r="G11" s="986"/>
      <c r="H11" s="986"/>
      <c r="I11" s="986"/>
      <c r="J11" s="986"/>
    </row>
    <row r="12" spans="1:20" ht="24.95" customHeight="1">
      <c r="A12" s="986" t="s">
        <v>251</v>
      </c>
      <c r="B12" s="986"/>
      <c r="C12" s="986"/>
      <c r="D12" s="986"/>
      <c r="E12" s="986"/>
      <c r="F12" s="986"/>
      <c r="G12" s="986"/>
      <c r="H12" s="986"/>
      <c r="I12" s="986"/>
      <c r="J12" s="986"/>
    </row>
    <row r="13" spans="1:20" ht="15.95" customHeight="1">
      <c r="A13" s="922" t="s">
        <v>252</v>
      </c>
      <c r="B13" s="922"/>
      <c r="C13" s="922"/>
      <c r="D13" s="922"/>
      <c r="E13" s="922"/>
      <c r="F13" s="922"/>
      <c r="G13" s="922"/>
      <c r="H13" s="922"/>
      <c r="I13" s="922"/>
      <c r="J13" s="922"/>
    </row>
    <row r="14" spans="1:20" ht="15.95" customHeight="1">
      <c r="A14" s="922"/>
      <c r="B14" s="922"/>
      <c r="C14" s="922"/>
      <c r="D14" s="922"/>
      <c r="E14" s="922"/>
      <c r="F14" s="922"/>
      <c r="G14" s="922"/>
      <c r="H14" s="922"/>
      <c r="I14" s="922"/>
      <c r="J14" s="922"/>
    </row>
    <row r="15" spans="1:20" ht="15.95" customHeight="1">
      <c r="A15" s="922"/>
      <c r="B15" s="922"/>
      <c r="C15" s="922"/>
      <c r="D15" s="922"/>
      <c r="E15" s="922"/>
      <c r="F15" s="922"/>
      <c r="G15" s="922"/>
      <c r="H15" s="922"/>
      <c r="I15" s="922"/>
      <c r="J15" s="922"/>
    </row>
    <row r="16" spans="1:20" ht="15.95" customHeight="1">
      <c r="A16" s="922"/>
      <c r="B16" s="922"/>
      <c r="C16" s="922"/>
      <c r="D16" s="922"/>
      <c r="E16" s="922"/>
      <c r="F16" s="922"/>
      <c r="G16" s="922"/>
      <c r="H16" s="922"/>
      <c r="I16" s="922"/>
      <c r="J16" s="922"/>
    </row>
    <row r="17" spans="1:10" ht="15.95" customHeight="1">
      <c r="A17" s="922"/>
      <c r="B17" s="922"/>
      <c r="C17" s="922"/>
      <c r="D17" s="922"/>
      <c r="E17" s="922"/>
      <c r="F17" s="922"/>
      <c r="G17" s="922"/>
      <c r="H17" s="922"/>
      <c r="I17" s="922"/>
      <c r="J17" s="922"/>
    </row>
    <row r="18" spans="1:10" ht="15.95" customHeight="1">
      <c r="A18" s="922"/>
      <c r="B18" s="922"/>
      <c r="C18" s="922"/>
      <c r="D18" s="922"/>
      <c r="E18" s="922"/>
      <c r="F18" s="922"/>
      <c r="G18" s="922"/>
      <c r="H18" s="922"/>
      <c r="I18" s="922"/>
      <c r="J18" s="922"/>
    </row>
    <row r="19" spans="1:10" ht="15.95" customHeight="1">
      <c r="A19" s="922"/>
      <c r="B19" s="922"/>
      <c r="C19" s="922"/>
      <c r="D19" s="922"/>
      <c r="E19" s="922"/>
      <c r="F19" s="922"/>
      <c r="G19" s="922"/>
      <c r="H19" s="922"/>
      <c r="I19" s="922"/>
      <c r="J19" s="922"/>
    </row>
    <row r="20" spans="1:10">
      <c r="A20" s="922"/>
      <c r="B20" s="922"/>
      <c r="C20" s="922"/>
      <c r="D20" s="922"/>
      <c r="E20" s="922"/>
      <c r="F20" s="922"/>
      <c r="G20" s="922"/>
      <c r="H20" s="922"/>
      <c r="I20" s="922"/>
      <c r="J20" s="922"/>
    </row>
    <row r="21" spans="1:10" ht="16.5" thickBot="1">
      <c r="A21" s="194"/>
      <c r="B21" s="194"/>
      <c r="C21" s="194"/>
      <c r="D21" s="194"/>
      <c r="E21" s="194"/>
      <c r="F21" s="194"/>
      <c r="G21" s="194"/>
      <c r="H21" s="194"/>
      <c r="I21" s="194"/>
      <c r="J21" s="194"/>
    </row>
    <row r="22" spans="1:10" ht="27.95" customHeight="1" thickBot="1">
      <c r="A22" s="1007" t="s">
        <v>253</v>
      </c>
      <c r="B22" s="1008"/>
      <c r="C22" s="1008"/>
      <c r="D22" s="1008"/>
      <c r="E22" s="1008"/>
      <c r="F22" s="1008"/>
      <c r="G22" s="1008"/>
      <c r="H22" s="1008"/>
      <c r="I22" s="1008"/>
      <c r="J22" s="1009"/>
    </row>
    <row r="23" spans="1:10" ht="36" customHeight="1">
      <c r="A23" s="27"/>
      <c r="B23" s="28"/>
      <c r="C23" s="998" t="s">
        <v>192</v>
      </c>
      <c r="D23" s="1000"/>
      <c r="E23" s="1000"/>
      <c r="F23" s="1001"/>
      <c r="G23" s="996" t="s">
        <v>193</v>
      </c>
      <c r="H23" s="997"/>
      <c r="I23" s="998" t="s">
        <v>4</v>
      </c>
      <c r="J23" s="999"/>
    </row>
    <row r="24" spans="1:10" ht="15.95" customHeight="1">
      <c r="A24" s="27"/>
      <c r="B24" s="28"/>
      <c r="C24" s="240"/>
      <c r="D24" s="29"/>
      <c r="E24" s="974" t="s">
        <v>194</v>
      </c>
      <c r="F24" s="975"/>
      <c r="G24" s="30"/>
      <c r="H24" s="31"/>
      <c r="I24" s="240"/>
      <c r="J24" s="239"/>
    </row>
    <row r="25" spans="1:10" ht="60" customHeight="1">
      <c r="A25" s="32"/>
      <c r="B25" s="33"/>
      <c r="C25" s="34" t="s">
        <v>195</v>
      </c>
      <c r="D25" s="35" t="s">
        <v>196</v>
      </c>
      <c r="E25" s="36" t="s">
        <v>197</v>
      </c>
      <c r="F25" s="37" t="s">
        <v>198</v>
      </c>
      <c r="G25" s="38" t="s">
        <v>195</v>
      </c>
      <c r="H25" s="39" t="s">
        <v>199</v>
      </c>
      <c r="I25" s="34" t="s">
        <v>195</v>
      </c>
      <c r="J25" s="40" t="s">
        <v>199</v>
      </c>
    </row>
    <row r="26" spans="1:10" s="396" customFormat="1" ht="20.100000000000001" customHeight="1">
      <c r="A26" s="266" t="s">
        <v>200</v>
      </c>
      <c r="B26" s="267"/>
      <c r="C26" s="268"/>
      <c r="D26" s="268"/>
      <c r="E26" s="268"/>
      <c r="F26" s="268"/>
      <c r="G26" s="268"/>
      <c r="H26" s="268"/>
      <c r="I26" s="268"/>
      <c r="J26" s="270"/>
    </row>
    <row r="27" spans="1:10">
      <c r="A27" s="994" t="s">
        <v>254</v>
      </c>
      <c r="B27" s="995"/>
      <c r="C27" s="47">
        <v>934</v>
      </c>
      <c r="D27" s="48">
        <v>3.6841541755888625</v>
      </c>
      <c r="E27" s="275" t="s">
        <v>206</v>
      </c>
      <c r="F27" s="275" t="s">
        <v>203</v>
      </c>
      <c r="G27" s="49">
        <v>19352</v>
      </c>
      <c r="H27" s="50">
        <v>3.7724137040099208</v>
      </c>
      <c r="I27" s="51">
        <v>182512</v>
      </c>
      <c r="J27" s="52">
        <v>3.4374575370386831</v>
      </c>
    </row>
    <row r="28" spans="1:10" s="396" customFormat="1" ht="20.100000000000001" customHeight="1">
      <c r="A28" s="271" t="s">
        <v>204</v>
      </c>
      <c r="B28" s="188"/>
      <c r="C28" s="269"/>
      <c r="D28" s="269"/>
      <c r="E28" s="273"/>
      <c r="F28" s="273"/>
      <c r="G28" s="269"/>
      <c r="H28" s="269"/>
      <c r="I28" s="269"/>
      <c r="J28" s="272"/>
    </row>
    <row r="29" spans="1:10">
      <c r="A29" s="1002" t="s">
        <v>205</v>
      </c>
      <c r="B29" s="1003"/>
      <c r="C29" s="41">
        <v>281</v>
      </c>
      <c r="D29" s="42">
        <v>3.9181494661921707</v>
      </c>
      <c r="E29" s="276" t="s">
        <v>206</v>
      </c>
      <c r="F29" s="276" t="s">
        <v>207</v>
      </c>
      <c r="G29" s="43">
        <v>8831</v>
      </c>
      <c r="H29" s="44">
        <v>3.9705016419431489</v>
      </c>
      <c r="I29" s="45">
        <v>85426</v>
      </c>
      <c r="J29" s="46">
        <v>3.4826955493643403</v>
      </c>
    </row>
    <row r="30" spans="1:10">
      <c r="A30" s="1004" t="s">
        <v>208</v>
      </c>
      <c r="B30" s="1005"/>
      <c r="C30" s="41">
        <v>114</v>
      </c>
      <c r="D30" s="42">
        <v>3.2785087719298245</v>
      </c>
      <c r="E30" s="276" t="s">
        <v>209</v>
      </c>
      <c r="F30" s="276" t="s">
        <v>202</v>
      </c>
      <c r="G30" s="43">
        <v>36</v>
      </c>
      <c r="H30" s="44">
        <v>3.9791666666666674</v>
      </c>
      <c r="I30" s="45">
        <v>17457</v>
      </c>
      <c r="J30" s="46">
        <v>3.5242739302285795</v>
      </c>
    </row>
    <row r="31" spans="1:10">
      <c r="A31" s="1004" t="s">
        <v>59</v>
      </c>
      <c r="B31" s="1005"/>
      <c r="C31" s="41">
        <v>154</v>
      </c>
      <c r="D31" s="42">
        <v>3.5827922077922074</v>
      </c>
      <c r="E31" s="276" t="s">
        <v>206</v>
      </c>
      <c r="F31" s="276" t="s">
        <v>203</v>
      </c>
      <c r="G31" s="43">
        <v>4053</v>
      </c>
      <c r="H31" s="44">
        <v>3.6650629163582549</v>
      </c>
      <c r="I31" s="45">
        <v>28702</v>
      </c>
      <c r="J31" s="46">
        <v>3.3496272036791899</v>
      </c>
    </row>
    <row r="32" spans="1:10">
      <c r="A32" s="988" t="s">
        <v>211</v>
      </c>
      <c r="B32" s="989"/>
      <c r="C32" s="47">
        <v>266</v>
      </c>
      <c r="D32" s="48">
        <v>3.6447368421052642</v>
      </c>
      <c r="E32" s="275" t="s">
        <v>206</v>
      </c>
      <c r="F32" s="275" t="s">
        <v>203</v>
      </c>
      <c r="G32" s="49">
        <v>4691</v>
      </c>
      <c r="H32" s="50">
        <v>3.5694947772329959</v>
      </c>
      <c r="I32" s="51">
        <v>41586</v>
      </c>
      <c r="J32" s="52">
        <v>3.3982890876737644</v>
      </c>
    </row>
    <row r="33" spans="1:10" s="396" customFormat="1" ht="20.100000000000001" customHeight="1">
      <c r="A33" s="271" t="s">
        <v>255</v>
      </c>
      <c r="B33" s="188"/>
      <c r="C33" s="269"/>
      <c r="D33" s="269"/>
      <c r="E33" s="273"/>
      <c r="F33" s="273"/>
      <c r="G33" s="269"/>
      <c r="H33" s="269"/>
      <c r="I33" s="269"/>
      <c r="J33" s="272"/>
    </row>
    <row r="34" spans="1:10">
      <c r="A34" s="976" t="s">
        <v>213</v>
      </c>
      <c r="B34" s="193" t="s">
        <v>5</v>
      </c>
      <c r="C34" s="59">
        <v>172</v>
      </c>
      <c r="D34" s="60">
        <v>3.9258720930232536</v>
      </c>
      <c r="E34" s="277" t="s">
        <v>206</v>
      </c>
      <c r="F34" s="278" t="s">
        <v>214</v>
      </c>
      <c r="G34" s="62">
        <v>4042</v>
      </c>
      <c r="H34" s="63">
        <v>3.9909079663532907</v>
      </c>
      <c r="I34" s="59">
        <v>57977</v>
      </c>
      <c r="J34" s="64">
        <v>3.4682374044880002</v>
      </c>
    </row>
    <row r="35" spans="1:10">
      <c r="A35" s="977"/>
      <c r="B35" s="187" t="s">
        <v>6</v>
      </c>
      <c r="C35" s="65">
        <v>72</v>
      </c>
      <c r="D35" s="69">
        <v>3.5868055555555567</v>
      </c>
      <c r="E35" s="279" t="s">
        <v>202</v>
      </c>
      <c r="F35" s="280" t="s">
        <v>203</v>
      </c>
      <c r="G35" s="67">
        <v>1194</v>
      </c>
      <c r="H35" s="70">
        <v>3.8789782244556079</v>
      </c>
      <c r="I35" s="65">
        <v>14813</v>
      </c>
      <c r="J35" s="71">
        <v>3.3299804226017669</v>
      </c>
    </row>
    <row r="36" spans="1:10">
      <c r="A36" s="977"/>
      <c r="B36" s="187" t="s">
        <v>7</v>
      </c>
      <c r="C36" s="65">
        <v>23</v>
      </c>
      <c r="D36" s="69">
        <v>4.1195652173913055</v>
      </c>
      <c r="E36" s="279" t="s">
        <v>206</v>
      </c>
      <c r="F36" s="280" t="s">
        <v>214</v>
      </c>
      <c r="G36" s="67">
        <v>962</v>
      </c>
      <c r="H36" s="70">
        <v>4.0280665280665255</v>
      </c>
      <c r="I36" s="65">
        <v>6563</v>
      </c>
      <c r="J36" s="71">
        <v>3.4573746762151449</v>
      </c>
    </row>
    <row r="37" spans="1:10">
      <c r="A37" s="977"/>
      <c r="B37" s="187" t="s">
        <v>8</v>
      </c>
      <c r="C37" s="65">
        <v>16</v>
      </c>
      <c r="D37" s="69">
        <v>3.796875</v>
      </c>
      <c r="E37" s="279" t="s">
        <v>202</v>
      </c>
      <c r="F37" s="280" t="s">
        <v>206</v>
      </c>
      <c r="G37" s="67">
        <v>992</v>
      </c>
      <c r="H37" s="70">
        <v>4.0544354838709689</v>
      </c>
      <c r="I37" s="65">
        <v>6702</v>
      </c>
      <c r="J37" s="71">
        <v>3.7066547299313717</v>
      </c>
    </row>
    <row r="38" spans="1:10">
      <c r="A38" s="977"/>
      <c r="B38" s="187" t="s">
        <v>9</v>
      </c>
      <c r="C38" s="65">
        <v>20</v>
      </c>
      <c r="D38" s="69">
        <v>4.0874999999999995</v>
      </c>
      <c r="E38" s="279" t="s">
        <v>206</v>
      </c>
      <c r="F38" s="280" t="s">
        <v>207</v>
      </c>
      <c r="G38" s="67">
        <v>467</v>
      </c>
      <c r="H38" s="70">
        <v>4.1038543897216249</v>
      </c>
      <c r="I38" s="65">
        <v>7953</v>
      </c>
      <c r="J38" s="71">
        <v>3.7995724883691717</v>
      </c>
    </row>
    <row r="39" spans="1:10">
      <c r="A39" s="977"/>
      <c r="B39" s="187" t="s">
        <v>10</v>
      </c>
      <c r="C39" s="65">
        <v>40</v>
      </c>
      <c r="D39" s="69">
        <v>3.3250000000000006</v>
      </c>
      <c r="E39" s="279" t="s">
        <v>209</v>
      </c>
      <c r="F39" s="280" t="s">
        <v>202</v>
      </c>
      <c r="G39" s="67">
        <v>639</v>
      </c>
      <c r="H39" s="70">
        <v>3.9796557120500773</v>
      </c>
      <c r="I39" s="65">
        <v>4076</v>
      </c>
      <c r="J39" s="71">
        <v>3.5398675171736937</v>
      </c>
    </row>
    <row r="40" spans="1:10">
      <c r="A40" s="977"/>
      <c r="B40" s="187" t="s">
        <v>11</v>
      </c>
      <c r="C40" s="65">
        <v>31</v>
      </c>
      <c r="D40" s="69">
        <v>3.1854838709677424</v>
      </c>
      <c r="E40" s="279" t="s">
        <v>209</v>
      </c>
      <c r="F40" s="280" t="s">
        <v>202</v>
      </c>
      <c r="G40" s="67">
        <v>240</v>
      </c>
      <c r="H40" s="70">
        <v>3.71875</v>
      </c>
      <c r="I40" s="65">
        <v>1926</v>
      </c>
      <c r="J40" s="71">
        <v>3.4034267912772611</v>
      </c>
    </row>
    <row r="41" spans="1:10">
      <c r="A41" s="976" t="s">
        <v>215</v>
      </c>
      <c r="B41" s="193" t="s">
        <v>5</v>
      </c>
      <c r="C41" s="59">
        <v>236</v>
      </c>
      <c r="D41" s="60">
        <v>3.73093220338983</v>
      </c>
      <c r="E41" s="277" t="s">
        <v>206</v>
      </c>
      <c r="F41" s="278" t="s">
        <v>207</v>
      </c>
      <c r="G41" s="62">
        <v>5574</v>
      </c>
      <c r="H41" s="63">
        <v>3.7219232149264361</v>
      </c>
      <c r="I41" s="59">
        <v>48506</v>
      </c>
      <c r="J41" s="64">
        <v>3.4253236712983957</v>
      </c>
    </row>
    <row r="42" spans="1:10">
      <c r="A42" s="977"/>
      <c r="B42" s="187" t="s">
        <v>6</v>
      </c>
      <c r="C42" s="65">
        <v>52</v>
      </c>
      <c r="D42" s="69">
        <v>3.4663461538461546</v>
      </c>
      <c r="E42" s="279" t="s">
        <v>206</v>
      </c>
      <c r="F42" s="280" t="s">
        <v>203</v>
      </c>
      <c r="G42" s="67">
        <v>655</v>
      </c>
      <c r="H42" s="70">
        <v>3.3916030534351189</v>
      </c>
      <c r="I42" s="65">
        <v>5304</v>
      </c>
      <c r="J42" s="71">
        <v>3.1955128205128212</v>
      </c>
    </row>
    <row r="43" spans="1:10">
      <c r="A43" s="977"/>
      <c r="B43" s="187" t="s">
        <v>7</v>
      </c>
      <c r="C43" s="65">
        <v>22</v>
      </c>
      <c r="D43" s="69">
        <v>3.6136363636363638</v>
      </c>
      <c r="E43" s="279" t="s">
        <v>207</v>
      </c>
      <c r="F43" s="280" t="s">
        <v>214</v>
      </c>
      <c r="G43" s="67">
        <v>770</v>
      </c>
      <c r="H43" s="70">
        <v>3.2944805194805187</v>
      </c>
      <c r="I43" s="65">
        <v>4219</v>
      </c>
      <c r="J43" s="71">
        <v>3.0031998103816013</v>
      </c>
    </row>
    <row r="44" spans="1:10">
      <c r="A44" s="977"/>
      <c r="B44" s="187" t="s">
        <v>8</v>
      </c>
      <c r="C44" s="65">
        <v>15</v>
      </c>
      <c r="D44" s="69">
        <v>3.5833333333333339</v>
      </c>
      <c r="E44" s="279" t="s">
        <v>203</v>
      </c>
      <c r="F44" s="280" t="s">
        <v>203</v>
      </c>
      <c r="G44" s="67">
        <v>545</v>
      </c>
      <c r="H44" s="70">
        <v>3.4201834862385305</v>
      </c>
      <c r="I44" s="65">
        <v>3151</v>
      </c>
      <c r="J44" s="71">
        <v>3.4526340844176393</v>
      </c>
    </row>
    <row r="45" spans="1:10">
      <c r="A45" s="977"/>
      <c r="B45" s="187" t="s">
        <v>9</v>
      </c>
      <c r="C45" s="65">
        <v>22</v>
      </c>
      <c r="D45" s="69">
        <v>3.0681818181818175</v>
      </c>
      <c r="E45" s="279" t="s">
        <v>210</v>
      </c>
      <c r="F45" s="280" t="s">
        <v>209</v>
      </c>
      <c r="G45" s="67">
        <v>20</v>
      </c>
      <c r="H45" s="70">
        <v>3.4625000000000004</v>
      </c>
      <c r="I45" s="65">
        <v>1178</v>
      </c>
      <c r="J45" s="71">
        <v>3.6530135823429539</v>
      </c>
    </row>
    <row r="46" spans="1:10">
      <c r="A46" s="977"/>
      <c r="B46" s="187" t="s">
        <v>10</v>
      </c>
      <c r="C46" s="65">
        <v>20</v>
      </c>
      <c r="D46" s="69">
        <v>3.5374999999999996</v>
      </c>
      <c r="E46" s="279" t="s">
        <v>206</v>
      </c>
      <c r="F46" s="280" t="s">
        <v>203</v>
      </c>
      <c r="G46" s="67">
        <v>392</v>
      </c>
      <c r="H46" s="70">
        <v>3.577168367346939</v>
      </c>
      <c r="I46" s="65">
        <v>2458</v>
      </c>
      <c r="J46" s="71">
        <v>3.4364320585842134</v>
      </c>
    </row>
    <row r="47" spans="1:10">
      <c r="A47" s="978"/>
      <c r="B47" s="224" t="s">
        <v>11</v>
      </c>
      <c r="C47" s="225">
        <v>13</v>
      </c>
      <c r="D47" s="226">
        <v>3.7692307692307687</v>
      </c>
      <c r="E47" s="281" t="s">
        <v>203</v>
      </c>
      <c r="F47" s="282" t="s">
        <v>207</v>
      </c>
      <c r="G47" s="227">
        <v>255</v>
      </c>
      <c r="H47" s="228">
        <v>3.5970588235294105</v>
      </c>
      <c r="I47" s="225">
        <v>1594</v>
      </c>
      <c r="J47" s="229">
        <v>3.3050501882057723</v>
      </c>
    </row>
    <row r="48" spans="1:10" s="396" customFormat="1" ht="20.100000000000001" customHeight="1">
      <c r="A48" s="266" t="s">
        <v>216</v>
      </c>
      <c r="B48" s="267"/>
      <c r="C48" s="268"/>
      <c r="D48" s="268"/>
      <c r="E48" s="274"/>
      <c r="F48" s="274"/>
      <c r="G48" s="268"/>
      <c r="H48" s="268"/>
      <c r="I48" s="268"/>
      <c r="J48" s="270"/>
    </row>
    <row r="49" spans="1:10">
      <c r="A49" s="976" t="s">
        <v>213</v>
      </c>
      <c r="B49" s="242" t="s">
        <v>13</v>
      </c>
      <c r="C49" s="59">
        <v>122</v>
      </c>
      <c r="D49" s="60">
        <v>3.6127049180327879</v>
      </c>
      <c r="E49" s="277" t="s">
        <v>210</v>
      </c>
      <c r="F49" s="278" t="s">
        <v>206</v>
      </c>
      <c r="G49" s="62">
        <v>2314</v>
      </c>
      <c r="H49" s="63">
        <v>3.9487899740708783</v>
      </c>
      <c r="I49" s="59">
        <v>34322</v>
      </c>
      <c r="J49" s="64">
        <v>3.6272725948371538</v>
      </c>
    </row>
    <row r="50" spans="1:10">
      <c r="A50" s="977"/>
      <c r="B50" s="243" t="s">
        <v>14</v>
      </c>
      <c r="C50" s="65">
        <v>206</v>
      </c>
      <c r="D50" s="66">
        <v>3.9199029126213589</v>
      </c>
      <c r="E50" s="280" t="s">
        <v>206</v>
      </c>
      <c r="F50" s="280" t="s">
        <v>207</v>
      </c>
      <c r="G50" s="67">
        <v>5698</v>
      </c>
      <c r="H50" s="44">
        <v>4.0084678834678753</v>
      </c>
      <c r="I50" s="65">
        <v>60949</v>
      </c>
      <c r="J50" s="46">
        <v>3.4616564668821419</v>
      </c>
    </row>
    <row r="51" spans="1:10">
      <c r="A51" s="978"/>
      <c r="B51" s="185" t="s">
        <v>15</v>
      </c>
      <c r="C51" s="53">
        <v>44</v>
      </c>
      <c r="D51" s="54">
        <v>3.3068181818181821</v>
      </c>
      <c r="E51" s="283" t="s">
        <v>209</v>
      </c>
      <c r="F51" s="283" t="s">
        <v>207</v>
      </c>
      <c r="G51" s="68">
        <v>524</v>
      </c>
      <c r="H51" s="56">
        <v>3.8439885496183206</v>
      </c>
      <c r="I51" s="53">
        <v>4338</v>
      </c>
      <c r="J51" s="58">
        <v>2.9741240202858479</v>
      </c>
    </row>
    <row r="52" spans="1:10">
      <c r="A52" s="976" t="s">
        <v>215</v>
      </c>
      <c r="B52" s="242" t="s">
        <v>13</v>
      </c>
      <c r="C52" s="59">
        <v>147</v>
      </c>
      <c r="D52" s="60">
        <v>3.6462585034013588</v>
      </c>
      <c r="E52" s="277" t="s">
        <v>202</v>
      </c>
      <c r="F52" s="278" t="s">
        <v>203</v>
      </c>
      <c r="G52" s="62">
        <v>2778</v>
      </c>
      <c r="H52" s="63">
        <v>3.7473902087832895</v>
      </c>
      <c r="I52" s="59">
        <v>25716</v>
      </c>
      <c r="J52" s="64">
        <v>3.5345115881163562</v>
      </c>
    </row>
    <row r="53" spans="1:10">
      <c r="A53" s="977"/>
      <c r="B53" s="243" t="s">
        <v>14</v>
      </c>
      <c r="C53" s="65">
        <v>204</v>
      </c>
      <c r="D53" s="66">
        <v>3.6458333333333344</v>
      </c>
      <c r="E53" s="280" t="s">
        <v>206</v>
      </c>
      <c r="F53" s="280" t="s">
        <v>207</v>
      </c>
      <c r="G53" s="67">
        <v>5427</v>
      </c>
      <c r="H53" s="44">
        <v>3.5588262391745049</v>
      </c>
      <c r="I53" s="65">
        <v>40400</v>
      </c>
      <c r="J53" s="46">
        <v>3.2981806930692796</v>
      </c>
    </row>
    <row r="54" spans="1:10">
      <c r="A54" s="978"/>
      <c r="B54" s="185" t="s">
        <v>15</v>
      </c>
      <c r="C54" s="53">
        <v>34</v>
      </c>
      <c r="D54" s="54">
        <v>3.4117647058823524</v>
      </c>
      <c r="E54" s="283" t="s">
        <v>207</v>
      </c>
      <c r="F54" s="283" t="s">
        <v>214</v>
      </c>
      <c r="G54" s="68">
        <v>75</v>
      </c>
      <c r="H54" s="56">
        <v>2.933333333333334</v>
      </c>
      <c r="I54" s="53">
        <v>745</v>
      </c>
      <c r="J54" s="58">
        <v>2.7812080536912744</v>
      </c>
    </row>
    <row r="55" spans="1:10" s="396" customFormat="1" ht="20.100000000000001" customHeight="1">
      <c r="A55" s="266" t="s">
        <v>256</v>
      </c>
      <c r="B55" s="267"/>
      <c r="C55" s="268"/>
      <c r="D55" s="268"/>
      <c r="E55" s="274"/>
      <c r="F55" s="274"/>
      <c r="G55" s="268"/>
      <c r="H55" s="268"/>
      <c r="I55" s="269"/>
      <c r="J55" s="270"/>
    </row>
    <row r="56" spans="1:10">
      <c r="A56" s="976" t="s">
        <v>213</v>
      </c>
      <c r="B56" s="242" t="s">
        <v>17</v>
      </c>
      <c r="C56" s="59">
        <v>236</v>
      </c>
      <c r="D56" s="60">
        <v>3.8262711864406778</v>
      </c>
      <c r="E56" s="277" t="s">
        <v>202</v>
      </c>
      <c r="F56" s="278" t="s">
        <v>203</v>
      </c>
      <c r="G56" s="62">
        <v>6325</v>
      </c>
      <c r="H56" s="63">
        <v>4.0219367588932764</v>
      </c>
      <c r="I56" s="59">
        <v>72971</v>
      </c>
      <c r="J56" s="64">
        <v>3.5964629784434821</v>
      </c>
    </row>
    <row r="57" spans="1:10">
      <c r="A57" s="978"/>
      <c r="B57" s="185" t="s">
        <v>18</v>
      </c>
      <c r="C57" s="53">
        <v>136</v>
      </c>
      <c r="D57" s="54">
        <v>3.5294117647058827</v>
      </c>
      <c r="E57" s="283" t="s">
        <v>210</v>
      </c>
      <c r="F57" s="283" t="s">
        <v>207</v>
      </c>
      <c r="G57" s="68">
        <v>2070</v>
      </c>
      <c r="H57" s="56">
        <v>3.8357487922705298</v>
      </c>
      <c r="I57" s="53">
        <v>25842</v>
      </c>
      <c r="J57" s="58">
        <v>3.1883561643835638</v>
      </c>
    </row>
    <row r="58" spans="1:10">
      <c r="A58" s="976" t="s">
        <v>215</v>
      </c>
      <c r="B58" s="242" t="s">
        <v>17</v>
      </c>
      <c r="C58" s="59">
        <v>276</v>
      </c>
      <c r="D58" s="60">
        <v>3.7182971014492776</v>
      </c>
      <c r="E58" s="277" t="s">
        <v>206</v>
      </c>
      <c r="F58" s="278" t="s">
        <v>207</v>
      </c>
      <c r="G58" s="62">
        <v>7264</v>
      </c>
      <c r="H58" s="63">
        <v>3.6562155837004413</v>
      </c>
      <c r="I58" s="59">
        <v>56944</v>
      </c>
      <c r="J58" s="64">
        <v>3.4302384799101069</v>
      </c>
    </row>
    <row r="59" spans="1:10">
      <c r="A59" s="978"/>
      <c r="B59" s="185" t="s">
        <v>18</v>
      </c>
      <c r="C59" s="47">
        <v>114</v>
      </c>
      <c r="D59" s="48">
        <v>3.4122807017543852</v>
      </c>
      <c r="E59" s="275" t="s">
        <v>206</v>
      </c>
      <c r="F59" s="275" t="s">
        <v>207</v>
      </c>
      <c r="G59" s="72">
        <v>989</v>
      </c>
      <c r="H59" s="50">
        <v>3.3637512639029348</v>
      </c>
      <c r="I59" s="47">
        <v>8910</v>
      </c>
      <c r="J59" s="52">
        <v>3.0831649831649828</v>
      </c>
    </row>
    <row r="60" spans="1:10" s="396" customFormat="1" ht="20.100000000000001" customHeight="1">
      <c r="A60" s="266" t="s">
        <v>257</v>
      </c>
      <c r="B60" s="267"/>
      <c r="C60" s="269"/>
      <c r="D60" s="269"/>
      <c r="E60" s="273"/>
      <c r="F60" s="273"/>
      <c r="G60" s="269"/>
      <c r="H60" s="269"/>
      <c r="I60" s="269"/>
      <c r="J60" s="272"/>
    </row>
    <row r="61" spans="1:10">
      <c r="A61" s="976" t="s">
        <v>213</v>
      </c>
      <c r="B61" s="195" t="s">
        <v>20</v>
      </c>
      <c r="C61" s="59">
        <v>139</v>
      </c>
      <c r="D61" s="60">
        <v>3.8363309352518002</v>
      </c>
      <c r="E61" s="277" t="s">
        <v>206</v>
      </c>
      <c r="F61" s="278" t="s">
        <v>214</v>
      </c>
      <c r="G61" s="62">
        <v>2467</v>
      </c>
      <c r="H61" s="63">
        <v>3.8692744223753577</v>
      </c>
      <c r="I61" s="59">
        <v>40952</v>
      </c>
      <c r="J61" s="64">
        <v>3.193745116233623</v>
      </c>
    </row>
    <row r="62" spans="1:10">
      <c r="A62" s="977"/>
      <c r="B62" s="196" t="s">
        <v>21</v>
      </c>
      <c r="C62" s="65">
        <v>111</v>
      </c>
      <c r="D62" s="66">
        <v>3.5765765765765765</v>
      </c>
      <c r="E62" s="280" t="s">
        <v>209</v>
      </c>
      <c r="F62" s="280" t="s">
        <v>206</v>
      </c>
      <c r="G62" s="67">
        <v>3209</v>
      </c>
      <c r="H62" s="44">
        <v>4.0155811779370412</v>
      </c>
      <c r="I62" s="65">
        <v>31766</v>
      </c>
      <c r="J62" s="46">
        <v>3.6302965434741514</v>
      </c>
    </row>
    <row r="63" spans="1:10">
      <c r="A63" s="978"/>
      <c r="B63" s="197" t="s">
        <v>22</v>
      </c>
      <c r="C63" s="53">
        <v>55</v>
      </c>
      <c r="D63" s="54">
        <v>3.5500000000000003</v>
      </c>
      <c r="E63" s="283" t="s">
        <v>209</v>
      </c>
      <c r="F63" s="283" t="s">
        <v>202</v>
      </c>
      <c r="G63" s="68">
        <v>1564</v>
      </c>
      <c r="H63" s="56">
        <v>3.9998401534526855</v>
      </c>
      <c r="I63" s="53">
        <v>18003</v>
      </c>
      <c r="J63" s="58">
        <v>3.7595956229517182</v>
      </c>
    </row>
    <row r="64" spans="1:10">
      <c r="A64" s="976" t="s">
        <v>215</v>
      </c>
      <c r="B64" s="195" t="s">
        <v>20</v>
      </c>
      <c r="C64" s="59">
        <v>204</v>
      </c>
      <c r="D64" s="60">
        <v>3.6286764705882351</v>
      </c>
      <c r="E64" s="277" t="s">
        <v>203</v>
      </c>
      <c r="F64" s="278" t="s">
        <v>214</v>
      </c>
      <c r="G64" s="62">
        <v>3146</v>
      </c>
      <c r="H64" s="63">
        <v>3.399157660521297</v>
      </c>
      <c r="I64" s="59">
        <v>32207</v>
      </c>
      <c r="J64" s="64">
        <v>3.1475455646287975</v>
      </c>
    </row>
    <row r="65" spans="1:10">
      <c r="A65" s="977"/>
      <c r="B65" s="196" t="s">
        <v>21</v>
      </c>
      <c r="C65" s="65">
        <v>101</v>
      </c>
      <c r="D65" s="66">
        <v>3.6955445544554446</v>
      </c>
      <c r="E65" s="280" t="s">
        <v>206</v>
      </c>
      <c r="F65" s="280" t="s">
        <v>203</v>
      </c>
      <c r="G65" s="67">
        <v>2998</v>
      </c>
      <c r="H65" s="44">
        <v>3.6943795863909288</v>
      </c>
      <c r="I65" s="65">
        <v>21185</v>
      </c>
      <c r="J65" s="46">
        <v>3.5279561010148894</v>
      </c>
    </row>
    <row r="66" spans="1:10">
      <c r="A66" s="978"/>
      <c r="B66" s="197" t="s">
        <v>22</v>
      </c>
      <c r="C66" s="53">
        <v>45</v>
      </c>
      <c r="D66" s="54">
        <v>3.4388888888888887</v>
      </c>
      <c r="E66" s="283" t="s">
        <v>209</v>
      </c>
      <c r="F66" s="283" t="s">
        <v>210</v>
      </c>
      <c r="G66" s="68">
        <v>1596</v>
      </c>
      <c r="H66" s="56">
        <v>3.918703007518797</v>
      </c>
      <c r="I66" s="53">
        <v>9687</v>
      </c>
      <c r="J66" s="58">
        <v>3.7830597708268732</v>
      </c>
    </row>
    <row r="67" spans="1:10" s="396" customFormat="1" ht="20.100000000000001" customHeight="1">
      <c r="A67" s="266" t="s">
        <v>219</v>
      </c>
      <c r="B67" s="267"/>
      <c r="C67" s="269"/>
      <c r="D67" s="269"/>
      <c r="E67" s="273"/>
      <c r="F67" s="273"/>
      <c r="G67" s="269"/>
      <c r="H67" s="269"/>
      <c r="I67" s="269"/>
      <c r="J67" s="272"/>
    </row>
    <row r="68" spans="1:10">
      <c r="A68" s="976" t="s">
        <v>213</v>
      </c>
      <c r="B68" s="195" t="s">
        <v>24</v>
      </c>
      <c r="C68" s="59">
        <v>71</v>
      </c>
      <c r="D68" s="60">
        <v>3.619718309859155</v>
      </c>
      <c r="E68" s="277" t="s">
        <v>202</v>
      </c>
      <c r="F68" s="278" t="s">
        <v>207</v>
      </c>
      <c r="G68" s="62">
        <v>1320</v>
      </c>
      <c r="H68" s="63">
        <v>3.8676136363636338</v>
      </c>
      <c r="I68" s="59">
        <v>11200</v>
      </c>
      <c r="J68" s="64">
        <v>3.2143750000000049</v>
      </c>
    </row>
    <row r="69" spans="1:10">
      <c r="A69" s="977"/>
      <c r="B69" s="196" t="s">
        <v>25</v>
      </c>
      <c r="C69" s="65">
        <v>17</v>
      </c>
      <c r="D69" s="66">
        <v>3.2941176470588238</v>
      </c>
      <c r="E69" s="280" t="s">
        <v>210</v>
      </c>
      <c r="F69" s="280" t="s">
        <v>206</v>
      </c>
      <c r="G69" s="67">
        <v>169</v>
      </c>
      <c r="H69" s="44">
        <v>3.7411242603550297</v>
      </c>
      <c r="I69" s="65">
        <v>1649</v>
      </c>
      <c r="J69" s="46">
        <v>3.3761370527592471</v>
      </c>
    </row>
    <row r="70" spans="1:10">
      <c r="A70" s="978"/>
      <c r="B70" s="197" t="s">
        <v>26</v>
      </c>
      <c r="C70" s="53">
        <v>287</v>
      </c>
      <c r="D70" s="54">
        <v>3.7891986062717762</v>
      </c>
      <c r="E70" s="283" t="s">
        <v>202</v>
      </c>
      <c r="F70" s="283" t="s">
        <v>203</v>
      </c>
      <c r="G70" s="68">
        <v>7033</v>
      </c>
      <c r="H70" s="56">
        <v>4.0080335560927143</v>
      </c>
      <c r="I70" s="53">
        <v>86725</v>
      </c>
      <c r="J70" s="58">
        <v>3.5344220236379447</v>
      </c>
    </row>
    <row r="71" spans="1:10">
      <c r="A71" s="976" t="s">
        <v>215</v>
      </c>
      <c r="B71" s="195" t="s">
        <v>24</v>
      </c>
      <c r="C71" s="59">
        <v>61</v>
      </c>
      <c r="D71" s="60">
        <v>3.6557377049180335</v>
      </c>
      <c r="E71" s="277" t="s">
        <v>203</v>
      </c>
      <c r="F71" s="278" t="s">
        <v>207</v>
      </c>
      <c r="G71" s="62">
        <v>577</v>
      </c>
      <c r="H71" s="63">
        <v>3.4155112651646449</v>
      </c>
      <c r="I71" s="59">
        <v>4469</v>
      </c>
      <c r="J71" s="64">
        <v>3.1611658089057921</v>
      </c>
    </row>
    <row r="72" spans="1:10">
      <c r="A72" s="977"/>
      <c r="B72" s="196" t="s">
        <v>25</v>
      </c>
      <c r="C72" s="65">
        <v>21</v>
      </c>
      <c r="D72" s="66">
        <v>3.1904761904761902</v>
      </c>
      <c r="E72" s="280" t="s">
        <v>202</v>
      </c>
      <c r="F72" s="280" t="s">
        <v>206</v>
      </c>
      <c r="G72" s="67">
        <v>114</v>
      </c>
      <c r="H72" s="44">
        <v>3.4692982456140351</v>
      </c>
      <c r="I72" s="65">
        <v>1091</v>
      </c>
      <c r="J72" s="46">
        <v>3.2121906507791032</v>
      </c>
    </row>
    <row r="73" spans="1:10">
      <c r="A73" s="978"/>
      <c r="B73" s="197" t="s">
        <v>26</v>
      </c>
      <c r="C73" s="53">
        <v>310</v>
      </c>
      <c r="D73" s="54">
        <v>3.6548387096774193</v>
      </c>
      <c r="E73" s="283" t="s">
        <v>206</v>
      </c>
      <c r="F73" s="283" t="s">
        <v>203</v>
      </c>
      <c r="G73" s="68">
        <v>7774</v>
      </c>
      <c r="H73" s="56">
        <v>3.6387959866220747</v>
      </c>
      <c r="I73" s="53">
        <v>62490</v>
      </c>
      <c r="J73" s="58">
        <v>3.403880620899367</v>
      </c>
    </row>
    <row r="74" spans="1:10" s="396" customFormat="1" ht="20.100000000000001" customHeight="1">
      <c r="A74" s="266" t="s">
        <v>220</v>
      </c>
      <c r="B74" s="267"/>
      <c r="C74" s="269"/>
      <c r="D74" s="269"/>
      <c r="E74" s="273"/>
      <c r="F74" s="273"/>
      <c r="G74" s="269"/>
      <c r="H74" s="269"/>
      <c r="I74" s="269"/>
      <c r="J74" s="272"/>
    </row>
    <row r="75" spans="1:10">
      <c r="A75" s="976" t="s">
        <v>213</v>
      </c>
      <c r="B75" s="242" t="s">
        <v>28</v>
      </c>
      <c r="C75" s="59">
        <v>157</v>
      </c>
      <c r="D75" s="61">
        <v>3.7436305732484083</v>
      </c>
      <c r="E75" s="278" t="s">
        <v>210</v>
      </c>
      <c r="F75" s="285" t="s">
        <v>203</v>
      </c>
      <c r="G75" s="210">
        <v>4628</v>
      </c>
      <c r="H75" s="63">
        <v>4.0549913569576557</v>
      </c>
      <c r="I75" s="206">
        <v>55206</v>
      </c>
      <c r="J75" s="71">
        <v>3.5667771619026833</v>
      </c>
    </row>
    <row r="76" spans="1:10">
      <c r="A76" s="977"/>
      <c r="B76" s="243" t="s">
        <v>29</v>
      </c>
      <c r="C76" s="41">
        <v>83</v>
      </c>
      <c r="D76" s="42">
        <v>3.6777108433734949</v>
      </c>
      <c r="E76" s="276" t="s">
        <v>202</v>
      </c>
      <c r="F76" s="286" t="s">
        <v>207</v>
      </c>
      <c r="G76" s="211">
        <v>1325</v>
      </c>
      <c r="H76" s="44">
        <v>3.8220754716981187</v>
      </c>
      <c r="I76" s="207">
        <v>19571</v>
      </c>
      <c r="J76" s="46">
        <v>3.2915155076388598</v>
      </c>
    </row>
    <row r="77" spans="1:10">
      <c r="A77" s="977"/>
      <c r="B77" s="244" t="s">
        <v>30</v>
      </c>
      <c r="C77" s="41">
        <v>32</v>
      </c>
      <c r="D77" s="205">
        <v>3.9218750000000009</v>
      </c>
      <c r="E77" s="287" t="s">
        <v>206</v>
      </c>
      <c r="F77" s="286" t="s">
        <v>214</v>
      </c>
      <c r="G77" s="211">
        <v>963</v>
      </c>
      <c r="H77" s="44">
        <v>3.9192627206645931</v>
      </c>
      <c r="I77" s="207">
        <v>8844</v>
      </c>
      <c r="J77" s="46">
        <v>3.3701944821347753</v>
      </c>
    </row>
    <row r="78" spans="1:10">
      <c r="A78" s="978"/>
      <c r="B78" s="185" t="s">
        <v>31</v>
      </c>
      <c r="C78" s="47">
        <v>76</v>
      </c>
      <c r="D78" s="48">
        <v>3.6842105263157907</v>
      </c>
      <c r="E78" s="275" t="s">
        <v>202</v>
      </c>
      <c r="F78" s="288" t="s">
        <v>203</v>
      </c>
      <c r="G78" s="212">
        <v>1238</v>
      </c>
      <c r="H78" s="50">
        <v>3.9545638126009699</v>
      </c>
      <c r="I78" s="208">
        <v>12097</v>
      </c>
      <c r="J78" s="52">
        <v>3.5270314954120869</v>
      </c>
    </row>
    <row r="79" spans="1:10">
      <c r="A79" s="976" t="s">
        <v>215</v>
      </c>
      <c r="B79" s="242" t="s">
        <v>28</v>
      </c>
      <c r="C79" s="59">
        <v>176</v>
      </c>
      <c r="D79" s="61">
        <v>3.6946022727272729</v>
      </c>
      <c r="E79" s="278" t="s">
        <v>206</v>
      </c>
      <c r="F79" s="285" t="s">
        <v>203</v>
      </c>
      <c r="G79" s="210">
        <v>5139</v>
      </c>
      <c r="H79" s="63">
        <v>3.7175034053317719</v>
      </c>
      <c r="I79" s="206">
        <v>37619</v>
      </c>
      <c r="J79" s="64">
        <v>3.4889484037321652</v>
      </c>
    </row>
    <row r="80" spans="1:10">
      <c r="A80" s="977"/>
      <c r="B80" s="243" t="s">
        <v>29</v>
      </c>
      <c r="C80" s="41">
        <v>84</v>
      </c>
      <c r="D80" s="205">
        <v>3.6101190476190483</v>
      </c>
      <c r="E80" s="287" t="s">
        <v>203</v>
      </c>
      <c r="F80" s="286" t="s">
        <v>207</v>
      </c>
      <c r="G80" s="211">
        <v>1369</v>
      </c>
      <c r="H80" s="44">
        <v>3.4521548575602643</v>
      </c>
      <c r="I80" s="207">
        <v>13694</v>
      </c>
      <c r="J80" s="46">
        <v>3.1949941580254104</v>
      </c>
    </row>
    <row r="81" spans="1:26">
      <c r="A81" s="977"/>
      <c r="B81" s="244" t="s">
        <v>30</v>
      </c>
      <c r="C81" s="41">
        <v>43</v>
      </c>
      <c r="D81" s="42">
        <v>3.7674418604651168</v>
      </c>
      <c r="E81" s="276" t="s">
        <v>203</v>
      </c>
      <c r="F81" s="286" t="s">
        <v>214</v>
      </c>
      <c r="G81" s="211">
        <v>860</v>
      </c>
      <c r="H81" s="44">
        <v>3.4877906976744191</v>
      </c>
      <c r="I81" s="207">
        <v>6609</v>
      </c>
      <c r="J81" s="46">
        <v>3.2417158420335839</v>
      </c>
    </row>
    <row r="82" spans="1:26" ht="16.5" thickBot="1">
      <c r="A82" s="978"/>
      <c r="B82" s="185" t="s">
        <v>31</v>
      </c>
      <c r="C82" s="53">
        <v>64</v>
      </c>
      <c r="D82" s="54">
        <v>3.5039062500000009</v>
      </c>
      <c r="E82" s="283" t="s">
        <v>206</v>
      </c>
      <c r="F82" s="289" t="s">
        <v>203</v>
      </c>
      <c r="G82" s="213">
        <v>692</v>
      </c>
      <c r="H82" s="56">
        <v>3.5487716763005768</v>
      </c>
      <c r="I82" s="209">
        <v>6871</v>
      </c>
      <c r="J82" s="52">
        <v>3.3479842817639436</v>
      </c>
    </row>
    <row r="83" spans="1:26" ht="15.95" customHeight="1">
      <c r="A83" s="981" t="s">
        <v>221</v>
      </c>
      <c r="B83" s="981"/>
      <c r="C83" s="981"/>
      <c r="D83" s="981"/>
      <c r="E83" s="981"/>
      <c r="F83" s="981"/>
      <c r="G83" s="981"/>
      <c r="H83" s="981"/>
      <c r="I83" s="981"/>
      <c r="J83" s="981"/>
    </row>
    <row r="84" spans="1:26" ht="60" customHeight="1">
      <c r="A84" s="980" t="s">
        <v>222</v>
      </c>
      <c r="B84" s="980"/>
      <c r="C84" s="980"/>
      <c r="D84" s="980"/>
      <c r="E84" s="980"/>
      <c r="F84" s="980"/>
      <c r="G84" s="980"/>
      <c r="H84" s="980"/>
      <c r="I84" s="980"/>
      <c r="J84" s="980"/>
    </row>
    <row r="85" spans="1:26" ht="16.5" thickBot="1">
      <c r="A85" s="19"/>
      <c r="B85" s="19"/>
      <c r="C85" s="19"/>
      <c r="D85" s="19"/>
      <c r="E85" s="19"/>
      <c r="F85" s="19"/>
      <c r="G85" s="19"/>
      <c r="H85" s="19"/>
      <c r="I85" s="19"/>
      <c r="J85" s="18"/>
    </row>
    <row r="86" spans="1:26" ht="27.95" customHeight="1" thickBot="1">
      <c r="A86" s="1007" t="s">
        <v>258</v>
      </c>
      <c r="B86" s="1008"/>
      <c r="C86" s="1008"/>
      <c r="D86" s="1008"/>
      <c r="E86" s="1008"/>
      <c r="F86" s="1008"/>
      <c r="G86" s="1008"/>
      <c r="H86" s="1008"/>
      <c r="I86" s="1008"/>
      <c r="J86" s="1008"/>
      <c r="K86" s="1008"/>
      <c r="L86" s="1008"/>
      <c r="M86" s="1008"/>
      <c r="N86" s="1008"/>
      <c r="O86" s="1008"/>
      <c r="P86" s="1008"/>
      <c r="Q86" s="1008"/>
      <c r="R86" s="1008"/>
      <c r="S86" s="1008"/>
      <c r="T86" s="1008"/>
      <c r="U86" s="1008"/>
      <c r="V86" s="1008"/>
      <c r="W86" s="1008"/>
      <c r="X86" s="1008"/>
      <c r="Y86" s="1008"/>
      <c r="Z86" s="1009"/>
    </row>
    <row r="87" spans="1:26" ht="15.95" customHeight="1">
      <c r="A87" s="953"/>
      <c r="B87" s="954"/>
      <c r="C87" s="957" t="s">
        <v>192</v>
      </c>
      <c r="D87" s="958"/>
      <c r="E87" s="958"/>
      <c r="F87" s="958"/>
      <c r="G87" s="958"/>
      <c r="H87" s="958"/>
      <c r="I87" s="958"/>
      <c r="J87" s="959"/>
      <c r="K87" s="960" t="s">
        <v>193</v>
      </c>
      <c r="L87" s="961"/>
      <c r="M87" s="961"/>
      <c r="N87" s="961"/>
      <c r="O87" s="961"/>
      <c r="P87" s="961"/>
      <c r="Q87" s="961"/>
      <c r="R87" s="961"/>
      <c r="S87" s="957" t="s">
        <v>4</v>
      </c>
      <c r="T87" s="958"/>
      <c r="U87" s="958"/>
      <c r="V87" s="958"/>
      <c r="W87" s="958"/>
      <c r="X87" s="958"/>
      <c r="Y87" s="958"/>
      <c r="Z87" s="962"/>
    </row>
    <row r="88" spans="1:26" ht="15.95" customHeight="1">
      <c r="A88" s="953"/>
      <c r="B88" s="954"/>
      <c r="C88" s="963" t="s">
        <v>205</v>
      </c>
      <c r="D88" s="964"/>
      <c r="E88" s="964" t="s">
        <v>208</v>
      </c>
      <c r="F88" s="964"/>
      <c r="G88" s="964" t="s">
        <v>59</v>
      </c>
      <c r="H88" s="964"/>
      <c r="I88" s="964" t="s">
        <v>211</v>
      </c>
      <c r="J88" s="965"/>
      <c r="K88" s="966" t="s">
        <v>205</v>
      </c>
      <c r="L88" s="967"/>
      <c r="M88" s="967" t="s">
        <v>208</v>
      </c>
      <c r="N88" s="967"/>
      <c r="O88" s="967" t="s">
        <v>59</v>
      </c>
      <c r="P88" s="967"/>
      <c r="Q88" s="967" t="s">
        <v>211</v>
      </c>
      <c r="R88" s="969"/>
      <c r="S88" s="970" t="s">
        <v>205</v>
      </c>
      <c r="T88" s="930"/>
      <c r="U88" s="929" t="s">
        <v>208</v>
      </c>
      <c r="V88" s="930"/>
      <c r="W88" s="929" t="s">
        <v>59</v>
      </c>
      <c r="X88" s="930"/>
      <c r="Y88" s="929" t="s">
        <v>211</v>
      </c>
      <c r="Z88" s="968"/>
    </row>
    <row r="89" spans="1:26">
      <c r="A89" s="955"/>
      <c r="B89" s="956"/>
      <c r="C89" s="34" t="s">
        <v>195</v>
      </c>
      <c r="D89" s="73" t="s">
        <v>224</v>
      </c>
      <c r="E89" s="74" t="s">
        <v>195</v>
      </c>
      <c r="F89" s="73" t="s">
        <v>224</v>
      </c>
      <c r="G89" s="74" t="s">
        <v>195</v>
      </c>
      <c r="H89" s="73" t="s">
        <v>224</v>
      </c>
      <c r="I89" s="74" t="s">
        <v>195</v>
      </c>
      <c r="J89" s="75" t="s">
        <v>224</v>
      </c>
      <c r="K89" s="38" t="s">
        <v>195</v>
      </c>
      <c r="L89" s="76" t="s">
        <v>224</v>
      </c>
      <c r="M89" s="77" t="s">
        <v>195</v>
      </c>
      <c r="N89" s="76" t="s">
        <v>224</v>
      </c>
      <c r="O89" s="77" t="s">
        <v>195</v>
      </c>
      <c r="P89" s="76" t="s">
        <v>224</v>
      </c>
      <c r="Q89" s="77" t="s">
        <v>195</v>
      </c>
      <c r="R89" s="78" t="s">
        <v>224</v>
      </c>
      <c r="S89" s="34" t="s">
        <v>195</v>
      </c>
      <c r="T89" s="73" t="s">
        <v>224</v>
      </c>
      <c r="U89" s="74" t="s">
        <v>195</v>
      </c>
      <c r="V89" s="73" t="s">
        <v>224</v>
      </c>
      <c r="W89" s="74" t="s">
        <v>195</v>
      </c>
      <c r="X89" s="73" t="s">
        <v>224</v>
      </c>
      <c r="Y89" s="74" t="s">
        <v>195</v>
      </c>
      <c r="Z89" s="79" t="s">
        <v>224</v>
      </c>
    </row>
    <row r="90" spans="1:26" s="396" customFormat="1" ht="20.100000000000001" customHeight="1">
      <c r="A90" s="1014" t="s">
        <v>246</v>
      </c>
      <c r="B90" s="1015"/>
      <c r="C90" s="1015"/>
      <c r="D90" s="1015"/>
      <c r="E90" s="1015"/>
      <c r="F90" s="1015"/>
      <c r="G90" s="1015"/>
      <c r="H90" s="1015"/>
      <c r="I90" s="1015"/>
      <c r="J90" s="1015"/>
      <c r="K90" s="1015"/>
      <c r="L90" s="1015"/>
      <c r="M90" s="1015"/>
      <c r="N90" s="1015"/>
      <c r="O90" s="1015"/>
      <c r="P90" s="1015"/>
      <c r="Q90" s="1015"/>
      <c r="R90" s="1015"/>
      <c r="S90" s="1015"/>
      <c r="T90" s="1015"/>
      <c r="U90" s="1015"/>
      <c r="V90" s="1015"/>
      <c r="W90" s="1015"/>
      <c r="X90" s="1015"/>
      <c r="Y90" s="1015"/>
      <c r="Z90" s="1016"/>
    </row>
    <row r="91" spans="1:26">
      <c r="A91" s="1010" t="s">
        <v>248</v>
      </c>
      <c r="B91" s="435" t="s">
        <v>233</v>
      </c>
      <c r="C91" s="80">
        <v>98</v>
      </c>
      <c r="D91" s="348">
        <v>0.3462897526501767</v>
      </c>
      <c r="E91" s="96">
        <v>16</v>
      </c>
      <c r="F91" s="348">
        <v>0.1391304347826087</v>
      </c>
      <c r="G91" s="96">
        <v>15</v>
      </c>
      <c r="H91" s="348">
        <v>9.6153846153846173E-2</v>
      </c>
      <c r="I91" s="96">
        <v>38</v>
      </c>
      <c r="J91" s="349">
        <v>0.14126394052044611</v>
      </c>
      <c r="K91" s="486">
        <v>3760</v>
      </c>
      <c r="L91" s="503">
        <v>0.41866161897338827</v>
      </c>
      <c r="M91" s="486">
        <v>19</v>
      </c>
      <c r="N91" s="503">
        <v>0.52777777777777779</v>
      </c>
      <c r="O91" s="486">
        <v>879</v>
      </c>
      <c r="P91" s="503">
        <v>0.21470444553004397</v>
      </c>
      <c r="Q91" s="486">
        <v>716</v>
      </c>
      <c r="R91" s="507">
        <v>0.15179139283442866</v>
      </c>
      <c r="S91" s="203">
        <v>17540</v>
      </c>
      <c r="T91" s="348">
        <v>0.20384919343591651</v>
      </c>
      <c r="U91" s="96">
        <v>4302</v>
      </c>
      <c r="V91" s="348">
        <v>0.24419594709655446</v>
      </c>
      <c r="W91" s="96">
        <v>3652</v>
      </c>
      <c r="X91" s="348">
        <v>0.12647619047619046</v>
      </c>
      <c r="Y91" s="96">
        <v>4310</v>
      </c>
      <c r="Z91" s="361">
        <v>0.1029671747336232</v>
      </c>
    </row>
    <row r="92" spans="1:26">
      <c r="A92" s="1011"/>
      <c r="B92" s="492" t="s">
        <v>234</v>
      </c>
      <c r="C92" s="81">
        <v>115</v>
      </c>
      <c r="D92" s="351">
        <v>0.40636042402826855</v>
      </c>
      <c r="E92" s="82">
        <v>29</v>
      </c>
      <c r="F92" s="351">
        <v>0.25217391304347825</v>
      </c>
      <c r="G92" s="82">
        <v>40</v>
      </c>
      <c r="H92" s="351">
        <v>0.25641025641025639</v>
      </c>
      <c r="I92" s="82">
        <v>65</v>
      </c>
      <c r="J92" s="352">
        <v>0.24163568773234201</v>
      </c>
      <c r="K92" s="493">
        <v>3124</v>
      </c>
      <c r="L92" s="504">
        <v>0.34784545150874069</v>
      </c>
      <c r="M92" s="493">
        <v>9</v>
      </c>
      <c r="N92" s="504">
        <v>0.25</v>
      </c>
      <c r="O92" s="493">
        <v>1393</v>
      </c>
      <c r="P92" s="504">
        <v>0.34025403028822665</v>
      </c>
      <c r="Q92" s="493">
        <v>1632</v>
      </c>
      <c r="R92" s="508">
        <v>0.34598261606953573</v>
      </c>
      <c r="S92" s="404">
        <v>26826</v>
      </c>
      <c r="T92" s="351">
        <v>0.31177072195620847</v>
      </c>
      <c r="U92" s="82">
        <v>5378</v>
      </c>
      <c r="V92" s="351">
        <v>0.30527331554748255</v>
      </c>
      <c r="W92" s="82">
        <v>7214</v>
      </c>
      <c r="X92" s="351">
        <v>0.24983549783549783</v>
      </c>
      <c r="Y92" s="82">
        <v>11501</v>
      </c>
      <c r="Z92" s="355">
        <v>0.27476229155716947</v>
      </c>
    </row>
    <row r="93" spans="1:26">
      <c r="A93" s="1011"/>
      <c r="B93" s="518" t="s">
        <v>235</v>
      </c>
      <c r="C93" s="104">
        <v>55</v>
      </c>
      <c r="D93" s="348">
        <v>0.19434628975265017</v>
      </c>
      <c r="E93" s="96">
        <v>59</v>
      </c>
      <c r="F93" s="348">
        <v>0.5130434782608696</v>
      </c>
      <c r="G93" s="96">
        <v>42</v>
      </c>
      <c r="H93" s="348">
        <v>0.26923076923076922</v>
      </c>
      <c r="I93" s="96">
        <v>82</v>
      </c>
      <c r="J93" s="349">
        <v>0.30483271375464682</v>
      </c>
      <c r="K93" s="486">
        <v>1543</v>
      </c>
      <c r="L93" s="503">
        <v>0.17180714842445163</v>
      </c>
      <c r="M93" s="486">
        <v>5</v>
      </c>
      <c r="N93" s="503">
        <v>0.1388888888888889</v>
      </c>
      <c r="O93" s="486">
        <v>790</v>
      </c>
      <c r="P93" s="503">
        <v>0.19296531509526138</v>
      </c>
      <c r="Q93" s="486">
        <v>971</v>
      </c>
      <c r="R93" s="509">
        <v>0.20585117659529362</v>
      </c>
      <c r="S93" s="203">
        <v>15989</v>
      </c>
      <c r="T93" s="348">
        <v>0.18582353214634373</v>
      </c>
      <c r="U93" s="96">
        <v>3515</v>
      </c>
      <c r="V93" s="348">
        <v>0.199523187829937</v>
      </c>
      <c r="W93" s="96">
        <v>6008</v>
      </c>
      <c r="X93" s="348">
        <v>0.20806926406926407</v>
      </c>
      <c r="Y93" s="96">
        <v>9755</v>
      </c>
      <c r="Z93" s="350">
        <v>0.23304983515695923</v>
      </c>
    </row>
    <row r="94" spans="1:26">
      <c r="A94" s="1011"/>
      <c r="B94" s="492" t="s">
        <v>236</v>
      </c>
      <c r="C94" s="81">
        <v>7</v>
      </c>
      <c r="D94" s="351">
        <v>2.4734982332155476E-2</v>
      </c>
      <c r="E94" s="82">
        <v>9</v>
      </c>
      <c r="F94" s="351">
        <v>7.8260869565217397E-2</v>
      </c>
      <c r="G94" s="82">
        <v>48</v>
      </c>
      <c r="H94" s="351">
        <v>0.30769230769230771</v>
      </c>
      <c r="I94" s="82">
        <v>76</v>
      </c>
      <c r="J94" s="352">
        <v>0.28252788104089221</v>
      </c>
      <c r="K94" s="493">
        <v>407</v>
      </c>
      <c r="L94" s="504">
        <v>4.5317893330364095E-2</v>
      </c>
      <c r="M94" s="493">
        <v>2</v>
      </c>
      <c r="N94" s="504">
        <v>5.5555555555555552E-2</v>
      </c>
      <c r="O94" s="493">
        <v>797</v>
      </c>
      <c r="P94" s="504">
        <v>0.1946751343429409</v>
      </c>
      <c r="Q94" s="493">
        <v>1117</v>
      </c>
      <c r="R94" s="508">
        <v>0.23680305278778885</v>
      </c>
      <c r="S94" s="404">
        <v>19420</v>
      </c>
      <c r="T94" s="351">
        <v>0.22569847984751987</v>
      </c>
      <c r="U94" s="82">
        <v>3275</v>
      </c>
      <c r="V94" s="351">
        <v>0.18589998297099392</v>
      </c>
      <c r="W94" s="82">
        <v>9338</v>
      </c>
      <c r="X94" s="351">
        <v>0.32339393939393946</v>
      </c>
      <c r="Y94" s="82">
        <v>13316</v>
      </c>
      <c r="Z94" s="355">
        <v>0.31812317836494813</v>
      </c>
    </row>
    <row r="95" spans="1:26">
      <c r="A95" s="1011"/>
      <c r="B95" s="492" t="s">
        <v>237</v>
      </c>
      <c r="C95" s="81">
        <v>8</v>
      </c>
      <c r="D95" s="351">
        <v>2.8268551236749116E-2</v>
      </c>
      <c r="E95" s="82">
        <v>2</v>
      </c>
      <c r="F95" s="351">
        <v>1.7391304347826087E-2</v>
      </c>
      <c r="G95" s="82">
        <v>11</v>
      </c>
      <c r="H95" s="351">
        <v>7.0512820512820512E-2</v>
      </c>
      <c r="I95" s="404">
        <v>8</v>
      </c>
      <c r="J95" s="421">
        <v>2.9739776951672861E-2</v>
      </c>
      <c r="K95" s="527">
        <v>147</v>
      </c>
      <c r="L95" s="504">
        <v>1.6367887763055339E-2</v>
      </c>
      <c r="M95" s="493">
        <v>1</v>
      </c>
      <c r="N95" s="504">
        <v>2.7777777777777776E-2</v>
      </c>
      <c r="O95" s="493">
        <v>235</v>
      </c>
      <c r="P95" s="504">
        <v>5.7401074743527111E-2</v>
      </c>
      <c r="Q95" s="493">
        <v>281</v>
      </c>
      <c r="R95" s="494">
        <v>5.9571761712953156E-2</v>
      </c>
      <c r="S95" s="81">
        <v>6269</v>
      </c>
      <c r="T95" s="351">
        <v>7.2858072614011435E-2</v>
      </c>
      <c r="U95" s="82">
        <v>1147</v>
      </c>
      <c r="V95" s="351">
        <v>6.5107566555032068E-2</v>
      </c>
      <c r="W95" s="82">
        <v>2663</v>
      </c>
      <c r="X95" s="351">
        <v>9.2225108225108224E-2</v>
      </c>
      <c r="Y95" s="82">
        <v>2976</v>
      </c>
      <c r="Z95" s="355">
        <v>7.1097520187299923E-2</v>
      </c>
    </row>
    <row r="96" spans="1:26">
      <c r="A96" s="1012"/>
      <c r="B96" s="516" t="s">
        <v>230</v>
      </c>
      <c r="C96" s="83">
        <v>283</v>
      </c>
      <c r="D96" s="356">
        <v>1</v>
      </c>
      <c r="E96" s="427">
        <v>115</v>
      </c>
      <c r="F96" s="356">
        <v>1</v>
      </c>
      <c r="G96" s="427">
        <v>156</v>
      </c>
      <c r="H96" s="426">
        <v>1</v>
      </c>
      <c r="I96" s="427">
        <v>269</v>
      </c>
      <c r="J96" s="482">
        <v>1</v>
      </c>
      <c r="K96" s="520">
        <v>8981</v>
      </c>
      <c r="L96" s="506">
        <v>1</v>
      </c>
      <c r="M96" s="490">
        <v>36</v>
      </c>
      <c r="N96" s="529">
        <v>1</v>
      </c>
      <c r="O96" s="490">
        <v>4094</v>
      </c>
      <c r="P96" s="529">
        <v>1</v>
      </c>
      <c r="Q96" s="490">
        <v>4717</v>
      </c>
      <c r="R96" s="491">
        <v>1</v>
      </c>
      <c r="S96" s="83">
        <v>86044</v>
      </c>
      <c r="T96" s="356">
        <v>1</v>
      </c>
      <c r="U96" s="427">
        <v>17617</v>
      </c>
      <c r="V96" s="356">
        <v>1</v>
      </c>
      <c r="W96" s="427">
        <v>28875</v>
      </c>
      <c r="X96" s="356">
        <v>1</v>
      </c>
      <c r="Y96" s="427">
        <v>41858</v>
      </c>
      <c r="Z96" s="428">
        <v>1</v>
      </c>
    </row>
    <row r="97" spans="1:26" ht="15.95" customHeight="1">
      <c r="A97" s="1010" t="s">
        <v>249</v>
      </c>
      <c r="B97" s="517" t="s">
        <v>233</v>
      </c>
      <c r="C97" s="80">
        <v>87</v>
      </c>
      <c r="D97" s="359">
        <v>0.30742049469964666</v>
      </c>
      <c r="E97" s="424">
        <v>11</v>
      </c>
      <c r="F97" s="359">
        <v>9.5652173913043481E-2</v>
      </c>
      <c r="G97" s="424">
        <v>47</v>
      </c>
      <c r="H97" s="359">
        <v>0.29012345679012347</v>
      </c>
      <c r="I97" s="424">
        <v>69</v>
      </c>
      <c r="J97" s="485">
        <v>0.25555555555555554</v>
      </c>
      <c r="K97" s="522">
        <v>2922</v>
      </c>
      <c r="L97" s="484">
        <v>0.32713837886251684</v>
      </c>
      <c r="M97" s="524">
        <v>15</v>
      </c>
      <c r="N97" s="484">
        <v>0.41666666666666674</v>
      </c>
      <c r="O97" s="524">
        <v>1041</v>
      </c>
      <c r="P97" s="484">
        <v>0.25533480500367917</v>
      </c>
      <c r="Q97" s="524">
        <v>1068</v>
      </c>
      <c r="R97" s="523">
        <v>0.22689611217335884</v>
      </c>
      <c r="S97" s="80">
        <v>16480</v>
      </c>
      <c r="T97" s="359">
        <v>0.19191801560498431</v>
      </c>
      <c r="U97" s="424">
        <v>3869</v>
      </c>
      <c r="V97" s="359">
        <v>0.22034284412551969</v>
      </c>
      <c r="W97" s="424">
        <v>5673</v>
      </c>
      <c r="X97" s="359">
        <v>0.19663096599771238</v>
      </c>
      <c r="Y97" s="424">
        <v>7605</v>
      </c>
      <c r="Z97" s="361">
        <v>0.18207718827810765</v>
      </c>
    </row>
    <row r="98" spans="1:26">
      <c r="A98" s="1011"/>
      <c r="B98" s="492" t="s">
        <v>234</v>
      </c>
      <c r="C98" s="81">
        <v>98</v>
      </c>
      <c r="D98" s="351">
        <v>0.3462897526501767</v>
      </c>
      <c r="E98" s="404">
        <v>32</v>
      </c>
      <c r="F98" s="351">
        <v>0.27826086956521739</v>
      </c>
      <c r="G98" s="404">
        <v>66</v>
      </c>
      <c r="H98" s="351">
        <v>0.40740740740740738</v>
      </c>
      <c r="I98" s="404">
        <v>102</v>
      </c>
      <c r="J98" s="421">
        <v>0.37777777777777777</v>
      </c>
      <c r="K98" s="527">
        <v>2874</v>
      </c>
      <c r="L98" s="504">
        <v>0.32176444245409763</v>
      </c>
      <c r="M98" s="493">
        <v>7</v>
      </c>
      <c r="N98" s="504">
        <v>0.19444444444444448</v>
      </c>
      <c r="O98" s="493">
        <v>1419</v>
      </c>
      <c r="P98" s="504">
        <v>0.34805003679175867</v>
      </c>
      <c r="Q98" s="493">
        <v>1743</v>
      </c>
      <c r="R98" s="494">
        <v>0.3702995538559592</v>
      </c>
      <c r="S98" s="81">
        <v>27397</v>
      </c>
      <c r="T98" s="351">
        <v>0.31905205543263071</v>
      </c>
      <c r="U98" s="404">
        <v>5352</v>
      </c>
      <c r="V98" s="351">
        <v>0.3048009567743038</v>
      </c>
      <c r="W98" s="404">
        <v>10365</v>
      </c>
      <c r="X98" s="351">
        <v>0.35925964437974423</v>
      </c>
      <c r="Y98" s="404">
        <v>15924</v>
      </c>
      <c r="Z98" s="355">
        <v>0.38124880291131968</v>
      </c>
    </row>
    <row r="99" spans="1:26">
      <c r="A99" s="1011"/>
      <c r="B99" s="492" t="s">
        <v>235</v>
      </c>
      <c r="C99" s="95">
        <v>84</v>
      </c>
      <c r="D99" s="348">
        <v>0.29681978798586572</v>
      </c>
      <c r="E99" s="203">
        <v>37</v>
      </c>
      <c r="F99" s="348">
        <v>0.32173913043478258</v>
      </c>
      <c r="G99" s="203">
        <v>36</v>
      </c>
      <c r="H99" s="348">
        <v>0.22222222222222221</v>
      </c>
      <c r="I99" s="203">
        <v>66</v>
      </c>
      <c r="J99" s="425">
        <v>0.24444444444444444</v>
      </c>
      <c r="K99" s="521">
        <v>2681</v>
      </c>
      <c r="L99" s="503">
        <v>0.30015673981191221</v>
      </c>
      <c r="M99" s="486">
        <v>9</v>
      </c>
      <c r="N99" s="503">
        <v>0.25</v>
      </c>
      <c r="O99" s="486">
        <v>1026</v>
      </c>
      <c r="P99" s="503">
        <v>0.25165562913907286</v>
      </c>
      <c r="Q99" s="486">
        <v>1181</v>
      </c>
      <c r="R99" s="487">
        <v>0.25090291055874231</v>
      </c>
      <c r="S99" s="95">
        <v>28073</v>
      </c>
      <c r="T99" s="348">
        <v>0.32692442063584487</v>
      </c>
      <c r="U99" s="203">
        <v>5190</v>
      </c>
      <c r="V99" s="348">
        <v>0.29557491884503673</v>
      </c>
      <c r="W99" s="203">
        <v>6651</v>
      </c>
      <c r="X99" s="348">
        <v>0.23052927108245813</v>
      </c>
      <c r="Y99" s="203">
        <v>11043</v>
      </c>
      <c r="Z99" s="350">
        <v>0.26438900593755987</v>
      </c>
    </row>
    <row r="100" spans="1:26">
      <c r="A100" s="1011"/>
      <c r="B100" s="492" t="s">
        <v>236</v>
      </c>
      <c r="C100" s="81">
        <v>7</v>
      </c>
      <c r="D100" s="351">
        <v>2.4734982332155476E-2</v>
      </c>
      <c r="E100" s="404">
        <v>33</v>
      </c>
      <c r="F100" s="351">
        <v>0.28695652173913044</v>
      </c>
      <c r="G100" s="404">
        <v>12</v>
      </c>
      <c r="H100" s="351">
        <v>7.407407407407407E-2</v>
      </c>
      <c r="I100" s="404">
        <v>31</v>
      </c>
      <c r="J100" s="421">
        <v>0.11481481481481481</v>
      </c>
      <c r="K100" s="527">
        <v>294</v>
      </c>
      <c r="L100" s="504">
        <v>3.2915360501567396E-2</v>
      </c>
      <c r="M100" s="493">
        <v>4</v>
      </c>
      <c r="N100" s="504">
        <v>0.1111111111111111</v>
      </c>
      <c r="O100" s="493">
        <v>416</v>
      </c>
      <c r="P100" s="504">
        <v>0.10203581064508217</v>
      </c>
      <c r="Q100" s="493">
        <v>523</v>
      </c>
      <c r="R100" s="494">
        <v>0.1111111111111111</v>
      </c>
      <c r="S100" s="81">
        <v>10068</v>
      </c>
      <c r="T100" s="351">
        <v>0.11724700128100617</v>
      </c>
      <c r="U100" s="404">
        <v>2115</v>
      </c>
      <c r="V100" s="351">
        <v>0.12045105074320862</v>
      </c>
      <c r="W100" s="404">
        <v>4443</v>
      </c>
      <c r="X100" s="351">
        <v>0.15399812831444318</v>
      </c>
      <c r="Y100" s="404">
        <v>5489</v>
      </c>
      <c r="Z100" s="355">
        <v>0.13141639532656579</v>
      </c>
    </row>
    <row r="101" spans="1:26">
      <c r="A101" s="1011"/>
      <c r="B101" s="518" t="s">
        <v>237</v>
      </c>
      <c r="C101" s="81">
        <v>7</v>
      </c>
      <c r="D101" s="351">
        <v>2.4734982332155476E-2</v>
      </c>
      <c r="E101" s="404">
        <v>2</v>
      </c>
      <c r="F101" s="351">
        <v>1.7391304347826087E-2</v>
      </c>
      <c r="G101" s="404">
        <v>1</v>
      </c>
      <c r="H101" s="351">
        <v>6.1728395061728392E-3</v>
      </c>
      <c r="I101" s="404">
        <v>2</v>
      </c>
      <c r="J101" s="421">
        <v>7.4074074074074077E-3</v>
      </c>
      <c r="K101" s="527">
        <v>161</v>
      </c>
      <c r="L101" s="504">
        <v>1.8025078369905956E-2</v>
      </c>
      <c r="M101" s="493">
        <v>1</v>
      </c>
      <c r="N101" s="504">
        <v>2.7777777777777776E-2</v>
      </c>
      <c r="O101" s="493">
        <v>175</v>
      </c>
      <c r="P101" s="504">
        <v>4.2923718420407167E-2</v>
      </c>
      <c r="Q101" s="493">
        <v>192</v>
      </c>
      <c r="R101" s="494">
        <v>4.0790312300828552E-2</v>
      </c>
      <c r="S101" s="81">
        <v>3852</v>
      </c>
      <c r="T101" s="351">
        <v>4.4858507045533944E-2</v>
      </c>
      <c r="U101" s="404">
        <v>1033</v>
      </c>
      <c r="V101" s="351">
        <v>5.8830229511931204E-2</v>
      </c>
      <c r="W101" s="404">
        <v>1719</v>
      </c>
      <c r="X101" s="351">
        <v>5.958199022564209E-2</v>
      </c>
      <c r="Y101" s="404">
        <v>1707</v>
      </c>
      <c r="Z101" s="355">
        <v>4.0868607546447035E-2</v>
      </c>
    </row>
    <row r="102" spans="1:26">
      <c r="A102" s="1012"/>
      <c r="B102" s="419" t="s">
        <v>230</v>
      </c>
      <c r="C102" s="83">
        <v>283</v>
      </c>
      <c r="D102" s="426">
        <v>1</v>
      </c>
      <c r="E102" s="427">
        <v>115</v>
      </c>
      <c r="F102" s="426">
        <v>1</v>
      </c>
      <c r="G102" s="427">
        <v>162</v>
      </c>
      <c r="H102" s="426">
        <v>1</v>
      </c>
      <c r="I102" s="427">
        <v>270</v>
      </c>
      <c r="J102" s="482">
        <v>1</v>
      </c>
      <c r="K102" s="520">
        <v>8932</v>
      </c>
      <c r="L102" s="506">
        <v>1</v>
      </c>
      <c r="M102" s="490">
        <v>36</v>
      </c>
      <c r="N102" s="506">
        <v>1</v>
      </c>
      <c r="O102" s="490">
        <v>4077</v>
      </c>
      <c r="P102" s="506">
        <v>1</v>
      </c>
      <c r="Q102" s="490">
        <v>4707</v>
      </c>
      <c r="R102" s="491">
        <v>1</v>
      </c>
      <c r="S102" s="83">
        <v>85870</v>
      </c>
      <c r="T102" s="426">
        <v>1</v>
      </c>
      <c r="U102" s="427">
        <v>17559</v>
      </c>
      <c r="V102" s="426">
        <v>1</v>
      </c>
      <c r="W102" s="427">
        <v>28851</v>
      </c>
      <c r="X102" s="426">
        <v>1</v>
      </c>
      <c r="Y102" s="427">
        <v>41768</v>
      </c>
      <c r="Z102" s="428">
        <v>1</v>
      </c>
    </row>
    <row r="103" spans="1:26" ht="15.95" customHeight="1">
      <c r="A103" s="1010" t="s">
        <v>250</v>
      </c>
      <c r="B103" s="517" t="s">
        <v>233</v>
      </c>
      <c r="C103" s="95">
        <v>78</v>
      </c>
      <c r="D103" s="348">
        <v>0.2756183745583039</v>
      </c>
      <c r="E103" s="203">
        <v>15</v>
      </c>
      <c r="F103" s="348">
        <v>0.13157894736842105</v>
      </c>
      <c r="G103" s="203">
        <v>33</v>
      </c>
      <c r="H103" s="348">
        <v>0.20496894409937888</v>
      </c>
      <c r="I103" s="203">
        <v>65</v>
      </c>
      <c r="J103" s="425">
        <v>0.24163568773234201</v>
      </c>
      <c r="K103" s="521">
        <v>2801</v>
      </c>
      <c r="L103" s="503">
        <v>0.31493141443669892</v>
      </c>
      <c r="M103" s="486">
        <v>15</v>
      </c>
      <c r="N103" s="503">
        <v>0.41666666666666674</v>
      </c>
      <c r="O103" s="486">
        <v>1025</v>
      </c>
      <c r="P103" s="503">
        <v>0.25165725509452491</v>
      </c>
      <c r="Q103" s="486">
        <v>1035</v>
      </c>
      <c r="R103" s="487">
        <v>0.22011909825606124</v>
      </c>
      <c r="S103" s="95">
        <v>15996</v>
      </c>
      <c r="T103" s="348">
        <v>0.18662279934199014</v>
      </c>
      <c r="U103" s="203">
        <v>3707</v>
      </c>
      <c r="V103" s="348">
        <v>0.21139370437956204</v>
      </c>
      <c r="W103" s="203">
        <v>5118</v>
      </c>
      <c r="X103" s="348">
        <v>0.17753572915221313</v>
      </c>
      <c r="Y103" s="203">
        <v>6876</v>
      </c>
      <c r="Z103" s="350">
        <v>0.16487231746792952</v>
      </c>
    </row>
    <row r="104" spans="1:26">
      <c r="A104" s="1011"/>
      <c r="B104" s="492" t="s">
        <v>234</v>
      </c>
      <c r="C104" s="81">
        <v>95</v>
      </c>
      <c r="D104" s="351">
        <v>0.3356890459363957</v>
      </c>
      <c r="E104" s="404">
        <v>26</v>
      </c>
      <c r="F104" s="351">
        <v>0.22807017543859648</v>
      </c>
      <c r="G104" s="404">
        <v>59</v>
      </c>
      <c r="H104" s="351">
        <v>0.36645962732919257</v>
      </c>
      <c r="I104" s="404">
        <v>93</v>
      </c>
      <c r="J104" s="421">
        <v>0.34572490706319703</v>
      </c>
      <c r="K104" s="527">
        <v>2775</v>
      </c>
      <c r="L104" s="504">
        <v>0.31200809534517654</v>
      </c>
      <c r="M104" s="493">
        <v>5</v>
      </c>
      <c r="N104" s="504">
        <v>0.1388888888888889</v>
      </c>
      <c r="O104" s="493">
        <v>1410</v>
      </c>
      <c r="P104" s="504">
        <v>0.34618217530076106</v>
      </c>
      <c r="Q104" s="493">
        <v>1620</v>
      </c>
      <c r="R104" s="494">
        <v>0.3445342407486176</v>
      </c>
      <c r="S104" s="81">
        <v>26356</v>
      </c>
      <c r="T104" s="351">
        <v>0.30749127903585222</v>
      </c>
      <c r="U104" s="404">
        <v>5001</v>
      </c>
      <c r="V104" s="351">
        <v>0.28518476277372262</v>
      </c>
      <c r="W104" s="404">
        <v>9021</v>
      </c>
      <c r="X104" s="351">
        <v>0.31292493409185512</v>
      </c>
      <c r="Y104" s="404">
        <v>13948</v>
      </c>
      <c r="Z104" s="355">
        <v>0.33444431123366497</v>
      </c>
    </row>
    <row r="105" spans="1:26">
      <c r="A105" s="1011"/>
      <c r="B105" s="518" t="s">
        <v>235</v>
      </c>
      <c r="C105" s="95">
        <v>93</v>
      </c>
      <c r="D105" s="348">
        <v>0.32862190812720848</v>
      </c>
      <c r="E105" s="203">
        <v>55</v>
      </c>
      <c r="F105" s="348">
        <v>0.48245614035087719</v>
      </c>
      <c r="G105" s="203">
        <v>45</v>
      </c>
      <c r="H105" s="348">
        <v>0.27950310559006208</v>
      </c>
      <c r="I105" s="203">
        <v>67</v>
      </c>
      <c r="J105" s="425">
        <v>0.24907063197026022</v>
      </c>
      <c r="K105" s="521">
        <v>2844</v>
      </c>
      <c r="L105" s="503">
        <v>0.31976613447267821</v>
      </c>
      <c r="M105" s="486">
        <v>12</v>
      </c>
      <c r="N105" s="503">
        <v>0.33333333333333326</v>
      </c>
      <c r="O105" s="486">
        <v>1046</v>
      </c>
      <c r="P105" s="503">
        <v>0.25681315983304687</v>
      </c>
      <c r="Q105" s="486">
        <v>1299</v>
      </c>
      <c r="R105" s="487">
        <v>0.27626541897065077</v>
      </c>
      <c r="S105" s="95">
        <v>29609</v>
      </c>
      <c r="T105" s="348">
        <v>0.34544351498605813</v>
      </c>
      <c r="U105" s="203">
        <v>5643</v>
      </c>
      <c r="V105" s="348">
        <v>0.32179516423357662</v>
      </c>
      <c r="W105" s="203">
        <v>7448</v>
      </c>
      <c r="X105" s="348">
        <v>0.25835992784792561</v>
      </c>
      <c r="Y105" s="203">
        <v>12423</v>
      </c>
      <c r="Z105" s="350">
        <v>0.29787795228389879</v>
      </c>
    </row>
    <row r="106" spans="1:26">
      <c r="A106" s="1011"/>
      <c r="B106" s="492" t="s">
        <v>236</v>
      </c>
      <c r="C106" s="81">
        <v>11</v>
      </c>
      <c r="D106" s="351">
        <v>3.8869257950530034E-2</v>
      </c>
      <c r="E106" s="404">
        <v>15</v>
      </c>
      <c r="F106" s="351">
        <v>0.13157894736842105</v>
      </c>
      <c r="G106" s="404">
        <v>17</v>
      </c>
      <c r="H106" s="351">
        <v>0.10559006211180125</v>
      </c>
      <c r="I106" s="404">
        <v>36</v>
      </c>
      <c r="J106" s="421">
        <v>0.13382899628252787</v>
      </c>
      <c r="K106" s="527">
        <v>305</v>
      </c>
      <c r="L106" s="504">
        <v>3.4292781650550934E-2</v>
      </c>
      <c r="M106" s="493">
        <v>4</v>
      </c>
      <c r="N106" s="504">
        <v>0.1111111111111111</v>
      </c>
      <c r="O106" s="493">
        <v>420</v>
      </c>
      <c r="P106" s="504">
        <v>0.10311809477043948</v>
      </c>
      <c r="Q106" s="493">
        <v>545</v>
      </c>
      <c r="R106" s="494">
        <v>0.11590812420246703</v>
      </c>
      <c r="S106" s="81">
        <v>9375</v>
      </c>
      <c r="T106" s="351">
        <v>0.10937664064960974</v>
      </c>
      <c r="U106" s="404">
        <v>2009</v>
      </c>
      <c r="V106" s="351">
        <v>0.11456432481751824</v>
      </c>
      <c r="W106" s="404">
        <v>4966</v>
      </c>
      <c r="X106" s="351">
        <v>0.17226307756347997</v>
      </c>
      <c r="Y106" s="404">
        <v>6157</v>
      </c>
      <c r="Z106" s="355">
        <v>0.14763217839587581</v>
      </c>
    </row>
    <row r="107" spans="1:26">
      <c r="A107" s="1011"/>
      <c r="B107" s="435" t="s">
        <v>237</v>
      </c>
      <c r="C107" s="81">
        <v>6</v>
      </c>
      <c r="D107" s="351">
        <v>2.1201413427561835E-2</v>
      </c>
      <c r="E107" s="404">
        <v>3</v>
      </c>
      <c r="F107" s="351">
        <v>2.6315789473684209E-2</v>
      </c>
      <c r="G107" s="404">
        <v>7</v>
      </c>
      <c r="H107" s="351">
        <v>4.3478260869565216E-2</v>
      </c>
      <c r="I107" s="404">
        <v>8</v>
      </c>
      <c r="J107" s="421">
        <v>2.9739776951672861E-2</v>
      </c>
      <c r="K107" s="527">
        <v>169</v>
      </c>
      <c r="L107" s="504">
        <v>1.9001574094895436E-2</v>
      </c>
      <c r="M107" s="493">
        <v>0</v>
      </c>
      <c r="N107" s="504">
        <v>0</v>
      </c>
      <c r="O107" s="493">
        <v>172</v>
      </c>
      <c r="P107" s="504">
        <v>4.2229315001227598E-2</v>
      </c>
      <c r="Q107" s="493">
        <v>203</v>
      </c>
      <c r="R107" s="494">
        <v>4.3173117822203316E-2</v>
      </c>
      <c r="S107" s="81">
        <v>4377</v>
      </c>
      <c r="T107" s="351">
        <v>5.1065765986489799E-2</v>
      </c>
      <c r="U107" s="404">
        <v>1176</v>
      </c>
      <c r="V107" s="351">
        <v>6.7062043795620432E-2</v>
      </c>
      <c r="W107" s="404">
        <v>2275</v>
      </c>
      <c r="X107" s="351">
        <v>7.891633134452615E-2</v>
      </c>
      <c r="Y107" s="404">
        <v>2301</v>
      </c>
      <c r="Z107" s="355">
        <v>5.5173240618630853E-2</v>
      </c>
    </row>
    <row r="108" spans="1:26">
      <c r="A108" s="1012"/>
      <c r="B108" s="431" t="s">
        <v>230</v>
      </c>
      <c r="C108" s="83">
        <v>283</v>
      </c>
      <c r="D108" s="426">
        <v>1</v>
      </c>
      <c r="E108" s="427">
        <v>114</v>
      </c>
      <c r="F108" s="426">
        <v>1</v>
      </c>
      <c r="G108" s="427">
        <v>161</v>
      </c>
      <c r="H108" s="426">
        <v>1</v>
      </c>
      <c r="I108" s="427">
        <v>269</v>
      </c>
      <c r="J108" s="482">
        <v>1</v>
      </c>
      <c r="K108" s="520">
        <v>8894</v>
      </c>
      <c r="L108" s="506">
        <v>1</v>
      </c>
      <c r="M108" s="490">
        <v>36</v>
      </c>
      <c r="N108" s="506">
        <v>1</v>
      </c>
      <c r="O108" s="490">
        <v>4073</v>
      </c>
      <c r="P108" s="506">
        <v>1</v>
      </c>
      <c r="Q108" s="490">
        <v>4702</v>
      </c>
      <c r="R108" s="491">
        <v>1</v>
      </c>
      <c r="S108" s="83">
        <v>85713</v>
      </c>
      <c r="T108" s="426">
        <v>1</v>
      </c>
      <c r="U108" s="427">
        <v>17536</v>
      </c>
      <c r="V108" s="426">
        <v>1</v>
      </c>
      <c r="W108" s="427">
        <v>28828</v>
      </c>
      <c r="X108" s="426">
        <v>1</v>
      </c>
      <c r="Y108" s="427">
        <v>41705</v>
      </c>
      <c r="Z108" s="428">
        <v>1</v>
      </c>
    </row>
    <row r="109" spans="1:26" ht="15.95" customHeight="1">
      <c r="A109" s="1010" t="s">
        <v>251</v>
      </c>
      <c r="B109" s="517" t="s">
        <v>233</v>
      </c>
      <c r="C109" s="95">
        <v>100</v>
      </c>
      <c r="D109" s="348">
        <v>0.35587188612099646</v>
      </c>
      <c r="E109" s="203">
        <v>11</v>
      </c>
      <c r="F109" s="348">
        <v>9.6491228070175433E-2</v>
      </c>
      <c r="G109" s="203">
        <v>50</v>
      </c>
      <c r="H109" s="348">
        <v>0.3125</v>
      </c>
      <c r="I109" s="203">
        <v>100</v>
      </c>
      <c r="J109" s="425">
        <v>0.37037037037037041</v>
      </c>
      <c r="K109" s="521">
        <v>3300</v>
      </c>
      <c r="L109" s="503">
        <v>0.37103665392399371</v>
      </c>
      <c r="M109" s="486">
        <v>17</v>
      </c>
      <c r="N109" s="503">
        <v>0.47222222222222221</v>
      </c>
      <c r="O109" s="486">
        <v>1378</v>
      </c>
      <c r="P109" s="503">
        <v>0.33774509803921565</v>
      </c>
      <c r="Q109" s="486">
        <v>1419</v>
      </c>
      <c r="R109" s="487">
        <v>0.30120993419656122</v>
      </c>
      <c r="S109" s="95">
        <v>19269</v>
      </c>
      <c r="T109" s="348">
        <v>0.22481361785535112</v>
      </c>
      <c r="U109" s="203">
        <v>4722</v>
      </c>
      <c r="V109" s="348">
        <v>0.26933607118412045</v>
      </c>
      <c r="W109" s="203">
        <v>7131</v>
      </c>
      <c r="X109" s="348">
        <v>0.2470637147905623</v>
      </c>
      <c r="Y109" s="203">
        <v>9818</v>
      </c>
      <c r="Z109" s="350">
        <v>0.23471754046235865</v>
      </c>
    </row>
    <row r="110" spans="1:26">
      <c r="A110" s="1011"/>
      <c r="B110" s="492" t="s">
        <v>234</v>
      </c>
      <c r="C110" s="81">
        <v>99</v>
      </c>
      <c r="D110" s="351">
        <v>0.35231316725978645</v>
      </c>
      <c r="E110" s="404">
        <v>40</v>
      </c>
      <c r="F110" s="351">
        <v>0.35087719298245612</v>
      </c>
      <c r="G110" s="404">
        <v>52</v>
      </c>
      <c r="H110" s="351">
        <v>0.32500000000000001</v>
      </c>
      <c r="I110" s="404">
        <v>100</v>
      </c>
      <c r="J110" s="421">
        <v>0.37037037037037041</v>
      </c>
      <c r="K110" s="527">
        <v>2961</v>
      </c>
      <c r="L110" s="504">
        <v>0.33292107038452889</v>
      </c>
      <c r="M110" s="493">
        <v>7</v>
      </c>
      <c r="N110" s="504">
        <v>0.19444444444444448</v>
      </c>
      <c r="O110" s="493">
        <v>1466</v>
      </c>
      <c r="P110" s="504">
        <v>0.35931372549019608</v>
      </c>
      <c r="Q110" s="493">
        <v>1712</v>
      </c>
      <c r="R110" s="494">
        <v>0.36340479728295477</v>
      </c>
      <c r="S110" s="81">
        <v>30615</v>
      </c>
      <c r="T110" s="351">
        <v>0.35718869223320227</v>
      </c>
      <c r="U110" s="404">
        <v>5865</v>
      </c>
      <c r="V110" s="351">
        <v>0.33453114305270371</v>
      </c>
      <c r="W110" s="404">
        <v>10082</v>
      </c>
      <c r="X110" s="351">
        <v>0.34930533901534838</v>
      </c>
      <c r="Y110" s="404">
        <v>16059</v>
      </c>
      <c r="Z110" s="355">
        <v>0.38392024671878361</v>
      </c>
    </row>
    <row r="111" spans="1:26">
      <c r="A111" s="1011"/>
      <c r="B111" s="492" t="s">
        <v>235</v>
      </c>
      <c r="C111" s="95">
        <v>63</v>
      </c>
      <c r="D111" s="348">
        <v>0.22419928825622776</v>
      </c>
      <c r="E111" s="203">
        <v>33</v>
      </c>
      <c r="F111" s="348">
        <v>0.28947368421052633</v>
      </c>
      <c r="G111" s="203">
        <v>34</v>
      </c>
      <c r="H111" s="348">
        <v>0.21249999999999999</v>
      </c>
      <c r="I111" s="203">
        <v>47</v>
      </c>
      <c r="J111" s="425">
        <v>0.17407407407407408</v>
      </c>
      <c r="K111" s="521">
        <v>2180</v>
      </c>
      <c r="L111" s="503">
        <v>0.24510906228918372</v>
      </c>
      <c r="M111" s="486">
        <v>9</v>
      </c>
      <c r="N111" s="503">
        <v>0.25</v>
      </c>
      <c r="O111" s="486">
        <v>733</v>
      </c>
      <c r="P111" s="503">
        <v>0.17965686274509804</v>
      </c>
      <c r="Q111" s="486">
        <v>879</v>
      </c>
      <c r="R111" s="487">
        <v>0.18658458925918064</v>
      </c>
      <c r="S111" s="95">
        <v>23878</v>
      </c>
      <c r="T111" s="348">
        <v>0.27858734584825751</v>
      </c>
      <c r="U111" s="203">
        <v>4269</v>
      </c>
      <c r="V111" s="348">
        <v>0.24349760438056126</v>
      </c>
      <c r="W111" s="203">
        <v>6299</v>
      </c>
      <c r="X111" s="348">
        <v>0.21823788241000588</v>
      </c>
      <c r="Y111" s="203">
        <v>9092</v>
      </c>
      <c r="Z111" s="350">
        <v>0.21736116091706711</v>
      </c>
    </row>
    <row r="112" spans="1:26">
      <c r="A112" s="1011"/>
      <c r="B112" s="492" t="s">
        <v>236</v>
      </c>
      <c r="C112" s="81">
        <v>11</v>
      </c>
      <c r="D112" s="351">
        <v>3.9145907473309607E-2</v>
      </c>
      <c r="E112" s="404">
        <v>29</v>
      </c>
      <c r="F112" s="351">
        <v>0.25438596491228072</v>
      </c>
      <c r="G112" s="404">
        <v>19</v>
      </c>
      <c r="H112" s="351">
        <v>0.11874999999999999</v>
      </c>
      <c r="I112" s="404">
        <v>19</v>
      </c>
      <c r="J112" s="421">
        <v>7.0370370370370375E-2</v>
      </c>
      <c r="K112" s="527">
        <v>295</v>
      </c>
      <c r="L112" s="504">
        <v>3.3168428153811561E-2</v>
      </c>
      <c r="M112" s="493">
        <v>1</v>
      </c>
      <c r="N112" s="504">
        <v>2.7777777777777776E-2</v>
      </c>
      <c r="O112" s="493">
        <v>330</v>
      </c>
      <c r="P112" s="504">
        <v>8.0882352941176461E-2</v>
      </c>
      <c r="Q112" s="493">
        <v>474</v>
      </c>
      <c r="R112" s="494">
        <v>0.1006155805561452</v>
      </c>
      <c r="S112" s="81">
        <v>8290</v>
      </c>
      <c r="T112" s="351">
        <v>9.6720374281014099E-2</v>
      </c>
      <c r="U112" s="404">
        <v>1693</v>
      </c>
      <c r="V112" s="351">
        <v>9.6566278804471828E-2</v>
      </c>
      <c r="W112" s="404">
        <v>3485</v>
      </c>
      <c r="X112" s="351">
        <v>0.12074281952672973</v>
      </c>
      <c r="Y112" s="404">
        <v>4775</v>
      </c>
      <c r="Z112" s="355">
        <v>0.11415525114155251</v>
      </c>
    </row>
    <row r="113" spans="1:26">
      <c r="A113" s="1011"/>
      <c r="B113" s="492" t="s">
        <v>237</v>
      </c>
      <c r="C113" s="81">
        <v>8</v>
      </c>
      <c r="D113" s="351">
        <v>2.8469750889679714E-2</v>
      </c>
      <c r="E113" s="404">
        <v>1</v>
      </c>
      <c r="F113" s="351">
        <v>8.771929824561403E-3</v>
      </c>
      <c r="G113" s="404">
        <v>5</v>
      </c>
      <c r="H113" s="351">
        <v>3.125E-2</v>
      </c>
      <c r="I113" s="404">
        <v>4</v>
      </c>
      <c r="J113" s="421">
        <v>1.4814814814814815E-2</v>
      </c>
      <c r="K113" s="527">
        <v>158</v>
      </c>
      <c r="L113" s="504">
        <v>1.7764785248482122E-2</v>
      </c>
      <c r="M113" s="493">
        <v>2</v>
      </c>
      <c r="N113" s="504">
        <v>5.5555555555555552E-2</v>
      </c>
      <c r="O113" s="493">
        <v>173</v>
      </c>
      <c r="P113" s="504">
        <v>4.2401960784313728E-2</v>
      </c>
      <c r="Q113" s="493">
        <v>227</v>
      </c>
      <c r="R113" s="494">
        <v>4.818509870515815E-2</v>
      </c>
      <c r="S113" s="81">
        <v>3659</v>
      </c>
      <c r="T113" s="351">
        <v>4.2689969782174986E-2</v>
      </c>
      <c r="U113" s="404">
        <v>983</v>
      </c>
      <c r="V113" s="351">
        <v>5.6068902578142815E-2</v>
      </c>
      <c r="W113" s="404">
        <v>1866</v>
      </c>
      <c r="X113" s="351">
        <v>6.4650244257353703E-2</v>
      </c>
      <c r="Y113" s="404">
        <v>2085</v>
      </c>
      <c r="Z113" s="355">
        <v>4.9845800760238118E-2</v>
      </c>
    </row>
    <row r="114" spans="1:26" ht="16.5" thickBot="1">
      <c r="A114" s="1013"/>
      <c r="B114" s="433" t="s">
        <v>230</v>
      </c>
      <c r="C114" s="85">
        <v>281</v>
      </c>
      <c r="D114" s="393">
        <v>1</v>
      </c>
      <c r="E114" s="429">
        <v>114</v>
      </c>
      <c r="F114" s="393">
        <v>1</v>
      </c>
      <c r="G114" s="429">
        <v>160</v>
      </c>
      <c r="H114" s="393">
        <v>1</v>
      </c>
      <c r="I114" s="429">
        <v>270</v>
      </c>
      <c r="J114" s="430">
        <v>1</v>
      </c>
      <c r="K114" s="526">
        <v>8894</v>
      </c>
      <c r="L114" s="528">
        <v>1</v>
      </c>
      <c r="M114" s="488">
        <v>36</v>
      </c>
      <c r="N114" s="528">
        <v>1</v>
      </c>
      <c r="O114" s="488">
        <v>4080</v>
      </c>
      <c r="P114" s="528">
        <v>1</v>
      </c>
      <c r="Q114" s="488">
        <v>4711</v>
      </c>
      <c r="R114" s="489">
        <v>1</v>
      </c>
      <c r="S114" s="85">
        <v>85711</v>
      </c>
      <c r="T114" s="393">
        <v>1</v>
      </c>
      <c r="U114" s="429">
        <v>17532</v>
      </c>
      <c r="V114" s="393">
        <v>1</v>
      </c>
      <c r="W114" s="429">
        <v>28863</v>
      </c>
      <c r="X114" s="393">
        <v>1</v>
      </c>
      <c r="Y114" s="429">
        <v>41829</v>
      </c>
      <c r="Z114" s="394">
        <v>1</v>
      </c>
    </row>
    <row r="115" spans="1:26">
      <c r="A115" s="19"/>
      <c r="B115" s="19"/>
      <c r="C115" s="19"/>
      <c r="D115" s="19"/>
      <c r="E115" s="19"/>
      <c r="F115" s="19"/>
      <c r="G115" s="19"/>
      <c r="H115" s="19"/>
      <c r="I115" s="19"/>
      <c r="J115" s="18"/>
      <c r="K115" s="18"/>
      <c r="L115" s="18"/>
      <c r="M115" s="18"/>
      <c r="N115" s="18"/>
      <c r="O115" s="18"/>
      <c r="P115" s="18"/>
      <c r="Q115" s="18"/>
      <c r="R115" s="18"/>
      <c r="S115" s="18"/>
      <c r="T115" s="18"/>
      <c r="U115" s="18"/>
      <c r="V115" s="18"/>
      <c r="W115" s="18"/>
      <c r="X115" s="18"/>
      <c r="Y115" s="18"/>
      <c r="Z115" s="18"/>
    </row>
    <row r="116" spans="1:26">
      <c r="A116" s="19"/>
      <c r="B116" s="19"/>
      <c r="C116" s="19"/>
      <c r="D116" s="19"/>
      <c r="E116" s="19"/>
      <c r="F116" s="19"/>
      <c r="G116" s="19"/>
      <c r="H116" s="19"/>
      <c r="I116" s="19"/>
      <c r="J116" s="18"/>
      <c r="K116" s="18"/>
      <c r="L116" s="18"/>
      <c r="M116" s="18"/>
      <c r="N116" s="18"/>
      <c r="O116" s="18"/>
      <c r="P116" s="18"/>
      <c r="Q116" s="18"/>
      <c r="R116" s="18"/>
      <c r="S116" s="18"/>
      <c r="T116" s="18"/>
      <c r="U116" s="18"/>
      <c r="V116" s="18"/>
      <c r="W116" s="18"/>
      <c r="X116" s="18"/>
      <c r="Y116" s="18"/>
      <c r="Z116" s="18"/>
    </row>
    <row r="117" spans="1:26">
      <c r="A117" s="19"/>
      <c r="B117" s="19"/>
      <c r="C117" s="19"/>
      <c r="D117" s="19"/>
      <c r="E117" s="19"/>
      <c r="F117" s="19"/>
      <c r="G117" s="19"/>
      <c r="H117" s="19"/>
      <c r="I117" s="19"/>
      <c r="J117" s="18"/>
      <c r="K117" s="18"/>
      <c r="L117" s="18"/>
      <c r="M117" s="18"/>
      <c r="N117" s="18"/>
      <c r="O117" s="18"/>
      <c r="P117" s="18"/>
      <c r="Q117" s="18"/>
      <c r="R117" s="18"/>
      <c r="S117" s="18"/>
      <c r="T117" s="18"/>
      <c r="U117" s="18"/>
      <c r="V117" s="18"/>
      <c r="W117" s="18"/>
      <c r="X117" s="18"/>
      <c r="Y117" s="18"/>
      <c r="Z117" s="18"/>
    </row>
    <row r="118" spans="1:26">
      <c r="A118" s="19"/>
      <c r="B118" s="19"/>
      <c r="C118" s="19"/>
      <c r="D118" s="19"/>
      <c r="E118" s="19"/>
      <c r="F118" s="19"/>
      <c r="G118" s="19"/>
      <c r="H118" s="19"/>
      <c r="I118" s="19"/>
      <c r="J118" s="18"/>
      <c r="K118" s="18"/>
      <c r="L118" s="18"/>
      <c r="M118" s="18"/>
      <c r="N118" s="18"/>
      <c r="O118" s="18"/>
      <c r="P118" s="18"/>
      <c r="Q118" s="18"/>
      <c r="R118" s="18"/>
      <c r="S118" s="18"/>
      <c r="T118" s="18"/>
      <c r="U118" s="18"/>
      <c r="V118" s="18"/>
      <c r="W118" s="18"/>
      <c r="X118" s="18"/>
      <c r="Y118" s="18"/>
      <c r="Z118" s="18"/>
    </row>
    <row r="119" spans="1:26">
      <c r="A119" s="19"/>
      <c r="B119" s="19"/>
      <c r="C119" s="19"/>
      <c r="D119" s="19"/>
      <c r="E119" s="19"/>
      <c r="F119" s="19"/>
      <c r="G119" s="19"/>
      <c r="H119" s="19"/>
      <c r="I119" s="19"/>
      <c r="J119" s="18"/>
      <c r="K119" s="18"/>
      <c r="L119" s="18"/>
      <c r="M119" s="18"/>
      <c r="N119" s="18"/>
      <c r="O119" s="18"/>
      <c r="P119" s="18"/>
      <c r="Q119" s="18"/>
      <c r="R119" s="18"/>
      <c r="S119" s="18"/>
      <c r="T119" s="18"/>
      <c r="U119" s="18"/>
      <c r="V119" s="18"/>
      <c r="W119" s="18"/>
      <c r="X119" s="18"/>
      <c r="Y119" s="18"/>
      <c r="Z119" s="18"/>
    </row>
    <row r="120" spans="1:26">
      <c r="A120" s="19"/>
      <c r="B120" s="19"/>
      <c r="C120" s="19"/>
      <c r="D120" s="19"/>
      <c r="E120" s="19"/>
      <c r="F120" s="19"/>
      <c r="G120" s="19"/>
      <c r="H120" s="19"/>
      <c r="I120" s="19"/>
      <c r="J120" s="18"/>
      <c r="K120" s="18"/>
      <c r="L120" s="18"/>
      <c r="M120" s="18"/>
      <c r="N120" s="18"/>
      <c r="O120" s="18"/>
      <c r="P120" s="18"/>
      <c r="Q120" s="18"/>
      <c r="R120" s="18"/>
      <c r="S120" s="18"/>
      <c r="T120" s="18"/>
      <c r="U120" s="18"/>
      <c r="V120" s="18"/>
      <c r="W120" s="18"/>
      <c r="X120" s="18"/>
      <c r="Y120" s="18"/>
      <c r="Z120" s="18"/>
    </row>
    <row r="121" spans="1:26">
      <c r="A121" s="19"/>
      <c r="B121" s="19"/>
      <c r="C121" s="19"/>
      <c r="D121" s="19"/>
      <c r="E121" s="19"/>
      <c r="F121" s="19"/>
      <c r="G121" s="19"/>
      <c r="H121" s="19"/>
      <c r="I121" s="19"/>
      <c r="J121" s="18"/>
      <c r="K121" s="18"/>
      <c r="L121" s="18"/>
      <c r="M121" s="18"/>
      <c r="N121" s="18"/>
      <c r="O121" s="18"/>
      <c r="P121" s="18"/>
      <c r="Q121" s="18"/>
      <c r="R121" s="18"/>
      <c r="S121" s="18"/>
      <c r="T121" s="18"/>
      <c r="U121" s="18"/>
      <c r="V121" s="18"/>
      <c r="W121" s="18"/>
      <c r="X121" s="18"/>
      <c r="Y121" s="18"/>
      <c r="Z121" s="18"/>
    </row>
  </sheetData>
  <mergeCells count="58">
    <mergeCell ref="A1:J1"/>
    <mergeCell ref="A3:J3"/>
    <mergeCell ref="A4:J4"/>
    <mergeCell ref="S87:Z87"/>
    <mergeCell ref="A34:A40"/>
    <mergeCell ref="A41:A47"/>
    <mergeCell ref="A49:A51"/>
    <mergeCell ref="A52:A54"/>
    <mergeCell ref="A56:A57"/>
    <mergeCell ref="A58:A59"/>
    <mergeCell ref="K3:M3"/>
    <mergeCell ref="C87:J87"/>
    <mergeCell ref="K87:R87"/>
    <mergeCell ref="A86:Z86"/>
    <mergeCell ref="A84:J84"/>
    <mergeCell ref="A5:J6"/>
    <mergeCell ref="I88:J88"/>
    <mergeCell ref="A29:B29"/>
    <mergeCell ref="A30:B30"/>
    <mergeCell ref="A31:B31"/>
    <mergeCell ref="A32:B32"/>
    <mergeCell ref="A83:J83"/>
    <mergeCell ref="A71:A73"/>
    <mergeCell ref="A75:A78"/>
    <mergeCell ref="A79:A82"/>
    <mergeCell ref="A97:A102"/>
    <mergeCell ref="A103:A108"/>
    <mergeCell ref="A109:A114"/>
    <mergeCell ref="A87:B89"/>
    <mergeCell ref="A90:Z90"/>
    <mergeCell ref="K88:L88"/>
    <mergeCell ref="M88:N88"/>
    <mergeCell ref="O88:P88"/>
    <mergeCell ref="Q88:R88"/>
    <mergeCell ref="S88:T88"/>
    <mergeCell ref="U88:V88"/>
    <mergeCell ref="W88:X88"/>
    <mergeCell ref="Y88:Z88"/>
    <mergeCell ref="C88:D88"/>
    <mergeCell ref="E88:F88"/>
    <mergeCell ref="G88:H88"/>
    <mergeCell ref="A27:B27"/>
    <mergeCell ref="A61:A63"/>
    <mergeCell ref="A64:A66"/>
    <mergeCell ref="A68:A70"/>
    <mergeCell ref="A91:A96"/>
    <mergeCell ref="A12:J12"/>
    <mergeCell ref="E24:F24"/>
    <mergeCell ref="A22:J22"/>
    <mergeCell ref="C23:F23"/>
    <mergeCell ref="G23:H23"/>
    <mergeCell ref="I23:J23"/>
    <mergeCell ref="A13:J20"/>
    <mergeCell ref="A7:J7"/>
    <mergeCell ref="A9:J9"/>
    <mergeCell ref="A10:J10"/>
    <mergeCell ref="A11:J11"/>
    <mergeCell ref="A8:J8"/>
  </mergeCells>
  <hyperlinks>
    <hyperlink ref="K3:L3" location="'Table of Contents'!A1" display="Back to Table of Contents" xr:uid="{00000000-0004-0000-08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FD76-B253-477C-8732-AC612212E947}">
  <dimension ref="A1:Z121"/>
  <sheetViews>
    <sheetView showGridLines="0" zoomScaleNormal="100" workbookViewId="0">
      <selection activeCell="A2" sqref="A2"/>
    </sheetView>
  </sheetViews>
  <sheetFormatPr defaultColWidth="11" defaultRowHeight="15.75"/>
  <cols>
    <col min="1" max="2" width="25.875" style="1" customWidth="1"/>
    <col min="3" max="9" width="10.875" style="1" customWidth="1"/>
    <col min="10" max="26" width="10.875" customWidth="1"/>
  </cols>
  <sheetData>
    <row r="1" spans="1:20" s="18" customFormat="1" ht="80.099999999999994" customHeight="1">
      <c r="A1" s="898" t="s">
        <v>156</v>
      </c>
      <c r="B1" s="898"/>
      <c r="C1" s="898"/>
      <c r="D1" s="898"/>
      <c r="E1" s="898"/>
      <c r="F1" s="898"/>
      <c r="G1" s="898"/>
      <c r="H1" s="898"/>
      <c r="I1" s="898"/>
      <c r="J1" s="898"/>
      <c r="K1" s="186"/>
      <c r="L1" s="186"/>
      <c r="M1" s="186"/>
      <c r="N1" s="186"/>
      <c r="O1" s="186"/>
      <c r="P1" s="186"/>
      <c r="Q1" s="186"/>
      <c r="R1" s="186"/>
      <c r="S1" s="186"/>
      <c r="T1" s="186"/>
    </row>
    <row r="2" spans="1:20" s="18" customFormat="1" ht="15.95" customHeight="1">
      <c r="A2" s="826"/>
      <c r="B2" s="826"/>
      <c r="C2" s="826"/>
      <c r="D2" s="826"/>
      <c r="E2" s="826"/>
      <c r="F2" s="826"/>
      <c r="G2" s="826"/>
      <c r="H2" s="826"/>
      <c r="I2" s="826"/>
      <c r="J2" s="826"/>
      <c r="K2" s="186"/>
      <c r="L2" s="186"/>
      <c r="M2" s="186"/>
      <c r="N2" s="186"/>
      <c r="O2" s="186"/>
      <c r="P2" s="186"/>
      <c r="Q2" s="186"/>
      <c r="R2" s="186"/>
      <c r="S2" s="186"/>
      <c r="T2" s="186"/>
    </row>
    <row r="3" spans="1:20" s="18" customFormat="1" ht="18.75">
      <c r="A3" s="990" t="s">
        <v>244</v>
      </c>
      <c r="B3" s="990"/>
      <c r="C3" s="990"/>
      <c r="D3" s="990"/>
      <c r="E3" s="990"/>
      <c r="F3" s="990"/>
      <c r="G3" s="990"/>
      <c r="H3" s="990"/>
      <c r="I3" s="990"/>
      <c r="J3" s="990"/>
      <c r="K3" s="913" t="s">
        <v>158</v>
      </c>
      <c r="L3" s="913"/>
      <c r="M3" s="913"/>
    </row>
    <row r="4" spans="1:20">
      <c r="A4" s="991"/>
      <c r="B4" s="991"/>
      <c r="C4" s="991"/>
      <c r="D4" s="991"/>
      <c r="E4" s="991"/>
      <c r="F4" s="991"/>
      <c r="G4" s="991"/>
      <c r="H4" s="991"/>
      <c r="I4" s="991"/>
      <c r="J4" s="991"/>
    </row>
    <row r="5" spans="1:20" ht="15.95" customHeight="1">
      <c r="A5" s="880" t="s">
        <v>245</v>
      </c>
      <c r="B5" s="880"/>
      <c r="C5" s="880"/>
      <c r="D5" s="880"/>
      <c r="E5" s="880"/>
      <c r="F5" s="880"/>
      <c r="G5" s="880"/>
      <c r="H5" s="880"/>
      <c r="I5" s="880"/>
      <c r="J5" s="880"/>
    </row>
    <row r="6" spans="1:20" ht="24.95" customHeight="1">
      <c r="A6" s="880"/>
      <c r="B6" s="880"/>
      <c r="C6" s="880"/>
      <c r="D6" s="880"/>
      <c r="E6" s="880"/>
      <c r="F6" s="880"/>
      <c r="G6" s="880"/>
      <c r="H6" s="880"/>
      <c r="I6" s="880"/>
      <c r="J6" s="880"/>
    </row>
    <row r="7" spans="1:20" ht="15.95" customHeight="1">
      <c r="A7" s="1006" t="s">
        <v>246</v>
      </c>
      <c r="B7" s="1006"/>
      <c r="C7" s="1006"/>
      <c r="D7" s="1006"/>
      <c r="E7" s="1006"/>
      <c r="F7" s="1006"/>
      <c r="G7" s="1006"/>
      <c r="H7" s="1006"/>
      <c r="I7" s="1006"/>
      <c r="J7" s="1006"/>
    </row>
    <row r="8" spans="1:20" ht="15.95" customHeight="1">
      <c r="A8" s="987" t="s">
        <v>247</v>
      </c>
      <c r="B8" s="987"/>
      <c r="C8" s="987"/>
      <c r="D8" s="987"/>
      <c r="E8" s="987"/>
      <c r="F8" s="987"/>
      <c r="G8" s="987"/>
      <c r="H8" s="987"/>
      <c r="I8" s="987"/>
      <c r="J8" s="987"/>
    </row>
    <row r="9" spans="1:20" ht="15.95" customHeight="1">
      <c r="A9" s="986" t="s">
        <v>248</v>
      </c>
      <c r="B9" s="986"/>
      <c r="C9" s="986"/>
      <c r="D9" s="986"/>
      <c r="E9" s="986"/>
      <c r="F9" s="986"/>
      <c r="G9" s="986"/>
      <c r="H9" s="986"/>
      <c r="I9" s="986"/>
      <c r="J9" s="986"/>
    </row>
    <row r="10" spans="1:20" ht="15.95" customHeight="1">
      <c r="A10" s="986" t="s">
        <v>249</v>
      </c>
      <c r="B10" s="986"/>
      <c r="C10" s="986"/>
      <c r="D10" s="986"/>
      <c r="E10" s="986"/>
      <c r="F10" s="986"/>
      <c r="G10" s="986"/>
      <c r="H10" s="986"/>
      <c r="I10" s="986"/>
      <c r="J10" s="986"/>
    </row>
    <row r="11" spans="1:20" ht="15.95" customHeight="1">
      <c r="A11" s="986" t="s">
        <v>250</v>
      </c>
      <c r="B11" s="986"/>
      <c r="C11" s="986"/>
      <c r="D11" s="986"/>
      <c r="E11" s="986"/>
      <c r="F11" s="986"/>
      <c r="G11" s="986"/>
      <c r="H11" s="986"/>
      <c r="I11" s="986"/>
      <c r="J11" s="986"/>
    </row>
    <row r="12" spans="1:20" ht="24.95" customHeight="1">
      <c r="A12" s="986" t="s">
        <v>251</v>
      </c>
      <c r="B12" s="986"/>
      <c r="C12" s="986"/>
      <c r="D12" s="986"/>
      <c r="E12" s="986"/>
      <c r="F12" s="986"/>
      <c r="G12" s="986"/>
      <c r="H12" s="986"/>
      <c r="I12" s="986"/>
      <c r="J12" s="986"/>
    </row>
    <row r="13" spans="1:20" ht="15.95" customHeight="1">
      <c r="A13" s="922" t="s">
        <v>252</v>
      </c>
      <c r="B13" s="922"/>
      <c r="C13" s="922"/>
      <c r="D13" s="922"/>
      <c r="E13" s="922"/>
      <c r="F13" s="922"/>
      <c r="G13" s="922"/>
      <c r="H13" s="922"/>
      <c r="I13" s="922"/>
      <c r="J13" s="922"/>
    </row>
    <row r="14" spans="1:20" ht="15.95" customHeight="1">
      <c r="A14" s="922"/>
      <c r="B14" s="922"/>
      <c r="C14" s="922"/>
      <c r="D14" s="922"/>
      <c r="E14" s="922"/>
      <c r="F14" s="922"/>
      <c r="G14" s="922"/>
      <c r="H14" s="922"/>
      <c r="I14" s="922"/>
      <c r="J14" s="922"/>
    </row>
    <row r="15" spans="1:20" ht="15.95" customHeight="1">
      <c r="A15" s="922"/>
      <c r="B15" s="922"/>
      <c r="C15" s="922"/>
      <c r="D15" s="922"/>
      <c r="E15" s="922"/>
      <c r="F15" s="922"/>
      <c r="G15" s="922"/>
      <c r="H15" s="922"/>
      <c r="I15" s="922"/>
      <c r="J15" s="922"/>
    </row>
    <row r="16" spans="1:20" ht="15.95" customHeight="1">
      <c r="A16" s="922"/>
      <c r="B16" s="922"/>
      <c r="C16" s="922"/>
      <c r="D16" s="922"/>
      <c r="E16" s="922"/>
      <c r="F16" s="922"/>
      <c r="G16" s="922"/>
      <c r="H16" s="922"/>
      <c r="I16" s="922"/>
      <c r="J16" s="922"/>
    </row>
    <row r="17" spans="1:26" ht="15.95" customHeight="1">
      <c r="A17" s="922"/>
      <c r="B17" s="922"/>
      <c r="C17" s="922"/>
      <c r="D17" s="922"/>
      <c r="E17" s="922"/>
      <c r="F17" s="922"/>
      <c r="G17" s="922"/>
      <c r="H17" s="922"/>
      <c r="I17" s="922"/>
      <c r="J17" s="922"/>
    </row>
    <row r="18" spans="1:26" ht="15.95" customHeight="1">
      <c r="A18" s="922"/>
      <c r="B18" s="922"/>
      <c r="C18" s="922"/>
      <c r="D18" s="922"/>
      <c r="E18" s="922"/>
      <c r="F18" s="922"/>
      <c r="G18" s="922"/>
      <c r="H18" s="922"/>
      <c r="I18" s="922"/>
      <c r="J18" s="922"/>
    </row>
    <row r="19" spans="1:26" ht="15.95" customHeight="1">
      <c r="A19" s="922"/>
      <c r="B19" s="922"/>
      <c r="C19" s="922"/>
      <c r="D19" s="922"/>
      <c r="E19" s="922"/>
      <c r="F19" s="922"/>
      <c r="G19" s="922"/>
      <c r="H19" s="922"/>
      <c r="I19" s="922"/>
      <c r="J19" s="922"/>
    </row>
    <row r="20" spans="1:26">
      <c r="A20" s="922"/>
      <c r="B20" s="922"/>
      <c r="C20" s="922"/>
      <c r="D20" s="922"/>
      <c r="E20" s="922"/>
      <c r="F20" s="922"/>
      <c r="G20" s="922"/>
      <c r="H20" s="922"/>
      <c r="I20" s="922"/>
      <c r="J20" s="922"/>
    </row>
    <row r="21" spans="1:26" ht="16.5" thickBot="1">
      <c r="A21" s="1456"/>
      <c r="B21" s="1456"/>
      <c r="C21" s="1456"/>
      <c r="D21" s="1456"/>
      <c r="E21" s="1456"/>
      <c r="F21" s="1456"/>
      <c r="G21" s="1456"/>
      <c r="H21" s="1456"/>
      <c r="I21" s="1456"/>
      <c r="J21" s="1456"/>
      <c r="K21" s="1178"/>
      <c r="L21" s="1178"/>
      <c r="M21" s="1178"/>
      <c r="N21" s="1178"/>
      <c r="O21" s="1178"/>
      <c r="P21" s="1178"/>
      <c r="Q21" s="1178"/>
      <c r="R21" s="1178"/>
      <c r="S21" s="1178"/>
      <c r="T21" s="1178"/>
      <c r="U21" s="1178"/>
      <c r="V21" s="1178"/>
      <c r="W21" s="1178"/>
      <c r="X21" s="1178"/>
      <c r="Y21" s="1178"/>
      <c r="Z21" s="1178"/>
    </row>
    <row r="22" spans="1:26" ht="27.95" customHeight="1" thickBot="1">
      <c r="A22" s="1495" t="s">
        <v>253</v>
      </c>
      <c r="B22" s="1496"/>
      <c r="C22" s="1496"/>
      <c r="D22" s="1496"/>
      <c r="E22" s="1496"/>
      <c r="F22" s="1496"/>
      <c r="G22" s="1496"/>
      <c r="H22" s="1496"/>
      <c r="I22" s="1496"/>
      <c r="J22" s="1496"/>
      <c r="K22" s="1178"/>
      <c r="L22" s="1178"/>
      <c r="M22" s="1178"/>
      <c r="N22" s="1178"/>
      <c r="O22" s="1178"/>
      <c r="P22" s="1178"/>
      <c r="Q22" s="1178"/>
      <c r="R22" s="1178"/>
      <c r="S22" s="1178"/>
      <c r="T22" s="1178"/>
      <c r="U22" s="1178"/>
      <c r="V22" s="1178"/>
      <c r="W22" s="1178"/>
      <c r="X22" s="1178"/>
      <c r="Y22" s="1178"/>
      <c r="Z22" s="1178"/>
    </row>
    <row r="23" spans="1:26" ht="36" customHeight="1">
      <c r="A23" s="1181"/>
      <c r="B23" s="1180"/>
      <c r="C23" s="1398" t="s">
        <v>192</v>
      </c>
      <c r="D23" s="1399"/>
      <c r="E23" s="1399"/>
      <c r="F23" s="1400"/>
      <c r="G23" s="1401" t="s">
        <v>193</v>
      </c>
      <c r="H23" s="1402"/>
      <c r="I23" s="1398" t="s">
        <v>4</v>
      </c>
      <c r="J23" s="1399"/>
      <c r="K23" s="1178"/>
      <c r="L23" s="1178"/>
      <c r="M23" s="1178"/>
      <c r="N23" s="1178"/>
      <c r="O23" s="1178"/>
      <c r="P23" s="1178"/>
      <c r="Q23" s="1178"/>
      <c r="R23" s="1178"/>
      <c r="S23" s="1178"/>
      <c r="T23" s="1178"/>
      <c r="U23" s="1178"/>
      <c r="V23" s="1178"/>
      <c r="W23" s="1178"/>
      <c r="X23" s="1178"/>
      <c r="Y23" s="1178"/>
      <c r="Z23" s="1178"/>
    </row>
    <row r="24" spans="1:26" ht="17.25" customHeight="1">
      <c r="A24" s="1181"/>
      <c r="B24" s="1180"/>
      <c r="C24" s="1182"/>
      <c r="D24" s="1183"/>
      <c r="E24" s="1403" t="s">
        <v>949</v>
      </c>
      <c r="F24" s="1404"/>
      <c r="G24" s="1184"/>
      <c r="H24" s="1185"/>
      <c r="I24" s="1182"/>
      <c r="J24" s="1186"/>
      <c r="K24" s="1178"/>
      <c r="L24" s="1178"/>
      <c r="M24" s="1178"/>
      <c r="N24" s="1178"/>
      <c r="O24" s="1178"/>
      <c r="P24" s="1178"/>
      <c r="Q24" s="1178"/>
      <c r="R24" s="1178"/>
      <c r="S24" s="1178"/>
      <c r="T24" s="1178"/>
      <c r="U24" s="1178"/>
      <c r="V24" s="1178"/>
      <c r="W24" s="1178"/>
      <c r="X24" s="1178"/>
      <c r="Y24" s="1178"/>
      <c r="Z24" s="1178"/>
    </row>
    <row r="25" spans="1:26" ht="60" customHeight="1">
      <c r="A25" s="1187"/>
      <c r="B25" s="1188"/>
      <c r="C25" s="1189" t="s">
        <v>195</v>
      </c>
      <c r="D25" s="1190" t="s">
        <v>950</v>
      </c>
      <c r="E25" s="1191" t="s">
        <v>197</v>
      </c>
      <c r="F25" s="1192" t="s">
        <v>198</v>
      </c>
      <c r="G25" s="1193" t="s">
        <v>195</v>
      </c>
      <c r="H25" s="1194" t="s">
        <v>199</v>
      </c>
      <c r="I25" s="1189" t="s">
        <v>195</v>
      </c>
      <c r="J25" s="1195" t="s">
        <v>199</v>
      </c>
      <c r="K25" s="1178"/>
      <c r="L25" s="1178"/>
      <c r="M25" s="1178"/>
      <c r="N25" s="1178"/>
      <c r="O25" s="1178"/>
      <c r="P25" s="1178"/>
      <c r="Q25" s="1178"/>
      <c r="R25" s="1178"/>
      <c r="S25" s="1178"/>
      <c r="T25" s="1178"/>
      <c r="U25" s="1178"/>
      <c r="V25" s="1178"/>
      <c r="W25" s="1178"/>
      <c r="X25" s="1178"/>
      <c r="Y25" s="1178"/>
      <c r="Z25" s="1178"/>
    </row>
    <row r="26" spans="1:26" s="396" customFormat="1" ht="20.100000000000001" customHeight="1">
      <c r="A26" s="1196" t="s">
        <v>200</v>
      </c>
      <c r="B26" s="1197"/>
      <c r="C26" s="1198"/>
      <c r="D26" s="1198"/>
      <c r="E26" s="1198"/>
      <c r="F26" s="1198"/>
      <c r="G26" s="1198"/>
      <c r="H26" s="1198"/>
      <c r="I26" s="1198"/>
      <c r="J26" s="1200"/>
      <c r="K26" s="1457"/>
      <c r="L26" s="1457"/>
      <c r="M26" s="1457"/>
      <c r="N26" s="1457"/>
      <c r="O26" s="1457"/>
      <c r="P26" s="1457"/>
      <c r="Q26" s="1457"/>
      <c r="R26" s="1457"/>
      <c r="S26" s="1457"/>
      <c r="T26" s="1457"/>
      <c r="U26" s="1457"/>
      <c r="V26" s="1457"/>
      <c r="W26" s="1457"/>
      <c r="X26" s="1457"/>
      <c r="Y26" s="1457"/>
      <c r="Z26" s="1457"/>
    </row>
    <row r="27" spans="1:26">
      <c r="A27" s="1405" t="s">
        <v>254</v>
      </c>
      <c r="B27" s="1406"/>
      <c r="C27" s="1201">
        <v>934</v>
      </c>
      <c r="D27" s="1202">
        <v>3.68</v>
      </c>
      <c r="E27" s="1203" t="s">
        <v>206</v>
      </c>
      <c r="F27" s="1203" t="s">
        <v>203</v>
      </c>
      <c r="G27" s="1204">
        <v>19352</v>
      </c>
      <c r="H27" s="1205">
        <v>3.77</v>
      </c>
      <c r="I27" s="1206">
        <v>182512</v>
      </c>
      <c r="J27" s="1207">
        <v>3.44</v>
      </c>
      <c r="K27" s="1178"/>
      <c r="L27" s="1178"/>
      <c r="M27" s="1178"/>
      <c r="N27" s="1178"/>
      <c r="O27" s="1178"/>
      <c r="P27" s="1178"/>
      <c r="Q27" s="1178"/>
      <c r="R27" s="1178"/>
      <c r="S27" s="1178"/>
      <c r="T27" s="1178"/>
      <c r="U27" s="1178"/>
      <c r="V27" s="1178"/>
      <c r="W27" s="1178"/>
      <c r="X27" s="1178"/>
      <c r="Y27" s="1178"/>
      <c r="Z27" s="1178"/>
    </row>
    <row r="28" spans="1:26" s="396" customFormat="1" ht="20.100000000000001" customHeight="1">
      <c r="A28" s="1208" t="s">
        <v>204</v>
      </c>
      <c r="B28" s="1209"/>
      <c r="C28" s="1199"/>
      <c r="D28" s="1199"/>
      <c r="E28" s="1210"/>
      <c r="F28" s="1210"/>
      <c r="G28" s="1199"/>
      <c r="H28" s="1199"/>
      <c r="I28" s="1199"/>
      <c r="J28" s="1211"/>
      <c r="K28" s="1457"/>
      <c r="L28" s="1457"/>
      <c r="M28" s="1457"/>
      <c r="N28" s="1457"/>
      <c r="O28" s="1457"/>
      <c r="P28" s="1457"/>
      <c r="Q28" s="1457"/>
      <c r="R28" s="1457"/>
      <c r="S28" s="1457"/>
      <c r="T28" s="1457"/>
      <c r="U28" s="1457"/>
      <c r="V28" s="1457"/>
      <c r="W28" s="1457"/>
      <c r="X28" s="1457"/>
      <c r="Y28" s="1457"/>
      <c r="Z28" s="1457"/>
    </row>
    <row r="29" spans="1:26">
      <c r="A29" s="1407" t="s">
        <v>205</v>
      </c>
      <c r="B29" s="1408"/>
      <c r="C29" s="1212">
        <v>395</v>
      </c>
      <c r="D29" s="1213">
        <v>3.74</v>
      </c>
      <c r="E29" s="1214" t="s">
        <v>206</v>
      </c>
      <c r="F29" s="1214" t="s">
        <v>207</v>
      </c>
      <c r="G29" s="1215">
        <v>8831</v>
      </c>
      <c r="H29" s="1216">
        <v>3.97</v>
      </c>
      <c r="I29" s="1217">
        <v>85426</v>
      </c>
      <c r="J29" s="1218">
        <v>3.48</v>
      </c>
      <c r="K29" s="1178"/>
      <c r="L29" s="1178"/>
      <c r="M29" s="1178"/>
      <c r="N29" s="1178"/>
      <c r="O29" s="1178"/>
      <c r="P29" s="1178"/>
      <c r="Q29" s="1178"/>
      <c r="R29" s="1178"/>
      <c r="S29" s="1178"/>
      <c r="T29" s="1178"/>
      <c r="U29" s="1178"/>
      <c r="V29" s="1178"/>
      <c r="W29" s="1178"/>
      <c r="X29" s="1178"/>
      <c r="Y29" s="1178"/>
      <c r="Z29" s="1178"/>
    </row>
    <row r="30" spans="1:26">
      <c r="A30" s="1409" t="s">
        <v>208</v>
      </c>
      <c r="B30" s="1410"/>
      <c r="C30" s="1212"/>
      <c r="D30" s="1213"/>
      <c r="E30" s="1214"/>
      <c r="F30" s="1214"/>
      <c r="G30" s="1219">
        <v>36</v>
      </c>
      <c r="H30" s="1216">
        <v>3.98</v>
      </c>
      <c r="I30" s="1217">
        <v>17457</v>
      </c>
      <c r="J30" s="1218">
        <v>3.52</v>
      </c>
      <c r="K30" s="1178"/>
      <c r="L30" s="1178"/>
      <c r="M30" s="1178"/>
      <c r="N30" s="1178"/>
      <c r="O30" s="1178"/>
      <c r="P30" s="1178"/>
      <c r="Q30" s="1178"/>
      <c r="R30" s="1178"/>
      <c r="S30" s="1178"/>
      <c r="T30" s="1178"/>
      <c r="U30" s="1178"/>
      <c r="V30" s="1178"/>
      <c r="W30" s="1178"/>
      <c r="X30" s="1178"/>
      <c r="Y30" s="1178"/>
      <c r="Z30" s="1178"/>
    </row>
    <row r="31" spans="1:26">
      <c r="A31" s="1409" t="s">
        <v>59</v>
      </c>
      <c r="B31" s="1410"/>
      <c r="C31" s="1212">
        <v>154</v>
      </c>
      <c r="D31" s="1213">
        <v>3.58</v>
      </c>
      <c r="E31" s="1214" t="s">
        <v>206</v>
      </c>
      <c r="F31" s="1214" t="s">
        <v>203</v>
      </c>
      <c r="G31" s="1215">
        <v>4053</v>
      </c>
      <c r="H31" s="1216">
        <v>3.67</v>
      </c>
      <c r="I31" s="1217">
        <v>28702</v>
      </c>
      <c r="J31" s="1218">
        <v>3.35</v>
      </c>
      <c r="K31" s="1178"/>
      <c r="L31" s="1178"/>
      <c r="M31" s="1178"/>
      <c r="N31" s="1178"/>
      <c r="O31" s="1178"/>
      <c r="P31" s="1178"/>
      <c r="Q31" s="1178"/>
      <c r="R31" s="1178"/>
      <c r="S31" s="1178"/>
      <c r="T31" s="1178"/>
      <c r="U31" s="1178"/>
      <c r="V31" s="1178"/>
      <c r="W31" s="1178"/>
      <c r="X31" s="1178"/>
      <c r="Y31" s="1178"/>
      <c r="Z31" s="1178"/>
    </row>
    <row r="32" spans="1:26">
      <c r="A32" s="1411" t="s">
        <v>211</v>
      </c>
      <c r="B32" s="1412"/>
      <c r="C32" s="1201">
        <v>266</v>
      </c>
      <c r="D32" s="1202">
        <v>3.64</v>
      </c>
      <c r="E32" s="1203" t="s">
        <v>206</v>
      </c>
      <c r="F32" s="1203" t="s">
        <v>203</v>
      </c>
      <c r="G32" s="1204">
        <v>4691</v>
      </c>
      <c r="H32" s="1205">
        <v>3.57</v>
      </c>
      <c r="I32" s="1206">
        <v>41586</v>
      </c>
      <c r="J32" s="1207">
        <v>3.4</v>
      </c>
      <c r="K32" s="1178"/>
      <c r="L32" s="1178"/>
      <c r="M32" s="1178"/>
      <c r="N32" s="1178"/>
      <c r="O32" s="1178"/>
      <c r="P32" s="1178"/>
      <c r="Q32" s="1178"/>
      <c r="R32" s="1178"/>
      <c r="S32" s="1178"/>
      <c r="T32" s="1178"/>
      <c r="U32" s="1178"/>
      <c r="V32" s="1178"/>
      <c r="W32" s="1178"/>
      <c r="X32" s="1178"/>
      <c r="Y32" s="1178"/>
      <c r="Z32" s="1178"/>
    </row>
    <row r="33" spans="1:26" s="396" customFormat="1" ht="20.100000000000001" customHeight="1">
      <c r="A33" s="1208" t="s">
        <v>255</v>
      </c>
      <c r="B33" s="1209"/>
      <c r="C33" s="1199"/>
      <c r="D33" s="1199"/>
      <c r="E33" s="1210"/>
      <c r="F33" s="1210"/>
      <c r="G33" s="1199"/>
      <c r="H33" s="1199"/>
      <c r="I33" s="1199"/>
      <c r="J33" s="1211"/>
      <c r="K33" s="1457"/>
      <c r="L33" s="1457"/>
      <c r="M33" s="1457"/>
      <c r="N33" s="1457"/>
      <c r="O33" s="1457"/>
      <c r="P33" s="1457"/>
      <c r="Q33" s="1457"/>
      <c r="R33" s="1457"/>
      <c r="S33" s="1457"/>
      <c r="T33" s="1457"/>
      <c r="U33" s="1457"/>
      <c r="V33" s="1457"/>
      <c r="W33" s="1457"/>
      <c r="X33" s="1457"/>
      <c r="Y33" s="1457"/>
      <c r="Z33" s="1457"/>
    </row>
    <row r="34" spans="1:26">
      <c r="A34" s="1413" t="s">
        <v>213</v>
      </c>
      <c r="B34" s="1220" t="s">
        <v>5</v>
      </c>
      <c r="C34" s="1221">
        <v>172</v>
      </c>
      <c r="D34" s="1222">
        <v>3.93</v>
      </c>
      <c r="E34" s="1223" t="s">
        <v>206</v>
      </c>
      <c r="F34" s="1223" t="s">
        <v>214</v>
      </c>
      <c r="G34" s="1224">
        <v>4042</v>
      </c>
      <c r="H34" s="1225">
        <v>3.99</v>
      </c>
      <c r="I34" s="1226">
        <v>57977</v>
      </c>
      <c r="J34" s="1227">
        <v>3.47</v>
      </c>
      <c r="K34" s="1178"/>
      <c r="L34" s="1178"/>
      <c r="M34" s="1178"/>
      <c r="N34" s="1178"/>
      <c r="O34" s="1178"/>
      <c r="P34" s="1178"/>
      <c r="Q34" s="1178"/>
      <c r="R34" s="1178"/>
      <c r="S34" s="1178"/>
      <c r="T34" s="1178"/>
      <c r="U34" s="1178"/>
      <c r="V34" s="1178"/>
      <c r="W34" s="1178"/>
      <c r="X34" s="1178"/>
      <c r="Y34" s="1178"/>
      <c r="Z34" s="1178"/>
    </row>
    <row r="35" spans="1:26">
      <c r="A35" s="1414"/>
      <c r="B35" s="1228" t="s">
        <v>6</v>
      </c>
      <c r="C35" s="1229">
        <v>72</v>
      </c>
      <c r="D35" s="1230">
        <v>3.59</v>
      </c>
      <c r="E35" s="1231" t="s">
        <v>202</v>
      </c>
      <c r="F35" s="1231" t="s">
        <v>203</v>
      </c>
      <c r="G35" s="1232">
        <v>1194</v>
      </c>
      <c r="H35" s="1233">
        <v>3.88</v>
      </c>
      <c r="I35" s="1234">
        <v>14813</v>
      </c>
      <c r="J35" s="1235">
        <v>3.33</v>
      </c>
      <c r="K35" s="1178"/>
      <c r="L35" s="1178"/>
      <c r="M35" s="1178"/>
      <c r="N35" s="1178"/>
      <c r="O35" s="1178"/>
      <c r="P35" s="1178"/>
      <c r="Q35" s="1178"/>
      <c r="R35" s="1178"/>
      <c r="S35" s="1178"/>
      <c r="T35" s="1178"/>
      <c r="U35" s="1178"/>
      <c r="V35" s="1178"/>
      <c r="W35" s="1178"/>
      <c r="X35" s="1178"/>
      <c r="Y35" s="1178"/>
      <c r="Z35" s="1178"/>
    </row>
    <row r="36" spans="1:26">
      <c r="A36" s="1414"/>
      <c r="B36" s="1228" t="s">
        <v>7</v>
      </c>
      <c r="C36" s="1229">
        <v>23</v>
      </c>
      <c r="D36" s="1230">
        <v>4.12</v>
      </c>
      <c r="E36" s="1231" t="s">
        <v>206</v>
      </c>
      <c r="F36" s="1231" t="s">
        <v>214</v>
      </c>
      <c r="G36" s="1236">
        <v>962</v>
      </c>
      <c r="H36" s="1233">
        <v>4.03</v>
      </c>
      <c r="I36" s="1234">
        <v>6563</v>
      </c>
      <c r="J36" s="1235">
        <v>3.46</v>
      </c>
      <c r="K36" s="1178"/>
      <c r="L36" s="1178"/>
      <c r="M36" s="1178"/>
      <c r="N36" s="1178"/>
      <c r="O36" s="1178"/>
      <c r="P36" s="1178"/>
      <c r="Q36" s="1178"/>
      <c r="R36" s="1178"/>
      <c r="S36" s="1178"/>
      <c r="T36" s="1178"/>
      <c r="U36" s="1178"/>
      <c r="V36" s="1178"/>
      <c r="W36" s="1178"/>
      <c r="X36" s="1178"/>
      <c r="Y36" s="1178"/>
      <c r="Z36" s="1178"/>
    </row>
    <row r="37" spans="1:26">
      <c r="A37" s="1414"/>
      <c r="B37" s="1228" t="s">
        <v>8</v>
      </c>
      <c r="C37" s="1229">
        <v>16</v>
      </c>
      <c r="D37" s="1230">
        <v>3.8</v>
      </c>
      <c r="E37" s="1231" t="s">
        <v>202</v>
      </c>
      <c r="F37" s="1231" t="s">
        <v>206</v>
      </c>
      <c r="G37" s="1236">
        <v>992</v>
      </c>
      <c r="H37" s="1233">
        <v>4.05</v>
      </c>
      <c r="I37" s="1234">
        <v>6702</v>
      </c>
      <c r="J37" s="1235">
        <v>3.71</v>
      </c>
      <c r="K37" s="1178"/>
      <c r="L37" s="1178"/>
      <c r="M37" s="1178"/>
      <c r="N37" s="1178"/>
      <c r="O37" s="1178"/>
      <c r="P37" s="1178"/>
      <c r="Q37" s="1178"/>
      <c r="R37" s="1178"/>
      <c r="S37" s="1178"/>
      <c r="T37" s="1178"/>
      <c r="U37" s="1178"/>
      <c r="V37" s="1178"/>
      <c r="W37" s="1178"/>
      <c r="X37" s="1178"/>
      <c r="Y37" s="1178"/>
      <c r="Z37" s="1178"/>
    </row>
    <row r="38" spans="1:26">
      <c r="A38" s="1414"/>
      <c r="B38" s="1228" t="s">
        <v>9</v>
      </c>
      <c r="C38" s="1229">
        <v>20</v>
      </c>
      <c r="D38" s="1230">
        <v>4.09</v>
      </c>
      <c r="E38" s="1231" t="s">
        <v>206</v>
      </c>
      <c r="F38" s="1231" t="s">
        <v>207</v>
      </c>
      <c r="G38" s="1236">
        <v>467</v>
      </c>
      <c r="H38" s="1233">
        <v>4.0999999999999996</v>
      </c>
      <c r="I38" s="1234">
        <v>7953</v>
      </c>
      <c r="J38" s="1235">
        <v>3.8</v>
      </c>
      <c r="K38" s="1178"/>
      <c r="L38" s="1178"/>
      <c r="M38" s="1178"/>
      <c r="N38" s="1178"/>
      <c r="O38" s="1178"/>
      <c r="P38" s="1178"/>
      <c r="Q38" s="1178"/>
      <c r="R38" s="1178"/>
      <c r="S38" s="1178"/>
      <c r="T38" s="1178"/>
      <c r="U38" s="1178"/>
      <c r="V38" s="1178"/>
      <c r="W38" s="1178"/>
      <c r="X38" s="1178"/>
      <c r="Y38" s="1178"/>
      <c r="Z38" s="1178"/>
    </row>
    <row r="39" spans="1:26">
      <c r="A39" s="1414"/>
      <c r="B39" s="1228" t="s">
        <v>10</v>
      </c>
      <c r="C39" s="1229">
        <v>40</v>
      </c>
      <c r="D39" s="1230">
        <v>3.33</v>
      </c>
      <c r="E39" s="1231" t="s">
        <v>209</v>
      </c>
      <c r="F39" s="1231" t="s">
        <v>202</v>
      </c>
      <c r="G39" s="1236">
        <v>639</v>
      </c>
      <c r="H39" s="1233">
        <v>3.98</v>
      </c>
      <c r="I39" s="1234">
        <v>4076</v>
      </c>
      <c r="J39" s="1235">
        <v>3.54</v>
      </c>
      <c r="K39" s="1178"/>
      <c r="L39" s="1178"/>
      <c r="M39" s="1178"/>
      <c r="N39" s="1178"/>
      <c r="O39" s="1178"/>
      <c r="P39" s="1178"/>
      <c r="Q39" s="1178"/>
      <c r="R39" s="1178"/>
      <c r="S39" s="1178"/>
      <c r="T39" s="1178"/>
      <c r="U39" s="1178"/>
      <c r="V39" s="1178"/>
      <c r="W39" s="1178"/>
      <c r="X39" s="1178"/>
      <c r="Y39" s="1178"/>
      <c r="Z39" s="1178"/>
    </row>
    <row r="40" spans="1:26">
      <c r="A40" s="1415"/>
      <c r="B40" s="1228" t="s">
        <v>11</v>
      </c>
      <c r="C40" s="1229">
        <v>31</v>
      </c>
      <c r="D40" s="1230">
        <v>3.19</v>
      </c>
      <c r="E40" s="1231" t="s">
        <v>209</v>
      </c>
      <c r="F40" s="1231" t="s">
        <v>202</v>
      </c>
      <c r="G40" s="1236">
        <v>240</v>
      </c>
      <c r="H40" s="1233">
        <v>3.72</v>
      </c>
      <c r="I40" s="1234">
        <v>1926</v>
      </c>
      <c r="J40" s="1235">
        <v>3.4</v>
      </c>
      <c r="K40" s="1178"/>
      <c r="L40" s="1178"/>
      <c r="M40" s="1178"/>
      <c r="N40" s="1178"/>
      <c r="O40" s="1178"/>
      <c r="P40" s="1178"/>
      <c r="Q40" s="1178"/>
      <c r="R40" s="1178"/>
      <c r="S40" s="1178"/>
      <c r="T40" s="1178"/>
      <c r="U40" s="1178"/>
      <c r="V40" s="1178"/>
      <c r="W40" s="1178"/>
      <c r="X40" s="1178"/>
      <c r="Y40" s="1178"/>
      <c r="Z40" s="1178"/>
    </row>
    <row r="41" spans="1:26">
      <c r="A41" s="1413" t="s">
        <v>215</v>
      </c>
      <c r="B41" s="1220" t="s">
        <v>5</v>
      </c>
      <c r="C41" s="1221">
        <v>236</v>
      </c>
      <c r="D41" s="1222">
        <v>3.73</v>
      </c>
      <c r="E41" s="1223" t="s">
        <v>206</v>
      </c>
      <c r="F41" s="1223" t="s">
        <v>207</v>
      </c>
      <c r="G41" s="1224">
        <v>5574</v>
      </c>
      <c r="H41" s="1225">
        <v>3.72</v>
      </c>
      <c r="I41" s="1226">
        <v>48506</v>
      </c>
      <c r="J41" s="1227">
        <v>3.43</v>
      </c>
      <c r="K41" s="1178"/>
      <c r="L41" s="1178"/>
      <c r="M41" s="1178"/>
      <c r="N41" s="1178"/>
      <c r="O41" s="1178"/>
      <c r="P41" s="1178"/>
      <c r="Q41" s="1178"/>
      <c r="R41" s="1178"/>
      <c r="S41" s="1178"/>
      <c r="T41" s="1178"/>
      <c r="U41" s="1178"/>
      <c r="V41" s="1178"/>
      <c r="W41" s="1178"/>
      <c r="X41" s="1178"/>
      <c r="Y41" s="1178"/>
      <c r="Z41" s="1178"/>
    </row>
    <row r="42" spans="1:26">
      <c r="A42" s="1414"/>
      <c r="B42" s="1228" t="s">
        <v>6</v>
      </c>
      <c r="C42" s="1229">
        <v>52</v>
      </c>
      <c r="D42" s="1230">
        <v>3.47</v>
      </c>
      <c r="E42" s="1231" t="s">
        <v>206</v>
      </c>
      <c r="F42" s="1231" t="s">
        <v>203</v>
      </c>
      <c r="G42" s="1236">
        <v>655</v>
      </c>
      <c r="H42" s="1233">
        <v>3.39</v>
      </c>
      <c r="I42" s="1234">
        <v>5304</v>
      </c>
      <c r="J42" s="1235">
        <v>3.2</v>
      </c>
      <c r="K42" s="1178"/>
      <c r="L42" s="1178"/>
      <c r="M42" s="1178"/>
      <c r="N42" s="1178"/>
      <c r="O42" s="1178"/>
      <c r="P42" s="1178"/>
      <c r="Q42" s="1178"/>
      <c r="R42" s="1178"/>
      <c r="S42" s="1178"/>
      <c r="T42" s="1178"/>
      <c r="U42" s="1178"/>
      <c r="V42" s="1178"/>
      <c r="W42" s="1178"/>
      <c r="X42" s="1178"/>
      <c r="Y42" s="1178"/>
      <c r="Z42" s="1178"/>
    </row>
    <row r="43" spans="1:26">
      <c r="A43" s="1414"/>
      <c r="B43" s="1228" t="s">
        <v>7</v>
      </c>
      <c r="C43" s="1229">
        <v>22</v>
      </c>
      <c r="D43" s="1230">
        <v>3.61</v>
      </c>
      <c r="E43" s="1231" t="s">
        <v>207</v>
      </c>
      <c r="F43" s="1231" t="s">
        <v>214</v>
      </c>
      <c r="G43" s="1236">
        <v>770</v>
      </c>
      <c r="H43" s="1233">
        <v>3.29</v>
      </c>
      <c r="I43" s="1234">
        <v>4219</v>
      </c>
      <c r="J43" s="1235">
        <v>3</v>
      </c>
      <c r="K43" s="1178"/>
      <c r="L43" s="1178"/>
      <c r="M43" s="1178"/>
      <c r="N43" s="1178"/>
      <c r="O43" s="1178"/>
      <c r="P43" s="1178"/>
      <c r="Q43" s="1178"/>
      <c r="R43" s="1178"/>
      <c r="S43" s="1178"/>
      <c r="T43" s="1178"/>
      <c r="U43" s="1178"/>
      <c r="V43" s="1178"/>
      <c r="W43" s="1178"/>
      <c r="X43" s="1178"/>
      <c r="Y43" s="1178"/>
      <c r="Z43" s="1178"/>
    </row>
    <row r="44" spans="1:26">
      <c r="A44" s="1414"/>
      <c r="B44" s="1228" t="s">
        <v>8</v>
      </c>
      <c r="C44" s="1229">
        <v>15</v>
      </c>
      <c r="D44" s="1230">
        <v>3.58</v>
      </c>
      <c r="E44" s="1231" t="s">
        <v>203</v>
      </c>
      <c r="F44" s="1231" t="s">
        <v>203</v>
      </c>
      <c r="G44" s="1236">
        <v>545</v>
      </c>
      <c r="H44" s="1233">
        <v>3.42</v>
      </c>
      <c r="I44" s="1234">
        <v>3151</v>
      </c>
      <c r="J44" s="1235">
        <v>3.45</v>
      </c>
      <c r="K44" s="1178"/>
      <c r="L44" s="1178"/>
      <c r="M44" s="1178"/>
      <c r="N44" s="1178"/>
      <c r="O44" s="1178"/>
      <c r="P44" s="1178"/>
      <c r="Q44" s="1178"/>
      <c r="R44" s="1178"/>
      <c r="S44" s="1178"/>
      <c r="T44" s="1178"/>
      <c r="U44" s="1178"/>
      <c r="V44" s="1178"/>
      <c r="W44" s="1178"/>
      <c r="X44" s="1178"/>
      <c r="Y44" s="1178"/>
      <c r="Z44" s="1178"/>
    </row>
    <row r="45" spans="1:26">
      <c r="A45" s="1414"/>
      <c r="B45" s="1228" t="s">
        <v>9</v>
      </c>
      <c r="C45" s="1229">
        <v>22</v>
      </c>
      <c r="D45" s="1230">
        <v>3.07</v>
      </c>
      <c r="E45" s="1231" t="s">
        <v>210</v>
      </c>
      <c r="F45" s="1231" t="s">
        <v>209</v>
      </c>
      <c r="G45" s="1236">
        <v>20</v>
      </c>
      <c r="H45" s="1233">
        <v>3.46</v>
      </c>
      <c r="I45" s="1234">
        <v>1178</v>
      </c>
      <c r="J45" s="1235">
        <v>3.65</v>
      </c>
      <c r="K45" s="1178"/>
      <c r="L45" s="1178"/>
      <c r="M45" s="1178"/>
      <c r="N45" s="1178"/>
      <c r="O45" s="1178"/>
      <c r="P45" s="1178"/>
      <c r="Q45" s="1178"/>
      <c r="R45" s="1178"/>
      <c r="S45" s="1178"/>
      <c r="T45" s="1178"/>
      <c r="U45" s="1178"/>
      <c r="V45" s="1178"/>
      <c r="W45" s="1178"/>
      <c r="X45" s="1178"/>
      <c r="Y45" s="1178"/>
      <c r="Z45" s="1178"/>
    </row>
    <row r="46" spans="1:26">
      <c r="A46" s="1414"/>
      <c r="B46" s="1228" t="s">
        <v>10</v>
      </c>
      <c r="C46" s="1229">
        <v>20</v>
      </c>
      <c r="D46" s="1230">
        <v>3.54</v>
      </c>
      <c r="E46" s="1231" t="s">
        <v>206</v>
      </c>
      <c r="F46" s="1231" t="s">
        <v>203</v>
      </c>
      <c r="G46" s="1236">
        <v>392</v>
      </c>
      <c r="H46" s="1233">
        <v>3.58</v>
      </c>
      <c r="I46" s="1234">
        <v>2458</v>
      </c>
      <c r="J46" s="1235">
        <v>3.44</v>
      </c>
      <c r="K46" s="1178"/>
      <c r="L46" s="1178"/>
      <c r="M46" s="1178"/>
      <c r="N46" s="1178"/>
      <c r="O46" s="1178"/>
      <c r="P46" s="1178"/>
      <c r="Q46" s="1178"/>
      <c r="R46" s="1178"/>
      <c r="S46" s="1178"/>
      <c r="T46" s="1178"/>
      <c r="U46" s="1178"/>
      <c r="V46" s="1178"/>
      <c r="W46" s="1178"/>
      <c r="X46" s="1178"/>
      <c r="Y46" s="1178"/>
      <c r="Z46" s="1178"/>
    </row>
    <row r="47" spans="1:26">
      <c r="A47" s="1414"/>
      <c r="B47" s="1237" t="s">
        <v>11</v>
      </c>
      <c r="C47" s="1238">
        <v>13</v>
      </c>
      <c r="D47" s="1239">
        <v>3.77</v>
      </c>
      <c r="E47" s="1240" t="s">
        <v>203</v>
      </c>
      <c r="F47" s="1240" t="s">
        <v>207</v>
      </c>
      <c r="G47" s="1241">
        <v>255</v>
      </c>
      <c r="H47" s="1242">
        <v>3.6</v>
      </c>
      <c r="I47" s="1243">
        <v>1594</v>
      </c>
      <c r="J47" s="1244">
        <v>3.31</v>
      </c>
      <c r="K47" s="1178"/>
      <c r="L47" s="1178"/>
      <c r="M47" s="1178"/>
      <c r="N47" s="1178"/>
      <c r="O47" s="1178"/>
      <c r="P47" s="1178"/>
      <c r="Q47" s="1178"/>
      <c r="R47" s="1178"/>
      <c r="S47" s="1178"/>
      <c r="T47" s="1178"/>
      <c r="U47" s="1178"/>
      <c r="V47" s="1178"/>
      <c r="W47" s="1178"/>
      <c r="X47" s="1178"/>
      <c r="Y47" s="1178"/>
      <c r="Z47" s="1178"/>
    </row>
    <row r="48" spans="1:26" s="396" customFormat="1" ht="20.100000000000001" customHeight="1">
      <c r="A48" s="1196" t="s">
        <v>216</v>
      </c>
      <c r="B48" s="1197"/>
      <c r="C48" s="1198"/>
      <c r="D48" s="1198"/>
      <c r="E48" s="1245"/>
      <c r="F48" s="1245"/>
      <c r="G48" s="1198"/>
      <c r="H48" s="1198"/>
      <c r="I48" s="1198"/>
      <c r="J48" s="1200"/>
      <c r="K48" s="1457"/>
      <c r="L48" s="1457"/>
      <c r="M48" s="1457"/>
      <c r="N48" s="1457"/>
      <c r="O48" s="1457"/>
      <c r="P48" s="1457"/>
      <c r="Q48" s="1457"/>
      <c r="R48" s="1457"/>
      <c r="S48" s="1457"/>
      <c r="T48" s="1457"/>
      <c r="U48" s="1457"/>
      <c r="V48" s="1457"/>
      <c r="W48" s="1457"/>
      <c r="X48" s="1457"/>
      <c r="Y48" s="1457"/>
      <c r="Z48" s="1457"/>
    </row>
    <row r="49" spans="1:26">
      <c r="A49" s="1413" t="s">
        <v>213</v>
      </c>
      <c r="B49" s="1246" t="s">
        <v>13</v>
      </c>
      <c r="C49" s="1221">
        <v>122</v>
      </c>
      <c r="D49" s="1222">
        <v>3.61</v>
      </c>
      <c r="E49" s="1223" t="s">
        <v>210</v>
      </c>
      <c r="F49" s="1223" t="s">
        <v>206</v>
      </c>
      <c r="G49" s="1224">
        <v>2314</v>
      </c>
      <c r="H49" s="1225">
        <v>3.95</v>
      </c>
      <c r="I49" s="1226">
        <v>34322</v>
      </c>
      <c r="J49" s="1227">
        <v>3.63</v>
      </c>
      <c r="K49" s="1178"/>
      <c r="L49" s="1178"/>
      <c r="M49" s="1178"/>
      <c r="N49" s="1178"/>
      <c r="O49" s="1178"/>
      <c r="P49" s="1178"/>
      <c r="Q49" s="1178"/>
      <c r="R49" s="1178"/>
      <c r="S49" s="1178"/>
      <c r="T49" s="1178"/>
      <c r="U49" s="1178"/>
      <c r="V49" s="1178"/>
      <c r="W49" s="1178"/>
      <c r="X49" s="1178"/>
      <c r="Y49" s="1178"/>
      <c r="Z49" s="1178"/>
    </row>
    <row r="50" spans="1:26">
      <c r="A50" s="1414"/>
      <c r="B50" s="1247" t="s">
        <v>14</v>
      </c>
      <c r="C50" s="1229">
        <v>206</v>
      </c>
      <c r="D50" s="1230">
        <v>3.92</v>
      </c>
      <c r="E50" s="1231" t="s">
        <v>206</v>
      </c>
      <c r="F50" s="1231" t="s">
        <v>207</v>
      </c>
      <c r="G50" s="1232">
        <v>5698</v>
      </c>
      <c r="H50" s="1216">
        <v>4.01</v>
      </c>
      <c r="I50" s="1234">
        <v>60949</v>
      </c>
      <c r="J50" s="1218">
        <v>3.46</v>
      </c>
      <c r="K50" s="1178"/>
      <c r="L50" s="1178"/>
      <c r="M50" s="1178"/>
      <c r="N50" s="1178"/>
      <c r="O50" s="1178"/>
      <c r="P50" s="1178"/>
      <c r="Q50" s="1178"/>
      <c r="R50" s="1178"/>
      <c r="S50" s="1178"/>
      <c r="T50" s="1178"/>
      <c r="U50" s="1178"/>
      <c r="V50" s="1178"/>
      <c r="W50" s="1178"/>
      <c r="X50" s="1178"/>
      <c r="Y50" s="1178"/>
      <c r="Z50" s="1178"/>
    </row>
    <row r="51" spans="1:26">
      <c r="A51" s="1415"/>
      <c r="B51" s="1248" t="s">
        <v>15</v>
      </c>
      <c r="C51" s="1249">
        <v>44</v>
      </c>
      <c r="D51" s="1250">
        <v>3.31</v>
      </c>
      <c r="E51" s="1251" t="s">
        <v>209</v>
      </c>
      <c r="F51" s="1251" t="s">
        <v>207</v>
      </c>
      <c r="G51" s="1252">
        <v>524</v>
      </c>
      <c r="H51" s="1253">
        <v>3.84</v>
      </c>
      <c r="I51" s="1254">
        <v>4338</v>
      </c>
      <c r="J51" s="1255">
        <v>2.97</v>
      </c>
      <c r="K51" s="1178"/>
      <c r="L51" s="1178"/>
      <c r="M51" s="1178"/>
      <c r="N51" s="1178"/>
      <c r="O51" s="1178"/>
      <c r="P51" s="1178"/>
      <c r="Q51" s="1178"/>
      <c r="R51" s="1178"/>
      <c r="S51" s="1178"/>
      <c r="T51" s="1178"/>
      <c r="U51" s="1178"/>
      <c r="V51" s="1178"/>
      <c r="W51" s="1178"/>
      <c r="X51" s="1178"/>
      <c r="Y51" s="1178"/>
      <c r="Z51" s="1178"/>
    </row>
    <row r="52" spans="1:26">
      <c r="A52" s="1413" t="s">
        <v>215</v>
      </c>
      <c r="B52" s="1246" t="s">
        <v>13</v>
      </c>
      <c r="C52" s="1221">
        <v>147</v>
      </c>
      <c r="D52" s="1222">
        <v>3.65</v>
      </c>
      <c r="E52" s="1223" t="s">
        <v>202</v>
      </c>
      <c r="F52" s="1223" t="s">
        <v>203</v>
      </c>
      <c r="G52" s="1224">
        <v>2778</v>
      </c>
      <c r="H52" s="1225">
        <v>3.75</v>
      </c>
      <c r="I52" s="1226">
        <v>25716</v>
      </c>
      <c r="J52" s="1227">
        <v>3.53</v>
      </c>
      <c r="K52" s="1178"/>
      <c r="L52" s="1178"/>
      <c r="M52" s="1178"/>
      <c r="N52" s="1178"/>
      <c r="O52" s="1178"/>
      <c r="P52" s="1178"/>
      <c r="Q52" s="1178"/>
      <c r="R52" s="1178"/>
      <c r="S52" s="1178"/>
      <c r="T52" s="1178"/>
      <c r="U52" s="1178"/>
      <c r="V52" s="1178"/>
      <c r="W52" s="1178"/>
      <c r="X52" s="1178"/>
      <c r="Y52" s="1178"/>
      <c r="Z52" s="1178"/>
    </row>
    <row r="53" spans="1:26">
      <c r="A53" s="1414"/>
      <c r="B53" s="1247" t="s">
        <v>14</v>
      </c>
      <c r="C53" s="1229">
        <v>204</v>
      </c>
      <c r="D53" s="1230">
        <v>3.65</v>
      </c>
      <c r="E53" s="1231" t="s">
        <v>206</v>
      </c>
      <c r="F53" s="1231" t="s">
        <v>207</v>
      </c>
      <c r="G53" s="1232">
        <v>5427</v>
      </c>
      <c r="H53" s="1216">
        <v>3.56</v>
      </c>
      <c r="I53" s="1234">
        <v>40400</v>
      </c>
      <c r="J53" s="1218">
        <v>3.3</v>
      </c>
      <c r="K53" s="1178"/>
      <c r="L53" s="1178"/>
      <c r="M53" s="1178"/>
      <c r="N53" s="1178"/>
      <c r="O53" s="1178"/>
      <c r="P53" s="1178"/>
      <c r="Q53" s="1178"/>
      <c r="R53" s="1178"/>
      <c r="S53" s="1178"/>
      <c r="T53" s="1178"/>
      <c r="U53" s="1178"/>
      <c r="V53" s="1178"/>
      <c r="W53" s="1178"/>
      <c r="X53" s="1178"/>
      <c r="Y53" s="1178"/>
      <c r="Z53" s="1178"/>
    </row>
    <row r="54" spans="1:26">
      <c r="A54" s="1414"/>
      <c r="B54" s="1248" t="s">
        <v>15</v>
      </c>
      <c r="C54" s="1249">
        <v>34</v>
      </c>
      <c r="D54" s="1250">
        <v>3.41</v>
      </c>
      <c r="E54" s="1251" t="s">
        <v>207</v>
      </c>
      <c r="F54" s="1251" t="s">
        <v>214</v>
      </c>
      <c r="G54" s="1252">
        <v>75</v>
      </c>
      <c r="H54" s="1253">
        <v>2.93</v>
      </c>
      <c r="I54" s="1249">
        <v>745</v>
      </c>
      <c r="J54" s="1255">
        <v>2.78</v>
      </c>
      <c r="K54" s="1178"/>
      <c r="L54" s="1178"/>
      <c r="M54" s="1178"/>
      <c r="N54" s="1178"/>
      <c r="O54" s="1178"/>
      <c r="P54" s="1178"/>
      <c r="Q54" s="1178"/>
      <c r="R54" s="1178"/>
      <c r="S54" s="1178"/>
      <c r="T54" s="1178"/>
      <c r="U54" s="1178"/>
      <c r="V54" s="1178"/>
      <c r="W54" s="1178"/>
      <c r="X54" s="1178"/>
      <c r="Y54" s="1178"/>
      <c r="Z54" s="1178"/>
    </row>
    <row r="55" spans="1:26" s="396" customFormat="1" ht="20.100000000000001" customHeight="1">
      <c r="A55" s="1196" t="s">
        <v>256</v>
      </c>
      <c r="B55" s="1197"/>
      <c r="C55" s="1198"/>
      <c r="D55" s="1198"/>
      <c r="E55" s="1245"/>
      <c r="F55" s="1245"/>
      <c r="G55" s="1198"/>
      <c r="H55" s="1198"/>
      <c r="I55" s="1199"/>
      <c r="J55" s="1200"/>
      <c r="K55" s="1457"/>
      <c r="L55" s="1457"/>
      <c r="M55" s="1457"/>
      <c r="N55" s="1457"/>
      <c r="O55" s="1457"/>
      <c r="P55" s="1457"/>
      <c r="Q55" s="1457"/>
      <c r="R55" s="1457"/>
      <c r="S55" s="1457"/>
      <c r="T55" s="1457"/>
      <c r="U55" s="1457"/>
      <c r="V55" s="1457"/>
      <c r="W55" s="1457"/>
      <c r="X55" s="1457"/>
      <c r="Y55" s="1457"/>
      <c r="Z55" s="1457"/>
    </row>
    <row r="56" spans="1:26">
      <c r="A56" s="1413" t="s">
        <v>213</v>
      </c>
      <c r="B56" s="1246" t="s">
        <v>17</v>
      </c>
      <c r="C56" s="1221">
        <v>236</v>
      </c>
      <c r="D56" s="1222">
        <v>3.83</v>
      </c>
      <c r="E56" s="1223" t="s">
        <v>202</v>
      </c>
      <c r="F56" s="1223" t="s">
        <v>203</v>
      </c>
      <c r="G56" s="1224">
        <v>6325</v>
      </c>
      <c r="H56" s="1225">
        <v>4.0199999999999996</v>
      </c>
      <c r="I56" s="1226">
        <v>72971</v>
      </c>
      <c r="J56" s="1227">
        <v>3.6</v>
      </c>
      <c r="K56" s="1178"/>
      <c r="L56" s="1178"/>
      <c r="M56" s="1178"/>
      <c r="N56" s="1178"/>
      <c r="O56" s="1178"/>
      <c r="P56" s="1178"/>
      <c r="Q56" s="1178"/>
      <c r="R56" s="1178"/>
      <c r="S56" s="1178"/>
      <c r="T56" s="1178"/>
      <c r="U56" s="1178"/>
      <c r="V56" s="1178"/>
      <c r="W56" s="1178"/>
      <c r="X56" s="1178"/>
      <c r="Y56" s="1178"/>
      <c r="Z56" s="1178"/>
    </row>
    <row r="57" spans="1:26">
      <c r="A57" s="1415"/>
      <c r="B57" s="1248" t="s">
        <v>18</v>
      </c>
      <c r="C57" s="1249">
        <v>136</v>
      </c>
      <c r="D57" s="1250">
        <v>3.53</v>
      </c>
      <c r="E57" s="1251" t="s">
        <v>210</v>
      </c>
      <c r="F57" s="1251" t="s">
        <v>207</v>
      </c>
      <c r="G57" s="1256">
        <v>2070</v>
      </c>
      <c r="H57" s="1253">
        <v>3.84</v>
      </c>
      <c r="I57" s="1254">
        <v>25842</v>
      </c>
      <c r="J57" s="1255">
        <v>3.19</v>
      </c>
      <c r="K57" s="1178"/>
      <c r="L57" s="1178"/>
      <c r="M57" s="1178"/>
      <c r="N57" s="1178"/>
      <c r="O57" s="1178"/>
      <c r="P57" s="1178"/>
      <c r="Q57" s="1178"/>
      <c r="R57" s="1178"/>
      <c r="S57" s="1178"/>
      <c r="T57" s="1178"/>
      <c r="U57" s="1178"/>
      <c r="V57" s="1178"/>
      <c r="W57" s="1178"/>
      <c r="X57" s="1178"/>
      <c r="Y57" s="1178"/>
      <c r="Z57" s="1178"/>
    </row>
    <row r="58" spans="1:26">
      <c r="A58" s="1413" t="s">
        <v>215</v>
      </c>
      <c r="B58" s="1246" t="s">
        <v>17</v>
      </c>
      <c r="C58" s="1221">
        <v>276</v>
      </c>
      <c r="D58" s="1222">
        <v>3.72</v>
      </c>
      <c r="E58" s="1223" t="s">
        <v>206</v>
      </c>
      <c r="F58" s="1223" t="s">
        <v>207</v>
      </c>
      <c r="G58" s="1224">
        <v>7264</v>
      </c>
      <c r="H58" s="1225">
        <v>3.66</v>
      </c>
      <c r="I58" s="1226">
        <v>56944</v>
      </c>
      <c r="J58" s="1227">
        <v>3.43</v>
      </c>
      <c r="K58" s="1178"/>
      <c r="L58" s="1178"/>
      <c r="M58" s="1178"/>
      <c r="N58" s="1178"/>
      <c r="O58" s="1178"/>
      <c r="P58" s="1178"/>
      <c r="Q58" s="1178"/>
      <c r="R58" s="1178"/>
      <c r="S58" s="1178"/>
      <c r="T58" s="1178"/>
      <c r="U58" s="1178"/>
      <c r="V58" s="1178"/>
      <c r="W58" s="1178"/>
      <c r="X58" s="1178"/>
      <c r="Y58" s="1178"/>
      <c r="Z58" s="1178"/>
    </row>
    <row r="59" spans="1:26">
      <c r="A59" s="1414"/>
      <c r="B59" s="1248" t="s">
        <v>18</v>
      </c>
      <c r="C59" s="1201">
        <v>114</v>
      </c>
      <c r="D59" s="1202">
        <v>3.41</v>
      </c>
      <c r="E59" s="1203" t="s">
        <v>206</v>
      </c>
      <c r="F59" s="1203" t="s">
        <v>207</v>
      </c>
      <c r="G59" s="1458">
        <v>989</v>
      </c>
      <c r="H59" s="1205">
        <v>3.36</v>
      </c>
      <c r="I59" s="1206">
        <v>8910</v>
      </c>
      <c r="J59" s="1207">
        <v>3.08</v>
      </c>
      <c r="K59" s="1178"/>
      <c r="L59" s="1178"/>
      <c r="M59" s="1178"/>
      <c r="N59" s="1178"/>
      <c r="O59" s="1178"/>
      <c r="P59" s="1178"/>
      <c r="Q59" s="1178"/>
      <c r="R59" s="1178"/>
      <c r="S59" s="1178"/>
      <c r="T59" s="1178"/>
      <c r="U59" s="1178"/>
      <c r="V59" s="1178"/>
      <c r="W59" s="1178"/>
      <c r="X59" s="1178"/>
      <c r="Y59" s="1178"/>
      <c r="Z59" s="1178"/>
    </row>
    <row r="60" spans="1:26" s="396" customFormat="1" ht="20.100000000000001" customHeight="1">
      <c r="A60" s="1196" t="s">
        <v>257</v>
      </c>
      <c r="B60" s="1197"/>
      <c r="C60" s="1199"/>
      <c r="D60" s="1199"/>
      <c r="E60" s="1210"/>
      <c r="F60" s="1210"/>
      <c r="G60" s="1199"/>
      <c r="H60" s="1199"/>
      <c r="I60" s="1199"/>
      <c r="J60" s="1211"/>
      <c r="K60" s="1457"/>
      <c r="L60" s="1457"/>
      <c r="M60" s="1457"/>
      <c r="N60" s="1457"/>
      <c r="O60" s="1457"/>
      <c r="P60" s="1457"/>
      <c r="Q60" s="1457"/>
      <c r="R60" s="1457"/>
      <c r="S60" s="1457"/>
      <c r="T60" s="1457"/>
      <c r="U60" s="1457"/>
      <c r="V60" s="1457"/>
      <c r="W60" s="1457"/>
      <c r="X60" s="1457"/>
      <c r="Y60" s="1457"/>
      <c r="Z60" s="1457"/>
    </row>
    <row r="61" spans="1:26">
      <c r="A61" s="1413" t="s">
        <v>213</v>
      </c>
      <c r="B61" s="1459" t="s">
        <v>20</v>
      </c>
      <c r="C61" s="1221">
        <v>139</v>
      </c>
      <c r="D61" s="1222">
        <v>3.84</v>
      </c>
      <c r="E61" s="1223" t="s">
        <v>206</v>
      </c>
      <c r="F61" s="1223" t="s">
        <v>214</v>
      </c>
      <c r="G61" s="1224">
        <v>2467</v>
      </c>
      <c r="H61" s="1225">
        <v>3.87</v>
      </c>
      <c r="I61" s="1226">
        <v>40952</v>
      </c>
      <c r="J61" s="1227">
        <v>3.19</v>
      </c>
      <c r="K61" s="1178"/>
      <c r="L61" s="1178"/>
      <c r="M61" s="1178"/>
      <c r="N61" s="1178"/>
      <c r="O61" s="1178"/>
      <c r="P61" s="1178"/>
      <c r="Q61" s="1178"/>
      <c r="R61" s="1178"/>
      <c r="S61" s="1178"/>
      <c r="T61" s="1178"/>
      <c r="U61" s="1178"/>
      <c r="V61" s="1178"/>
      <c r="W61" s="1178"/>
      <c r="X61" s="1178"/>
      <c r="Y61" s="1178"/>
      <c r="Z61" s="1178"/>
    </row>
    <row r="62" spans="1:26">
      <c r="A62" s="1414"/>
      <c r="B62" s="1460" t="s">
        <v>21</v>
      </c>
      <c r="C62" s="1229">
        <v>111</v>
      </c>
      <c r="D62" s="1230">
        <v>3.58</v>
      </c>
      <c r="E62" s="1231" t="s">
        <v>209</v>
      </c>
      <c r="F62" s="1231" t="s">
        <v>206</v>
      </c>
      <c r="G62" s="1232">
        <v>3209</v>
      </c>
      <c r="H62" s="1216">
        <v>4.0199999999999996</v>
      </c>
      <c r="I62" s="1234">
        <v>31766</v>
      </c>
      <c r="J62" s="1218">
        <v>3.63</v>
      </c>
      <c r="K62" s="1178"/>
      <c r="L62" s="1178"/>
      <c r="M62" s="1178"/>
      <c r="N62" s="1178"/>
      <c r="O62" s="1178"/>
      <c r="P62" s="1178"/>
      <c r="Q62" s="1178"/>
      <c r="R62" s="1178"/>
      <c r="S62" s="1178"/>
      <c r="T62" s="1178"/>
      <c r="U62" s="1178"/>
      <c r="V62" s="1178"/>
      <c r="W62" s="1178"/>
      <c r="X62" s="1178"/>
      <c r="Y62" s="1178"/>
      <c r="Z62" s="1178"/>
    </row>
    <row r="63" spans="1:26">
      <c r="A63" s="1415"/>
      <c r="B63" s="1461" t="s">
        <v>22</v>
      </c>
      <c r="C63" s="1249">
        <v>55</v>
      </c>
      <c r="D63" s="1250">
        <v>3.55</v>
      </c>
      <c r="E63" s="1251" t="s">
        <v>209</v>
      </c>
      <c r="F63" s="1251" t="s">
        <v>202</v>
      </c>
      <c r="G63" s="1256">
        <v>1564</v>
      </c>
      <c r="H63" s="1253">
        <v>4</v>
      </c>
      <c r="I63" s="1254">
        <v>18003</v>
      </c>
      <c r="J63" s="1255">
        <v>3.76</v>
      </c>
      <c r="K63" s="1178"/>
      <c r="L63" s="1178"/>
      <c r="M63" s="1178"/>
      <c r="N63" s="1178"/>
      <c r="O63" s="1178"/>
      <c r="P63" s="1178"/>
      <c r="Q63" s="1178"/>
      <c r="R63" s="1178"/>
      <c r="S63" s="1178"/>
      <c r="T63" s="1178"/>
      <c r="U63" s="1178"/>
      <c r="V63" s="1178"/>
      <c r="W63" s="1178"/>
      <c r="X63" s="1178"/>
      <c r="Y63" s="1178"/>
      <c r="Z63" s="1178"/>
    </row>
    <row r="64" spans="1:26">
      <c r="A64" s="1413" t="s">
        <v>215</v>
      </c>
      <c r="B64" s="1459" t="s">
        <v>20</v>
      </c>
      <c r="C64" s="1221">
        <v>204</v>
      </c>
      <c r="D64" s="1222">
        <v>3.63</v>
      </c>
      <c r="E64" s="1223" t="s">
        <v>203</v>
      </c>
      <c r="F64" s="1223" t="s">
        <v>214</v>
      </c>
      <c r="G64" s="1224">
        <v>3146</v>
      </c>
      <c r="H64" s="1225">
        <v>3.4</v>
      </c>
      <c r="I64" s="1226">
        <v>32207</v>
      </c>
      <c r="J64" s="1227">
        <v>3.15</v>
      </c>
      <c r="K64" s="1178"/>
      <c r="L64" s="1178"/>
      <c r="M64" s="1178"/>
      <c r="N64" s="1178"/>
      <c r="O64" s="1178"/>
      <c r="P64" s="1178"/>
      <c r="Q64" s="1178"/>
      <c r="R64" s="1178"/>
      <c r="S64" s="1178"/>
      <c r="T64" s="1178"/>
      <c r="U64" s="1178"/>
      <c r="V64" s="1178"/>
      <c r="W64" s="1178"/>
      <c r="X64" s="1178"/>
      <c r="Y64" s="1178"/>
      <c r="Z64" s="1178"/>
    </row>
    <row r="65" spans="1:26">
      <c r="A65" s="1414"/>
      <c r="B65" s="1460" t="s">
        <v>21</v>
      </c>
      <c r="C65" s="1229">
        <v>101</v>
      </c>
      <c r="D65" s="1230">
        <v>3.7</v>
      </c>
      <c r="E65" s="1231" t="s">
        <v>206</v>
      </c>
      <c r="F65" s="1231" t="s">
        <v>203</v>
      </c>
      <c r="G65" s="1232">
        <v>2998</v>
      </c>
      <c r="H65" s="1216">
        <v>3.69</v>
      </c>
      <c r="I65" s="1234">
        <v>21185</v>
      </c>
      <c r="J65" s="1218">
        <v>3.53</v>
      </c>
      <c r="K65" s="1178"/>
      <c r="L65" s="1178"/>
      <c r="M65" s="1178"/>
      <c r="N65" s="1178"/>
      <c r="O65" s="1178"/>
      <c r="P65" s="1178"/>
      <c r="Q65" s="1178"/>
      <c r="R65" s="1178"/>
      <c r="S65" s="1178"/>
      <c r="T65" s="1178"/>
      <c r="U65" s="1178"/>
      <c r="V65" s="1178"/>
      <c r="W65" s="1178"/>
      <c r="X65" s="1178"/>
      <c r="Y65" s="1178"/>
      <c r="Z65" s="1178"/>
    </row>
    <row r="66" spans="1:26">
      <c r="A66" s="1414"/>
      <c r="B66" s="1461" t="s">
        <v>22</v>
      </c>
      <c r="C66" s="1249">
        <v>45</v>
      </c>
      <c r="D66" s="1250">
        <v>3.44</v>
      </c>
      <c r="E66" s="1251" t="s">
        <v>209</v>
      </c>
      <c r="F66" s="1251" t="s">
        <v>210</v>
      </c>
      <c r="G66" s="1256">
        <v>1596</v>
      </c>
      <c r="H66" s="1253">
        <v>3.92</v>
      </c>
      <c r="I66" s="1254">
        <v>9687</v>
      </c>
      <c r="J66" s="1255">
        <v>3.78</v>
      </c>
      <c r="K66" s="1178"/>
      <c r="L66" s="1178"/>
      <c r="M66" s="1178"/>
      <c r="N66" s="1178"/>
      <c r="O66" s="1178"/>
      <c r="P66" s="1178"/>
      <c r="Q66" s="1178"/>
      <c r="R66" s="1178"/>
      <c r="S66" s="1178"/>
      <c r="T66" s="1178"/>
      <c r="U66" s="1178"/>
      <c r="V66" s="1178"/>
      <c r="W66" s="1178"/>
      <c r="X66" s="1178"/>
      <c r="Y66" s="1178"/>
      <c r="Z66" s="1178"/>
    </row>
    <row r="67" spans="1:26" s="396" customFormat="1" ht="20.100000000000001" customHeight="1">
      <c r="A67" s="1196" t="s">
        <v>219</v>
      </c>
      <c r="B67" s="1197"/>
      <c r="C67" s="1199"/>
      <c r="D67" s="1199"/>
      <c r="E67" s="1210"/>
      <c r="F67" s="1210"/>
      <c r="G67" s="1199"/>
      <c r="H67" s="1199"/>
      <c r="I67" s="1199"/>
      <c r="J67" s="1211"/>
      <c r="K67" s="1457"/>
      <c r="L67" s="1457"/>
      <c r="M67" s="1457"/>
      <c r="N67" s="1457"/>
      <c r="O67" s="1457"/>
      <c r="P67" s="1457"/>
      <c r="Q67" s="1457"/>
      <c r="R67" s="1457"/>
      <c r="S67" s="1457"/>
      <c r="T67" s="1457"/>
      <c r="U67" s="1457"/>
      <c r="V67" s="1457"/>
      <c r="W67" s="1457"/>
      <c r="X67" s="1457"/>
      <c r="Y67" s="1457"/>
      <c r="Z67" s="1457"/>
    </row>
    <row r="68" spans="1:26">
      <c r="A68" s="1413" t="s">
        <v>213</v>
      </c>
      <c r="B68" s="1459" t="s">
        <v>24</v>
      </c>
      <c r="C68" s="1221">
        <v>71</v>
      </c>
      <c r="D68" s="1222">
        <v>3.62</v>
      </c>
      <c r="E68" s="1223" t="s">
        <v>202</v>
      </c>
      <c r="F68" s="1223" t="s">
        <v>207</v>
      </c>
      <c r="G68" s="1224">
        <v>1320</v>
      </c>
      <c r="H68" s="1225">
        <v>3.87</v>
      </c>
      <c r="I68" s="1226">
        <v>11200</v>
      </c>
      <c r="J68" s="1227">
        <v>3.21</v>
      </c>
      <c r="K68" s="1178"/>
      <c r="L68" s="1178"/>
      <c r="M68" s="1178"/>
      <c r="N68" s="1178"/>
      <c r="O68" s="1178"/>
      <c r="P68" s="1178"/>
      <c r="Q68" s="1178"/>
      <c r="R68" s="1178"/>
      <c r="S68" s="1178"/>
      <c r="T68" s="1178"/>
      <c r="U68" s="1178"/>
      <c r="V68" s="1178"/>
      <c r="W68" s="1178"/>
      <c r="X68" s="1178"/>
      <c r="Y68" s="1178"/>
      <c r="Z68" s="1178"/>
    </row>
    <row r="69" spans="1:26">
      <c r="A69" s="1414"/>
      <c r="B69" s="1460" t="s">
        <v>25</v>
      </c>
      <c r="C69" s="1229">
        <v>17</v>
      </c>
      <c r="D69" s="1230">
        <v>3.29</v>
      </c>
      <c r="E69" s="1231" t="s">
        <v>210</v>
      </c>
      <c r="F69" s="1231" t="s">
        <v>206</v>
      </c>
      <c r="G69" s="1236">
        <v>169</v>
      </c>
      <c r="H69" s="1216">
        <v>3.74</v>
      </c>
      <c r="I69" s="1234">
        <v>1649</v>
      </c>
      <c r="J69" s="1218">
        <v>3.38</v>
      </c>
      <c r="K69" s="1178"/>
      <c r="L69" s="1178"/>
      <c r="M69" s="1178"/>
      <c r="N69" s="1178"/>
      <c r="O69" s="1178"/>
      <c r="P69" s="1178"/>
      <c r="Q69" s="1178"/>
      <c r="R69" s="1178"/>
      <c r="S69" s="1178"/>
      <c r="T69" s="1178"/>
      <c r="U69" s="1178"/>
      <c r="V69" s="1178"/>
      <c r="W69" s="1178"/>
      <c r="X69" s="1178"/>
      <c r="Y69" s="1178"/>
      <c r="Z69" s="1178"/>
    </row>
    <row r="70" spans="1:26">
      <c r="A70" s="1415"/>
      <c r="B70" s="1461" t="s">
        <v>26</v>
      </c>
      <c r="C70" s="1249">
        <v>287</v>
      </c>
      <c r="D70" s="1250">
        <v>3.79</v>
      </c>
      <c r="E70" s="1251" t="s">
        <v>202</v>
      </c>
      <c r="F70" s="1251" t="s">
        <v>203</v>
      </c>
      <c r="G70" s="1256">
        <v>7033</v>
      </c>
      <c r="H70" s="1253">
        <v>4.01</v>
      </c>
      <c r="I70" s="1254">
        <v>86725</v>
      </c>
      <c r="J70" s="1255">
        <v>3.53</v>
      </c>
      <c r="K70" s="1178"/>
      <c r="L70" s="1178"/>
      <c r="M70" s="1178"/>
      <c r="N70" s="1178"/>
      <c r="O70" s="1178"/>
      <c r="P70" s="1178"/>
      <c r="Q70" s="1178"/>
      <c r="R70" s="1178"/>
      <c r="S70" s="1178"/>
      <c r="T70" s="1178"/>
      <c r="U70" s="1178"/>
      <c r="V70" s="1178"/>
      <c r="W70" s="1178"/>
      <c r="X70" s="1178"/>
      <c r="Y70" s="1178"/>
      <c r="Z70" s="1178"/>
    </row>
    <row r="71" spans="1:26">
      <c r="A71" s="1413" t="s">
        <v>215</v>
      </c>
      <c r="B71" s="1459" t="s">
        <v>24</v>
      </c>
      <c r="C71" s="1221">
        <v>61</v>
      </c>
      <c r="D71" s="1222">
        <v>3.66</v>
      </c>
      <c r="E71" s="1223" t="s">
        <v>203</v>
      </c>
      <c r="F71" s="1223" t="s">
        <v>207</v>
      </c>
      <c r="G71" s="1257">
        <v>577</v>
      </c>
      <c r="H71" s="1225">
        <v>3.42</v>
      </c>
      <c r="I71" s="1226">
        <v>4469</v>
      </c>
      <c r="J71" s="1227">
        <v>3.16</v>
      </c>
      <c r="K71" s="1178"/>
      <c r="L71" s="1178"/>
      <c r="M71" s="1178"/>
      <c r="N71" s="1178"/>
      <c r="O71" s="1178"/>
      <c r="P71" s="1178"/>
      <c r="Q71" s="1178"/>
      <c r="R71" s="1178"/>
      <c r="S71" s="1178"/>
      <c r="T71" s="1178"/>
      <c r="U71" s="1178"/>
      <c r="V71" s="1178"/>
      <c r="W71" s="1178"/>
      <c r="X71" s="1178"/>
      <c r="Y71" s="1178"/>
      <c r="Z71" s="1178"/>
    </row>
    <row r="72" spans="1:26">
      <c r="A72" s="1414"/>
      <c r="B72" s="1460" t="s">
        <v>25</v>
      </c>
      <c r="C72" s="1229">
        <v>21</v>
      </c>
      <c r="D72" s="1230">
        <v>3.19</v>
      </c>
      <c r="E72" s="1231" t="s">
        <v>202</v>
      </c>
      <c r="F72" s="1231" t="s">
        <v>206</v>
      </c>
      <c r="G72" s="1236">
        <v>114</v>
      </c>
      <c r="H72" s="1216">
        <v>3.47</v>
      </c>
      <c r="I72" s="1234">
        <v>1091</v>
      </c>
      <c r="J72" s="1218">
        <v>3.21</v>
      </c>
      <c r="K72" s="1178"/>
      <c r="L72" s="1178"/>
      <c r="M72" s="1178"/>
      <c r="N72" s="1178"/>
      <c r="O72" s="1178"/>
      <c r="P72" s="1178"/>
      <c r="Q72" s="1178"/>
      <c r="R72" s="1178"/>
      <c r="S72" s="1178"/>
      <c r="T72" s="1178"/>
      <c r="U72" s="1178"/>
      <c r="V72" s="1178"/>
      <c r="W72" s="1178"/>
      <c r="X72" s="1178"/>
      <c r="Y72" s="1178"/>
      <c r="Z72" s="1178"/>
    </row>
    <row r="73" spans="1:26">
      <c r="A73" s="1414"/>
      <c r="B73" s="1461" t="s">
        <v>26</v>
      </c>
      <c r="C73" s="1249">
        <v>310</v>
      </c>
      <c r="D73" s="1250">
        <v>3.65</v>
      </c>
      <c r="E73" s="1251" t="s">
        <v>206</v>
      </c>
      <c r="F73" s="1251" t="s">
        <v>203</v>
      </c>
      <c r="G73" s="1256">
        <v>7774</v>
      </c>
      <c r="H73" s="1253">
        <v>3.64</v>
      </c>
      <c r="I73" s="1254">
        <v>62490</v>
      </c>
      <c r="J73" s="1255">
        <v>3.4</v>
      </c>
      <c r="K73" s="1178"/>
      <c r="L73" s="1178"/>
      <c r="M73" s="1178"/>
      <c r="N73" s="1178"/>
      <c r="O73" s="1178"/>
      <c r="P73" s="1178"/>
      <c r="Q73" s="1178"/>
      <c r="R73" s="1178"/>
      <c r="S73" s="1178"/>
      <c r="T73" s="1178"/>
      <c r="U73" s="1178"/>
      <c r="V73" s="1178"/>
      <c r="W73" s="1178"/>
      <c r="X73" s="1178"/>
      <c r="Y73" s="1178"/>
      <c r="Z73" s="1178"/>
    </row>
    <row r="74" spans="1:26" s="396" customFormat="1" ht="20.100000000000001" customHeight="1">
      <c r="A74" s="1196" t="s">
        <v>220</v>
      </c>
      <c r="B74" s="1197"/>
      <c r="C74" s="1199"/>
      <c r="D74" s="1199"/>
      <c r="E74" s="1210"/>
      <c r="F74" s="1210"/>
      <c r="G74" s="1199"/>
      <c r="H74" s="1199"/>
      <c r="I74" s="1199"/>
      <c r="J74" s="1211"/>
      <c r="K74" s="1457"/>
      <c r="L74" s="1457"/>
      <c r="M74" s="1457"/>
      <c r="N74" s="1457"/>
      <c r="O74" s="1457"/>
      <c r="P74" s="1457"/>
      <c r="Q74" s="1457"/>
      <c r="R74" s="1457"/>
      <c r="S74" s="1457"/>
      <c r="T74" s="1457"/>
      <c r="U74" s="1457"/>
      <c r="V74" s="1457"/>
      <c r="W74" s="1457"/>
      <c r="X74" s="1457"/>
      <c r="Y74" s="1457"/>
      <c r="Z74" s="1457"/>
    </row>
    <row r="75" spans="1:26">
      <c r="A75" s="1413" t="s">
        <v>213</v>
      </c>
      <c r="B75" s="1246" t="s">
        <v>28</v>
      </c>
      <c r="C75" s="1221">
        <v>157</v>
      </c>
      <c r="D75" s="1222">
        <v>3.74</v>
      </c>
      <c r="E75" s="1223" t="s">
        <v>210</v>
      </c>
      <c r="F75" s="1462" t="s">
        <v>203</v>
      </c>
      <c r="G75" s="1463">
        <v>4628</v>
      </c>
      <c r="H75" s="1225">
        <v>4.05</v>
      </c>
      <c r="I75" s="1464">
        <v>55206</v>
      </c>
      <c r="J75" s="1235">
        <v>3.57</v>
      </c>
      <c r="K75" s="1178"/>
      <c r="L75" s="1178"/>
      <c r="M75" s="1178"/>
      <c r="N75" s="1178"/>
      <c r="O75" s="1178"/>
      <c r="P75" s="1178"/>
      <c r="Q75" s="1178"/>
      <c r="R75" s="1178"/>
      <c r="S75" s="1178"/>
      <c r="T75" s="1178"/>
      <c r="U75" s="1178"/>
      <c r="V75" s="1178"/>
      <c r="W75" s="1178"/>
      <c r="X75" s="1178"/>
      <c r="Y75" s="1178"/>
      <c r="Z75" s="1178"/>
    </row>
    <row r="76" spans="1:26">
      <c r="A76" s="1414"/>
      <c r="B76" s="1247" t="s">
        <v>29</v>
      </c>
      <c r="C76" s="1212">
        <v>83</v>
      </c>
      <c r="D76" s="1213">
        <v>3.68</v>
      </c>
      <c r="E76" s="1214" t="s">
        <v>202</v>
      </c>
      <c r="F76" s="1465" t="s">
        <v>207</v>
      </c>
      <c r="G76" s="1466">
        <v>1325</v>
      </c>
      <c r="H76" s="1216">
        <v>3.82</v>
      </c>
      <c r="I76" s="1467">
        <v>19571</v>
      </c>
      <c r="J76" s="1218">
        <v>3.29</v>
      </c>
      <c r="K76" s="1178"/>
      <c r="L76" s="1178"/>
      <c r="M76" s="1178"/>
      <c r="N76" s="1178"/>
      <c r="O76" s="1178"/>
      <c r="P76" s="1178"/>
      <c r="Q76" s="1178"/>
      <c r="R76" s="1178"/>
      <c r="S76" s="1178"/>
      <c r="T76" s="1178"/>
      <c r="U76" s="1178"/>
      <c r="V76" s="1178"/>
      <c r="W76" s="1178"/>
      <c r="X76" s="1178"/>
      <c r="Y76" s="1178"/>
      <c r="Z76" s="1178"/>
    </row>
    <row r="77" spans="1:26">
      <c r="A77" s="1414"/>
      <c r="B77" s="1258" t="s">
        <v>30</v>
      </c>
      <c r="C77" s="1212">
        <v>32</v>
      </c>
      <c r="D77" s="1213">
        <v>3.92</v>
      </c>
      <c r="E77" s="1214" t="s">
        <v>206</v>
      </c>
      <c r="F77" s="1465" t="s">
        <v>214</v>
      </c>
      <c r="G77" s="1468">
        <v>963</v>
      </c>
      <c r="H77" s="1216">
        <v>3.92</v>
      </c>
      <c r="I77" s="1467">
        <v>8844</v>
      </c>
      <c r="J77" s="1218">
        <v>3.37</v>
      </c>
      <c r="K77" s="1178"/>
      <c r="L77" s="1178"/>
      <c r="M77" s="1178"/>
      <c r="N77" s="1178"/>
      <c r="O77" s="1178"/>
      <c r="P77" s="1178"/>
      <c r="Q77" s="1178"/>
      <c r="R77" s="1178"/>
      <c r="S77" s="1178"/>
      <c r="T77" s="1178"/>
      <c r="U77" s="1178"/>
      <c r="V77" s="1178"/>
      <c r="W77" s="1178"/>
      <c r="X77" s="1178"/>
      <c r="Y77" s="1178"/>
      <c r="Z77" s="1178"/>
    </row>
    <row r="78" spans="1:26">
      <c r="A78" s="1415"/>
      <c r="B78" s="1248" t="s">
        <v>31</v>
      </c>
      <c r="C78" s="1201">
        <v>76</v>
      </c>
      <c r="D78" s="1202">
        <v>3.68</v>
      </c>
      <c r="E78" s="1203" t="s">
        <v>202</v>
      </c>
      <c r="F78" s="1469" t="s">
        <v>203</v>
      </c>
      <c r="G78" s="1470">
        <v>1238</v>
      </c>
      <c r="H78" s="1205">
        <v>3.95</v>
      </c>
      <c r="I78" s="1471">
        <v>12097</v>
      </c>
      <c r="J78" s="1207">
        <v>3.53</v>
      </c>
      <c r="K78" s="1178"/>
      <c r="L78" s="1178"/>
      <c r="M78" s="1178"/>
      <c r="N78" s="1178"/>
      <c r="O78" s="1178"/>
      <c r="P78" s="1178"/>
      <c r="Q78" s="1178"/>
      <c r="R78" s="1178"/>
      <c r="S78" s="1178"/>
      <c r="T78" s="1178"/>
      <c r="U78" s="1178"/>
      <c r="V78" s="1178"/>
      <c r="W78" s="1178"/>
      <c r="X78" s="1178"/>
      <c r="Y78" s="1178"/>
      <c r="Z78" s="1178"/>
    </row>
    <row r="79" spans="1:26">
      <c r="A79" s="1413" t="s">
        <v>215</v>
      </c>
      <c r="B79" s="1246" t="s">
        <v>28</v>
      </c>
      <c r="C79" s="1221">
        <v>176</v>
      </c>
      <c r="D79" s="1222">
        <v>3.69</v>
      </c>
      <c r="E79" s="1223" t="s">
        <v>206</v>
      </c>
      <c r="F79" s="1462" t="s">
        <v>203</v>
      </c>
      <c r="G79" s="1463">
        <v>5139</v>
      </c>
      <c r="H79" s="1225">
        <v>3.72</v>
      </c>
      <c r="I79" s="1464">
        <v>37619</v>
      </c>
      <c r="J79" s="1227">
        <v>3.49</v>
      </c>
      <c r="K79" s="1178"/>
      <c r="L79" s="1178"/>
      <c r="M79" s="1178"/>
      <c r="N79" s="1178"/>
      <c r="O79" s="1178"/>
      <c r="P79" s="1178"/>
      <c r="Q79" s="1178"/>
      <c r="R79" s="1178"/>
      <c r="S79" s="1178"/>
      <c r="T79" s="1178"/>
      <c r="U79" s="1178"/>
      <c r="V79" s="1178"/>
      <c r="W79" s="1178"/>
      <c r="X79" s="1178"/>
      <c r="Y79" s="1178"/>
      <c r="Z79" s="1178"/>
    </row>
    <row r="80" spans="1:26">
      <c r="A80" s="1414"/>
      <c r="B80" s="1247" t="s">
        <v>29</v>
      </c>
      <c r="C80" s="1212">
        <v>84</v>
      </c>
      <c r="D80" s="1213">
        <v>3.61</v>
      </c>
      <c r="E80" s="1214" t="s">
        <v>203</v>
      </c>
      <c r="F80" s="1465" t="s">
        <v>207</v>
      </c>
      <c r="G80" s="1466">
        <v>1369</v>
      </c>
      <c r="H80" s="1216">
        <v>3.45</v>
      </c>
      <c r="I80" s="1467">
        <v>13694</v>
      </c>
      <c r="J80" s="1218">
        <v>3.19</v>
      </c>
      <c r="K80" s="1178"/>
      <c r="L80" s="1178"/>
      <c r="M80" s="1178"/>
      <c r="N80" s="1178"/>
      <c r="O80" s="1178"/>
      <c r="P80" s="1178"/>
      <c r="Q80" s="1178"/>
      <c r="R80" s="1178"/>
      <c r="S80" s="1178"/>
      <c r="T80" s="1178"/>
      <c r="U80" s="1178"/>
      <c r="V80" s="1178"/>
      <c r="W80" s="1178"/>
      <c r="X80" s="1178"/>
      <c r="Y80" s="1178"/>
      <c r="Z80" s="1178"/>
    </row>
    <row r="81" spans="1:26">
      <c r="A81" s="1414"/>
      <c r="B81" s="1258" t="s">
        <v>30</v>
      </c>
      <c r="C81" s="1212">
        <v>43</v>
      </c>
      <c r="D81" s="1213">
        <v>3.77</v>
      </c>
      <c r="E81" s="1214" t="s">
        <v>203</v>
      </c>
      <c r="F81" s="1465" t="s">
        <v>214</v>
      </c>
      <c r="G81" s="1468">
        <v>860</v>
      </c>
      <c r="H81" s="1216">
        <v>3.49</v>
      </c>
      <c r="I81" s="1467">
        <v>6609</v>
      </c>
      <c r="J81" s="1218">
        <v>3.24</v>
      </c>
      <c r="K81" s="1178"/>
      <c r="L81" s="1178"/>
      <c r="M81" s="1178"/>
      <c r="N81" s="1178"/>
      <c r="O81" s="1178"/>
      <c r="P81" s="1178"/>
      <c r="Q81" s="1178"/>
      <c r="R81" s="1178"/>
      <c r="S81" s="1178"/>
      <c r="T81" s="1178"/>
      <c r="U81" s="1178"/>
      <c r="V81" s="1178"/>
      <c r="W81" s="1178"/>
      <c r="X81" s="1178"/>
      <c r="Y81" s="1178"/>
      <c r="Z81" s="1178"/>
    </row>
    <row r="82" spans="1:26" ht="16.5" thickBot="1">
      <c r="A82" s="1416"/>
      <c r="B82" s="1248" t="s">
        <v>31</v>
      </c>
      <c r="C82" s="1249">
        <v>64</v>
      </c>
      <c r="D82" s="1250">
        <v>3.5</v>
      </c>
      <c r="E82" s="1251" t="s">
        <v>206</v>
      </c>
      <c r="F82" s="1472" t="s">
        <v>203</v>
      </c>
      <c r="G82" s="1473">
        <v>692</v>
      </c>
      <c r="H82" s="1253">
        <v>3.55</v>
      </c>
      <c r="I82" s="1474">
        <v>6871</v>
      </c>
      <c r="J82" s="1207">
        <v>3.35</v>
      </c>
      <c r="K82" s="1178"/>
      <c r="L82" s="1178"/>
      <c r="M82" s="1178"/>
      <c r="N82" s="1178"/>
      <c r="O82" s="1178"/>
      <c r="P82" s="1178"/>
      <c r="Q82" s="1178"/>
      <c r="R82" s="1178"/>
      <c r="S82" s="1178"/>
      <c r="T82" s="1178"/>
      <c r="U82" s="1178"/>
      <c r="V82" s="1178"/>
      <c r="W82" s="1178"/>
      <c r="X82" s="1178"/>
      <c r="Y82" s="1178"/>
      <c r="Z82" s="1178"/>
    </row>
    <row r="83" spans="1:26" ht="15.95" customHeight="1">
      <c r="A83" s="1417" t="s">
        <v>951</v>
      </c>
      <c r="B83" s="1417"/>
      <c r="C83" s="1417"/>
      <c r="D83" s="1417"/>
      <c r="E83" s="1417"/>
      <c r="F83" s="1417"/>
      <c r="G83" s="1417"/>
      <c r="H83" s="1417"/>
      <c r="I83" s="1417"/>
      <c r="J83" s="1417"/>
      <c r="K83" s="1178"/>
      <c r="L83" s="1178"/>
      <c r="M83" s="1178"/>
      <c r="N83" s="1178"/>
      <c r="O83" s="1178"/>
      <c r="P83" s="1178"/>
      <c r="Q83" s="1178"/>
      <c r="R83" s="1178"/>
      <c r="S83" s="1178"/>
      <c r="T83" s="1178"/>
      <c r="U83" s="1178"/>
      <c r="V83" s="1178"/>
      <c r="W83" s="1178"/>
      <c r="X83" s="1178"/>
      <c r="Y83" s="1178"/>
      <c r="Z83" s="1178"/>
    </row>
    <row r="84" spans="1:26" ht="60" customHeight="1">
      <c r="A84" s="1418" t="s">
        <v>952</v>
      </c>
      <c r="B84" s="1418"/>
      <c r="C84" s="1418"/>
      <c r="D84" s="1418"/>
      <c r="E84" s="1418"/>
      <c r="F84" s="1418"/>
      <c r="G84" s="1418"/>
      <c r="H84" s="1418"/>
      <c r="I84" s="1418"/>
      <c r="J84" s="1418"/>
      <c r="K84" s="1420"/>
      <c r="L84" s="1420"/>
      <c r="M84" s="1420"/>
      <c r="N84" s="1420"/>
      <c r="O84" s="1420"/>
      <c r="P84" s="1420"/>
      <c r="Q84" s="1420"/>
      <c r="R84" s="1420"/>
      <c r="S84" s="1420"/>
      <c r="T84" s="1420"/>
      <c r="U84" s="1420"/>
      <c r="V84" s="1420"/>
      <c r="W84" s="1420"/>
      <c r="X84" s="1420"/>
      <c r="Y84" s="1420"/>
      <c r="Z84" s="1420"/>
    </row>
    <row r="85" spans="1:26">
      <c r="A85" s="1419" t="s">
        <v>953</v>
      </c>
      <c r="B85" s="1419"/>
      <c r="C85" s="1419"/>
      <c r="D85" s="1419"/>
      <c r="E85" s="1419"/>
      <c r="F85" s="1419"/>
      <c r="G85" s="1419"/>
      <c r="H85" s="1419"/>
      <c r="I85" s="1419"/>
      <c r="J85" s="1419"/>
      <c r="K85" s="1420"/>
      <c r="L85" s="1420"/>
      <c r="M85" s="1420"/>
      <c r="N85" s="1420"/>
      <c r="O85" s="1420"/>
      <c r="P85" s="1420"/>
      <c r="Q85" s="1420"/>
      <c r="R85" s="1420"/>
      <c r="S85" s="1420"/>
      <c r="T85" s="1420"/>
      <c r="U85" s="1420"/>
      <c r="V85" s="1420"/>
      <c r="W85" s="1420"/>
      <c r="X85" s="1420"/>
      <c r="Y85" s="1420"/>
      <c r="Z85" s="1420"/>
    </row>
    <row r="86" spans="1:26" ht="27.95" customHeight="1">
      <c r="A86" s="1419" t="s">
        <v>954</v>
      </c>
      <c r="B86" s="1419"/>
      <c r="C86" s="1419"/>
      <c r="D86" s="1419"/>
      <c r="E86" s="1419"/>
      <c r="F86" s="1419"/>
      <c r="G86" s="1419"/>
      <c r="H86" s="1419"/>
      <c r="I86" s="1419"/>
      <c r="J86" s="1419"/>
      <c r="K86" s="1420"/>
      <c r="L86" s="1420"/>
      <c r="M86" s="1420"/>
      <c r="N86" s="1420"/>
      <c r="O86" s="1420"/>
      <c r="P86" s="1420"/>
      <c r="Q86" s="1420"/>
      <c r="R86" s="1420"/>
      <c r="S86" s="1420"/>
      <c r="T86" s="1420"/>
      <c r="U86" s="1420"/>
      <c r="V86" s="1420"/>
      <c r="W86" s="1420"/>
      <c r="X86" s="1420"/>
      <c r="Y86" s="1420"/>
      <c r="Z86" s="1420"/>
    </row>
    <row r="87" spans="1:26" ht="15.95" customHeight="1" thickBot="1">
      <c r="A87" s="1265"/>
      <c r="B87" s="1265"/>
      <c r="C87" s="1265"/>
      <c r="D87" s="1265"/>
      <c r="E87" s="1265"/>
      <c r="F87" s="1265"/>
      <c r="G87" s="1265"/>
      <c r="H87" s="1265"/>
      <c r="I87" s="1265"/>
      <c r="J87" s="1178"/>
      <c r="K87" s="1178"/>
      <c r="L87" s="1178"/>
      <c r="M87" s="1178"/>
      <c r="N87" s="1178"/>
      <c r="O87" s="1178"/>
      <c r="P87" s="1178"/>
      <c r="Q87" s="1178"/>
      <c r="R87" s="1178"/>
      <c r="S87" s="1178"/>
      <c r="T87" s="1178"/>
      <c r="U87" s="1178"/>
      <c r="V87" s="1178"/>
      <c r="W87" s="1178"/>
      <c r="X87" s="1178"/>
      <c r="Y87" s="1178"/>
      <c r="Z87" s="1178"/>
    </row>
    <row r="88" spans="1:26" ht="18.75" customHeight="1" thickBot="1">
      <c r="A88" s="1495" t="s">
        <v>258</v>
      </c>
      <c r="B88" s="1496"/>
      <c r="C88" s="1496"/>
      <c r="D88" s="1496"/>
      <c r="E88" s="1496"/>
      <c r="F88" s="1496"/>
      <c r="G88" s="1496"/>
      <c r="H88" s="1496"/>
      <c r="I88" s="1496"/>
      <c r="J88" s="1496"/>
      <c r="K88" s="1496"/>
      <c r="L88" s="1496"/>
      <c r="M88" s="1496"/>
      <c r="N88" s="1496"/>
      <c r="O88" s="1496"/>
      <c r="P88" s="1496"/>
      <c r="Q88" s="1496"/>
      <c r="R88" s="1496"/>
      <c r="S88" s="1496"/>
      <c r="T88" s="1496"/>
      <c r="U88" s="1496"/>
      <c r="V88" s="1496"/>
      <c r="W88" s="1496"/>
      <c r="X88" s="1496"/>
      <c r="Y88" s="1496"/>
      <c r="Z88" s="1496"/>
    </row>
    <row r="89" spans="1:26">
      <c r="A89" s="1422"/>
      <c r="B89" s="1423"/>
      <c r="C89" s="1398" t="s">
        <v>192</v>
      </c>
      <c r="D89" s="1399"/>
      <c r="E89" s="1399"/>
      <c r="F89" s="1399"/>
      <c r="G89" s="1399"/>
      <c r="H89" s="1399"/>
      <c r="I89" s="1399"/>
      <c r="J89" s="1400"/>
      <c r="K89" s="1401" t="s">
        <v>193</v>
      </c>
      <c r="L89" s="1427"/>
      <c r="M89" s="1427"/>
      <c r="N89" s="1427"/>
      <c r="O89" s="1427"/>
      <c r="P89" s="1427"/>
      <c r="Q89" s="1427"/>
      <c r="R89" s="1402"/>
      <c r="S89" s="1398" t="s">
        <v>4</v>
      </c>
      <c r="T89" s="1399"/>
      <c r="U89" s="1399"/>
      <c r="V89" s="1399"/>
      <c r="W89" s="1399"/>
      <c r="X89" s="1399"/>
      <c r="Y89" s="1399"/>
      <c r="Z89" s="1399"/>
    </row>
    <row r="90" spans="1:26" s="396" customFormat="1" ht="20.100000000000001" customHeight="1">
      <c r="A90" s="1421"/>
      <c r="B90" s="1424"/>
      <c r="C90" s="1428" t="s">
        <v>205</v>
      </c>
      <c r="D90" s="1429"/>
      <c r="E90" s="1430" t="s">
        <v>208</v>
      </c>
      <c r="F90" s="1429"/>
      <c r="G90" s="1430" t="s">
        <v>59</v>
      </c>
      <c r="H90" s="1429"/>
      <c r="I90" s="1430" t="s">
        <v>211</v>
      </c>
      <c r="J90" s="1431"/>
      <c r="K90" s="1432" t="s">
        <v>205</v>
      </c>
      <c r="L90" s="1433"/>
      <c r="M90" s="1434" t="s">
        <v>208</v>
      </c>
      <c r="N90" s="1433"/>
      <c r="O90" s="1434" t="s">
        <v>59</v>
      </c>
      <c r="P90" s="1433"/>
      <c r="Q90" s="1434" t="s">
        <v>211</v>
      </c>
      <c r="R90" s="1435"/>
      <c r="S90" s="1428" t="s">
        <v>205</v>
      </c>
      <c r="T90" s="1429"/>
      <c r="U90" s="1430" t="s">
        <v>208</v>
      </c>
      <c r="V90" s="1429"/>
      <c r="W90" s="1430" t="s">
        <v>59</v>
      </c>
      <c r="X90" s="1429"/>
      <c r="Y90" s="1430" t="s">
        <v>211</v>
      </c>
      <c r="Z90" s="1436"/>
    </row>
    <row r="91" spans="1:26" ht="15.75" customHeight="1">
      <c r="A91" s="1425"/>
      <c r="B91" s="1426"/>
      <c r="C91" s="1189" t="s">
        <v>195</v>
      </c>
      <c r="D91" s="1267" t="s">
        <v>224</v>
      </c>
      <c r="E91" s="1268" t="s">
        <v>195</v>
      </c>
      <c r="F91" s="1267" t="s">
        <v>224</v>
      </c>
      <c r="G91" s="1268" t="s">
        <v>195</v>
      </c>
      <c r="H91" s="1267" t="s">
        <v>224</v>
      </c>
      <c r="I91" s="1268" t="s">
        <v>195</v>
      </c>
      <c r="J91" s="1269" t="s">
        <v>224</v>
      </c>
      <c r="K91" s="1193" t="s">
        <v>195</v>
      </c>
      <c r="L91" s="1475" t="s">
        <v>224</v>
      </c>
      <c r="M91" s="1476" t="s">
        <v>195</v>
      </c>
      <c r="N91" s="1475" t="s">
        <v>224</v>
      </c>
      <c r="O91" s="1476" t="s">
        <v>195</v>
      </c>
      <c r="P91" s="1475" t="s">
        <v>224</v>
      </c>
      <c r="Q91" s="1476" t="s">
        <v>195</v>
      </c>
      <c r="R91" s="1477" t="s">
        <v>224</v>
      </c>
      <c r="S91" s="1189" t="s">
        <v>195</v>
      </c>
      <c r="T91" s="1267" t="s">
        <v>224</v>
      </c>
      <c r="U91" s="1268" t="s">
        <v>195</v>
      </c>
      <c r="V91" s="1267" t="s">
        <v>224</v>
      </c>
      <c r="W91" s="1268" t="s">
        <v>195</v>
      </c>
      <c r="X91" s="1267" t="s">
        <v>224</v>
      </c>
      <c r="Y91" s="1268" t="s">
        <v>195</v>
      </c>
      <c r="Z91" s="1274" t="s">
        <v>224</v>
      </c>
    </row>
    <row r="92" spans="1:26">
      <c r="A92" s="1497" t="s">
        <v>246</v>
      </c>
      <c r="B92" s="1498"/>
      <c r="C92" s="1498"/>
      <c r="D92" s="1498"/>
      <c r="E92" s="1498"/>
      <c r="F92" s="1498"/>
      <c r="G92" s="1498"/>
      <c r="H92" s="1498"/>
      <c r="I92" s="1498"/>
      <c r="J92" s="1498"/>
      <c r="K92" s="1498"/>
      <c r="L92" s="1498"/>
      <c r="M92" s="1498"/>
      <c r="N92" s="1498"/>
      <c r="O92" s="1498"/>
      <c r="P92" s="1498"/>
      <c r="Q92" s="1498"/>
      <c r="R92" s="1498"/>
      <c r="S92" s="1498"/>
      <c r="T92" s="1498"/>
      <c r="U92" s="1498"/>
      <c r="V92" s="1498"/>
      <c r="W92" s="1498"/>
      <c r="X92" s="1498"/>
      <c r="Y92" s="1498"/>
      <c r="Z92" s="1498"/>
    </row>
    <row r="93" spans="1:26">
      <c r="A93" s="1499" t="s">
        <v>248</v>
      </c>
      <c r="B93" s="1478" t="s">
        <v>233</v>
      </c>
      <c r="C93" s="1367">
        <v>114</v>
      </c>
      <c r="D93" s="1326">
        <v>0.28999999999999998</v>
      </c>
      <c r="E93" s="1479"/>
      <c r="F93" s="1352"/>
      <c r="G93" s="1479">
        <v>15</v>
      </c>
      <c r="H93" s="1326">
        <v>0.1</v>
      </c>
      <c r="I93" s="1479">
        <v>38</v>
      </c>
      <c r="J93" s="1326">
        <v>0.14000000000000001</v>
      </c>
      <c r="K93" s="1324">
        <v>3760</v>
      </c>
      <c r="L93" s="1303">
        <v>0.42</v>
      </c>
      <c r="M93" s="1304">
        <v>19</v>
      </c>
      <c r="N93" s="1303">
        <v>0.53</v>
      </c>
      <c r="O93" s="1304">
        <v>879</v>
      </c>
      <c r="P93" s="1303">
        <v>0.21</v>
      </c>
      <c r="Q93" s="1304">
        <v>716</v>
      </c>
      <c r="R93" s="1285">
        <v>0.15</v>
      </c>
      <c r="S93" s="1325">
        <v>17540</v>
      </c>
      <c r="T93" s="1326">
        <v>0.2</v>
      </c>
      <c r="U93" s="1480">
        <v>4302</v>
      </c>
      <c r="V93" s="1326">
        <v>0.24</v>
      </c>
      <c r="W93" s="1480">
        <v>3652</v>
      </c>
      <c r="X93" s="1326">
        <v>0.13</v>
      </c>
      <c r="Y93" s="1480">
        <v>4310</v>
      </c>
      <c r="Z93" s="1327">
        <v>0.1</v>
      </c>
    </row>
    <row r="94" spans="1:26">
      <c r="A94" s="1500"/>
      <c r="B94" s="1481" t="s">
        <v>234</v>
      </c>
      <c r="C94" s="1328">
        <v>144</v>
      </c>
      <c r="D94" s="1290">
        <v>0.36</v>
      </c>
      <c r="E94" s="1291"/>
      <c r="F94" s="1292"/>
      <c r="G94" s="1291">
        <v>40</v>
      </c>
      <c r="H94" s="1290">
        <v>0.26</v>
      </c>
      <c r="I94" s="1291">
        <v>65</v>
      </c>
      <c r="J94" s="1293">
        <v>0.24</v>
      </c>
      <c r="K94" s="1297">
        <v>3124</v>
      </c>
      <c r="L94" s="1295">
        <v>0.35</v>
      </c>
      <c r="M94" s="1296">
        <v>9</v>
      </c>
      <c r="N94" s="1295">
        <v>0.25</v>
      </c>
      <c r="O94" s="1297">
        <v>1393</v>
      </c>
      <c r="P94" s="1295">
        <v>0.34</v>
      </c>
      <c r="Q94" s="1297">
        <v>1632</v>
      </c>
      <c r="R94" s="1298">
        <v>0.35</v>
      </c>
      <c r="S94" s="1299">
        <v>26826</v>
      </c>
      <c r="T94" s="1290">
        <v>0.31</v>
      </c>
      <c r="U94" s="1300">
        <v>5378</v>
      </c>
      <c r="V94" s="1290">
        <v>0.31</v>
      </c>
      <c r="W94" s="1300">
        <v>7214</v>
      </c>
      <c r="X94" s="1290">
        <v>0.25</v>
      </c>
      <c r="Y94" s="1300">
        <v>11501</v>
      </c>
      <c r="Z94" s="1301">
        <v>0.27</v>
      </c>
    </row>
    <row r="95" spans="1:26">
      <c r="A95" s="1500"/>
      <c r="B95" s="1482" t="s">
        <v>235</v>
      </c>
      <c r="C95" s="1483">
        <v>114</v>
      </c>
      <c r="D95" s="1326">
        <v>0.28999999999999998</v>
      </c>
      <c r="E95" s="1479"/>
      <c r="F95" s="1352"/>
      <c r="G95" s="1479">
        <v>42</v>
      </c>
      <c r="H95" s="1326">
        <v>0.27</v>
      </c>
      <c r="I95" s="1479">
        <v>82</v>
      </c>
      <c r="J95" s="1353">
        <v>0.3</v>
      </c>
      <c r="K95" s="1324">
        <v>1543</v>
      </c>
      <c r="L95" s="1303">
        <v>0.17</v>
      </c>
      <c r="M95" s="1304">
        <v>5</v>
      </c>
      <c r="N95" s="1303">
        <v>0.14000000000000001</v>
      </c>
      <c r="O95" s="1304">
        <v>790</v>
      </c>
      <c r="P95" s="1303">
        <v>0.19</v>
      </c>
      <c r="Q95" s="1304">
        <v>971</v>
      </c>
      <c r="R95" s="1305">
        <v>0.21</v>
      </c>
      <c r="S95" s="1325">
        <v>15989</v>
      </c>
      <c r="T95" s="1326">
        <v>0.19</v>
      </c>
      <c r="U95" s="1480">
        <v>3515</v>
      </c>
      <c r="V95" s="1326">
        <v>0.2</v>
      </c>
      <c r="W95" s="1480">
        <v>6008</v>
      </c>
      <c r="X95" s="1326">
        <v>0.21</v>
      </c>
      <c r="Y95" s="1480">
        <v>9755</v>
      </c>
      <c r="Z95" s="1484">
        <v>0.23</v>
      </c>
    </row>
    <row r="96" spans="1:26">
      <c r="A96" s="1500"/>
      <c r="B96" s="1481" t="s">
        <v>236</v>
      </c>
      <c r="C96" s="1328">
        <v>16</v>
      </c>
      <c r="D96" s="1290">
        <v>0.04</v>
      </c>
      <c r="E96" s="1291"/>
      <c r="F96" s="1292"/>
      <c r="G96" s="1291">
        <v>48</v>
      </c>
      <c r="H96" s="1290">
        <v>0.31</v>
      </c>
      <c r="I96" s="1291">
        <v>76</v>
      </c>
      <c r="J96" s="1293">
        <v>0.28000000000000003</v>
      </c>
      <c r="K96" s="1296">
        <v>407</v>
      </c>
      <c r="L96" s="1295">
        <v>0.05</v>
      </c>
      <c r="M96" s="1296">
        <v>2</v>
      </c>
      <c r="N96" s="1295">
        <v>0.06</v>
      </c>
      <c r="O96" s="1296">
        <v>797</v>
      </c>
      <c r="P96" s="1295">
        <v>0.19</v>
      </c>
      <c r="Q96" s="1297">
        <v>1117</v>
      </c>
      <c r="R96" s="1298">
        <v>0.24</v>
      </c>
      <c r="S96" s="1299">
        <v>19420</v>
      </c>
      <c r="T96" s="1290">
        <v>0.23</v>
      </c>
      <c r="U96" s="1300">
        <v>3275</v>
      </c>
      <c r="V96" s="1290">
        <v>0.19</v>
      </c>
      <c r="W96" s="1300">
        <v>9338</v>
      </c>
      <c r="X96" s="1290">
        <v>0.32</v>
      </c>
      <c r="Y96" s="1300">
        <v>13316</v>
      </c>
      <c r="Z96" s="1301">
        <v>0.32</v>
      </c>
    </row>
    <row r="97" spans="1:26" ht="15.95" customHeight="1">
      <c r="A97" s="1500"/>
      <c r="B97" s="1481" t="s">
        <v>237</v>
      </c>
      <c r="C97" s="1328">
        <v>10</v>
      </c>
      <c r="D97" s="1326">
        <v>0.03</v>
      </c>
      <c r="E97" s="1291"/>
      <c r="F97" s="1292"/>
      <c r="G97" s="1291">
        <v>11</v>
      </c>
      <c r="H97" s="1290">
        <v>7.0000000000000007E-2</v>
      </c>
      <c r="I97" s="1289">
        <v>8</v>
      </c>
      <c r="J97" s="1376">
        <v>0.03</v>
      </c>
      <c r="K97" s="1389">
        <v>147</v>
      </c>
      <c r="L97" s="1295">
        <v>0.02</v>
      </c>
      <c r="M97" s="1296">
        <v>1</v>
      </c>
      <c r="N97" s="1295">
        <v>0.03</v>
      </c>
      <c r="O97" s="1296">
        <v>235</v>
      </c>
      <c r="P97" s="1295">
        <v>0.06</v>
      </c>
      <c r="Q97" s="1296">
        <v>281</v>
      </c>
      <c r="R97" s="1387">
        <v>0.06</v>
      </c>
      <c r="S97" s="1388">
        <v>6269</v>
      </c>
      <c r="T97" s="1290">
        <v>7.0000000000000007E-2</v>
      </c>
      <c r="U97" s="1300">
        <v>1147</v>
      </c>
      <c r="V97" s="1290">
        <v>7.0000000000000007E-2</v>
      </c>
      <c r="W97" s="1300">
        <v>2663</v>
      </c>
      <c r="X97" s="1290">
        <v>0.09</v>
      </c>
      <c r="Y97" s="1300">
        <v>2976</v>
      </c>
      <c r="Z97" s="1301">
        <v>7.0000000000000007E-2</v>
      </c>
    </row>
    <row r="98" spans="1:26">
      <c r="A98" s="1501"/>
      <c r="B98" s="1485" t="s">
        <v>230</v>
      </c>
      <c r="C98" s="1335">
        <v>398</v>
      </c>
      <c r="D98" s="1308">
        <v>1</v>
      </c>
      <c r="E98" s="1337"/>
      <c r="F98" s="1310"/>
      <c r="G98" s="1337">
        <v>156</v>
      </c>
      <c r="H98" s="1336">
        <v>1</v>
      </c>
      <c r="I98" s="1337">
        <v>269</v>
      </c>
      <c r="J98" s="1382">
        <v>1</v>
      </c>
      <c r="K98" s="1486">
        <v>8981</v>
      </c>
      <c r="L98" s="1313">
        <v>1</v>
      </c>
      <c r="M98" s="1314">
        <v>36</v>
      </c>
      <c r="N98" s="1487">
        <v>1</v>
      </c>
      <c r="O98" s="1315">
        <v>4094</v>
      </c>
      <c r="P98" s="1487">
        <v>1</v>
      </c>
      <c r="Q98" s="1315">
        <v>4717</v>
      </c>
      <c r="R98" s="1488">
        <v>1</v>
      </c>
      <c r="S98" s="1489">
        <v>86044</v>
      </c>
      <c r="T98" s="1308">
        <v>1</v>
      </c>
      <c r="U98" s="1340">
        <v>17617</v>
      </c>
      <c r="V98" s="1308">
        <v>1</v>
      </c>
      <c r="W98" s="1340">
        <v>28875</v>
      </c>
      <c r="X98" s="1308">
        <v>1</v>
      </c>
      <c r="Y98" s="1340">
        <v>41858</v>
      </c>
      <c r="Z98" s="1341">
        <v>1</v>
      </c>
    </row>
    <row r="99" spans="1:26">
      <c r="A99" s="1499" t="s">
        <v>249</v>
      </c>
      <c r="B99" s="1490" t="s">
        <v>233</v>
      </c>
      <c r="C99" s="1367">
        <v>98</v>
      </c>
      <c r="D99" s="1326">
        <v>0.25</v>
      </c>
      <c r="E99" s="1368"/>
      <c r="F99" s="1369"/>
      <c r="G99" s="1368">
        <v>47</v>
      </c>
      <c r="H99" s="1370">
        <v>0.28999999999999998</v>
      </c>
      <c r="I99" s="1368">
        <v>69</v>
      </c>
      <c r="J99" s="1491">
        <v>0.26</v>
      </c>
      <c r="K99" s="1372">
        <v>2922</v>
      </c>
      <c r="L99" s="1282">
        <v>0.33</v>
      </c>
      <c r="M99" s="1283">
        <v>15</v>
      </c>
      <c r="N99" s="1282">
        <v>0.42</v>
      </c>
      <c r="O99" s="1284">
        <v>1041</v>
      </c>
      <c r="P99" s="1282">
        <v>0.26</v>
      </c>
      <c r="Q99" s="1284">
        <v>1068</v>
      </c>
      <c r="R99" s="1373">
        <v>0.23</v>
      </c>
      <c r="S99" s="1374">
        <v>16480</v>
      </c>
      <c r="T99" s="1370">
        <v>0.19</v>
      </c>
      <c r="U99" s="1375">
        <v>3869</v>
      </c>
      <c r="V99" s="1370">
        <v>0.22</v>
      </c>
      <c r="W99" s="1375">
        <v>5673</v>
      </c>
      <c r="X99" s="1370">
        <v>0.2</v>
      </c>
      <c r="Y99" s="1375">
        <v>7605</v>
      </c>
      <c r="Z99" s="1327">
        <v>0.18</v>
      </c>
    </row>
    <row r="100" spans="1:26">
      <c r="A100" s="1500"/>
      <c r="B100" s="1481" t="s">
        <v>234</v>
      </c>
      <c r="C100" s="1328">
        <v>130</v>
      </c>
      <c r="D100" s="1290">
        <v>0.33</v>
      </c>
      <c r="E100" s="1289"/>
      <c r="F100" s="1292"/>
      <c r="G100" s="1289">
        <v>66</v>
      </c>
      <c r="H100" s="1290">
        <v>0.41</v>
      </c>
      <c r="I100" s="1289">
        <v>102</v>
      </c>
      <c r="J100" s="1376">
        <v>0.38</v>
      </c>
      <c r="K100" s="1386">
        <v>2874</v>
      </c>
      <c r="L100" s="1295">
        <v>0.32</v>
      </c>
      <c r="M100" s="1296">
        <v>7</v>
      </c>
      <c r="N100" s="1295">
        <v>0.19</v>
      </c>
      <c r="O100" s="1297">
        <v>1419</v>
      </c>
      <c r="P100" s="1295">
        <v>0.35</v>
      </c>
      <c r="Q100" s="1297">
        <v>1743</v>
      </c>
      <c r="R100" s="1387">
        <v>0.37</v>
      </c>
      <c r="S100" s="1388">
        <v>27397</v>
      </c>
      <c r="T100" s="1290">
        <v>0.32</v>
      </c>
      <c r="U100" s="1299">
        <v>5352</v>
      </c>
      <c r="V100" s="1290">
        <v>0.3</v>
      </c>
      <c r="W100" s="1299">
        <v>10365</v>
      </c>
      <c r="X100" s="1290">
        <v>0.36</v>
      </c>
      <c r="Y100" s="1299">
        <v>15924</v>
      </c>
      <c r="Z100" s="1301">
        <v>0.38</v>
      </c>
    </row>
    <row r="101" spans="1:26">
      <c r="A101" s="1500"/>
      <c r="B101" s="1481" t="s">
        <v>235</v>
      </c>
      <c r="C101" s="1378">
        <v>121</v>
      </c>
      <c r="D101" s="1290">
        <v>0.3</v>
      </c>
      <c r="E101" s="1351"/>
      <c r="F101" s="1352"/>
      <c r="G101" s="1351">
        <v>36</v>
      </c>
      <c r="H101" s="1326">
        <v>0.22</v>
      </c>
      <c r="I101" s="1351">
        <v>66</v>
      </c>
      <c r="J101" s="1380">
        <v>0.24</v>
      </c>
      <c r="K101" s="1383">
        <v>2681</v>
      </c>
      <c r="L101" s="1303">
        <v>0.3</v>
      </c>
      <c r="M101" s="1304">
        <v>9</v>
      </c>
      <c r="N101" s="1303">
        <v>0.25</v>
      </c>
      <c r="O101" s="1324">
        <v>1026</v>
      </c>
      <c r="P101" s="1303">
        <v>0.25</v>
      </c>
      <c r="Q101" s="1324">
        <v>1181</v>
      </c>
      <c r="R101" s="1384">
        <v>0.25</v>
      </c>
      <c r="S101" s="1385">
        <v>28073</v>
      </c>
      <c r="T101" s="1326">
        <v>0.33</v>
      </c>
      <c r="U101" s="1325">
        <v>5190</v>
      </c>
      <c r="V101" s="1326">
        <v>0.3</v>
      </c>
      <c r="W101" s="1325">
        <v>6651</v>
      </c>
      <c r="X101" s="1326">
        <v>0.23</v>
      </c>
      <c r="Y101" s="1325">
        <v>11043</v>
      </c>
      <c r="Z101" s="1484">
        <v>0.26</v>
      </c>
    </row>
    <row r="102" spans="1:26">
      <c r="A102" s="1500"/>
      <c r="B102" s="1481" t="s">
        <v>236</v>
      </c>
      <c r="C102" s="1328">
        <v>40</v>
      </c>
      <c r="D102" s="1326">
        <v>0.1</v>
      </c>
      <c r="E102" s="1289"/>
      <c r="F102" s="1292"/>
      <c r="G102" s="1289">
        <v>12</v>
      </c>
      <c r="H102" s="1290">
        <v>7.0000000000000007E-2</v>
      </c>
      <c r="I102" s="1289">
        <v>31</v>
      </c>
      <c r="J102" s="1376">
        <v>0.11</v>
      </c>
      <c r="K102" s="1389">
        <v>294</v>
      </c>
      <c r="L102" s="1295">
        <v>0.03</v>
      </c>
      <c r="M102" s="1296">
        <v>4</v>
      </c>
      <c r="N102" s="1295">
        <v>0.11</v>
      </c>
      <c r="O102" s="1296">
        <v>416</v>
      </c>
      <c r="P102" s="1295">
        <v>0.1</v>
      </c>
      <c r="Q102" s="1296">
        <v>523</v>
      </c>
      <c r="R102" s="1387">
        <v>0.11</v>
      </c>
      <c r="S102" s="1388">
        <v>10068</v>
      </c>
      <c r="T102" s="1290">
        <v>0.12</v>
      </c>
      <c r="U102" s="1299">
        <v>2115</v>
      </c>
      <c r="V102" s="1290">
        <v>0.12</v>
      </c>
      <c r="W102" s="1299">
        <v>4443</v>
      </c>
      <c r="X102" s="1290">
        <v>0.15</v>
      </c>
      <c r="Y102" s="1299">
        <v>5489</v>
      </c>
      <c r="Z102" s="1301">
        <v>0.13</v>
      </c>
    </row>
    <row r="103" spans="1:26" ht="15.95" customHeight="1">
      <c r="A103" s="1500"/>
      <c r="B103" s="1482" t="s">
        <v>237</v>
      </c>
      <c r="C103" s="1328">
        <v>9</v>
      </c>
      <c r="D103" s="1290">
        <v>0.02</v>
      </c>
      <c r="E103" s="1289"/>
      <c r="F103" s="1292"/>
      <c r="G103" s="1289">
        <v>1</v>
      </c>
      <c r="H103" s="1290">
        <v>0.01</v>
      </c>
      <c r="I103" s="1289">
        <v>2</v>
      </c>
      <c r="J103" s="1376">
        <v>0.01</v>
      </c>
      <c r="K103" s="1389">
        <v>161</v>
      </c>
      <c r="L103" s="1295">
        <v>0.02</v>
      </c>
      <c r="M103" s="1296">
        <v>1</v>
      </c>
      <c r="N103" s="1295">
        <v>0.03</v>
      </c>
      <c r="O103" s="1296">
        <v>175</v>
      </c>
      <c r="P103" s="1295">
        <v>0.04</v>
      </c>
      <c r="Q103" s="1296">
        <v>192</v>
      </c>
      <c r="R103" s="1387">
        <v>0.04</v>
      </c>
      <c r="S103" s="1388">
        <v>3852</v>
      </c>
      <c r="T103" s="1290">
        <v>0.04</v>
      </c>
      <c r="U103" s="1299">
        <v>1033</v>
      </c>
      <c r="V103" s="1290">
        <v>0.06</v>
      </c>
      <c r="W103" s="1299">
        <v>1719</v>
      </c>
      <c r="X103" s="1290">
        <v>0.06</v>
      </c>
      <c r="Y103" s="1299">
        <v>1707</v>
      </c>
      <c r="Z103" s="1301">
        <v>0.04</v>
      </c>
    </row>
    <row r="104" spans="1:26">
      <c r="A104" s="1501"/>
      <c r="B104" s="1492" t="s">
        <v>230</v>
      </c>
      <c r="C104" s="1335">
        <v>398</v>
      </c>
      <c r="D104" s="1336">
        <v>1</v>
      </c>
      <c r="E104" s="1337"/>
      <c r="F104" s="1338"/>
      <c r="G104" s="1337">
        <v>162</v>
      </c>
      <c r="H104" s="1336">
        <v>1</v>
      </c>
      <c r="I104" s="1337">
        <v>270</v>
      </c>
      <c r="J104" s="1382">
        <v>1</v>
      </c>
      <c r="K104" s="1486">
        <v>8932</v>
      </c>
      <c r="L104" s="1313">
        <v>1</v>
      </c>
      <c r="M104" s="1314">
        <v>36</v>
      </c>
      <c r="N104" s="1313">
        <v>1</v>
      </c>
      <c r="O104" s="1315">
        <v>4077</v>
      </c>
      <c r="P104" s="1313">
        <v>1</v>
      </c>
      <c r="Q104" s="1315">
        <v>4707</v>
      </c>
      <c r="R104" s="1488">
        <v>1</v>
      </c>
      <c r="S104" s="1489">
        <v>85870</v>
      </c>
      <c r="T104" s="1336">
        <v>1</v>
      </c>
      <c r="U104" s="1340">
        <v>17559</v>
      </c>
      <c r="V104" s="1336">
        <v>1</v>
      </c>
      <c r="W104" s="1340">
        <v>28851</v>
      </c>
      <c r="X104" s="1336">
        <v>1</v>
      </c>
      <c r="Y104" s="1340">
        <v>41768</v>
      </c>
      <c r="Z104" s="1341">
        <v>1</v>
      </c>
    </row>
    <row r="105" spans="1:26">
      <c r="A105" s="1499" t="s">
        <v>250</v>
      </c>
      <c r="B105" s="1490" t="s">
        <v>233</v>
      </c>
      <c r="C105" s="1378">
        <v>93</v>
      </c>
      <c r="D105" s="1326">
        <v>0.23</v>
      </c>
      <c r="E105" s="1351"/>
      <c r="F105" s="1352"/>
      <c r="G105" s="1351">
        <v>33</v>
      </c>
      <c r="H105" s="1326">
        <v>0.2</v>
      </c>
      <c r="I105" s="1351">
        <v>65</v>
      </c>
      <c r="J105" s="1380">
        <v>0.24</v>
      </c>
      <c r="K105" s="1383">
        <v>2801</v>
      </c>
      <c r="L105" s="1303">
        <v>0.31</v>
      </c>
      <c r="M105" s="1304">
        <v>15</v>
      </c>
      <c r="N105" s="1303">
        <v>0.42</v>
      </c>
      <c r="O105" s="1324">
        <v>1025</v>
      </c>
      <c r="P105" s="1303">
        <v>0.25</v>
      </c>
      <c r="Q105" s="1324">
        <v>1035</v>
      </c>
      <c r="R105" s="1384">
        <v>0.22</v>
      </c>
      <c r="S105" s="1385">
        <v>15996</v>
      </c>
      <c r="T105" s="1326">
        <v>0.19</v>
      </c>
      <c r="U105" s="1325">
        <v>3707</v>
      </c>
      <c r="V105" s="1326">
        <v>0.21</v>
      </c>
      <c r="W105" s="1325">
        <v>5118</v>
      </c>
      <c r="X105" s="1326">
        <v>0.18</v>
      </c>
      <c r="Y105" s="1325">
        <v>6876</v>
      </c>
      <c r="Z105" s="1484">
        <v>0.16</v>
      </c>
    </row>
    <row r="106" spans="1:26">
      <c r="A106" s="1500"/>
      <c r="B106" s="1481" t="s">
        <v>234</v>
      </c>
      <c r="C106" s="1328">
        <v>121</v>
      </c>
      <c r="D106" s="1290">
        <v>0.3</v>
      </c>
      <c r="E106" s="1289"/>
      <c r="F106" s="1292"/>
      <c r="G106" s="1289">
        <v>59</v>
      </c>
      <c r="H106" s="1290">
        <v>0.37</v>
      </c>
      <c r="I106" s="1289">
        <v>93</v>
      </c>
      <c r="J106" s="1376">
        <v>0.35</v>
      </c>
      <c r="K106" s="1386">
        <v>2775</v>
      </c>
      <c r="L106" s="1295">
        <v>0.31</v>
      </c>
      <c r="M106" s="1296">
        <v>5</v>
      </c>
      <c r="N106" s="1295">
        <v>0.14000000000000001</v>
      </c>
      <c r="O106" s="1297">
        <v>1410</v>
      </c>
      <c r="P106" s="1295">
        <v>0.35</v>
      </c>
      <c r="Q106" s="1297">
        <v>1620</v>
      </c>
      <c r="R106" s="1387">
        <v>0.34</v>
      </c>
      <c r="S106" s="1388">
        <v>26356</v>
      </c>
      <c r="T106" s="1290">
        <v>0.31</v>
      </c>
      <c r="U106" s="1299">
        <v>5001</v>
      </c>
      <c r="V106" s="1290">
        <v>0.28999999999999998</v>
      </c>
      <c r="W106" s="1299">
        <v>9021</v>
      </c>
      <c r="X106" s="1290">
        <v>0.31</v>
      </c>
      <c r="Y106" s="1299">
        <v>13948</v>
      </c>
      <c r="Z106" s="1301">
        <v>0.33</v>
      </c>
    </row>
    <row r="107" spans="1:26">
      <c r="A107" s="1500"/>
      <c r="B107" s="1482" t="s">
        <v>235</v>
      </c>
      <c r="C107" s="1378">
        <v>148</v>
      </c>
      <c r="D107" s="1290">
        <v>0.37</v>
      </c>
      <c r="E107" s="1351"/>
      <c r="F107" s="1352"/>
      <c r="G107" s="1351">
        <v>45</v>
      </c>
      <c r="H107" s="1326">
        <v>0.28000000000000003</v>
      </c>
      <c r="I107" s="1351">
        <v>67</v>
      </c>
      <c r="J107" s="1380">
        <v>0.25</v>
      </c>
      <c r="K107" s="1383">
        <v>2844</v>
      </c>
      <c r="L107" s="1303">
        <v>0.32</v>
      </c>
      <c r="M107" s="1304">
        <v>12</v>
      </c>
      <c r="N107" s="1303">
        <v>0.33</v>
      </c>
      <c r="O107" s="1324">
        <v>1046</v>
      </c>
      <c r="P107" s="1303">
        <v>0.26</v>
      </c>
      <c r="Q107" s="1324">
        <v>1299</v>
      </c>
      <c r="R107" s="1384">
        <v>0.28000000000000003</v>
      </c>
      <c r="S107" s="1385">
        <v>29609</v>
      </c>
      <c r="T107" s="1326">
        <v>0.35</v>
      </c>
      <c r="U107" s="1325">
        <v>5643</v>
      </c>
      <c r="V107" s="1326">
        <v>0.32</v>
      </c>
      <c r="W107" s="1325">
        <v>7448</v>
      </c>
      <c r="X107" s="1326">
        <v>0.26</v>
      </c>
      <c r="Y107" s="1325">
        <v>12423</v>
      </c>
      <c r="Z107" s="1484">
        <v>0.3</v>
      </c>
    </row>
    <row r="108" spans="1:26">
      <c r="A108" s="1500"/>
      <c r="B108" s="1481" t="s">
        <v>236</v>
      </c>
      <c r="C108" s="1328">
        <v>26</v>
      </c>
      <c r="D108" s="1326">
        <v>7.0000000000000007E-2</v>
      </c>
      <c r="E108" s="1289"/>
      <c r="F108" s="1292"/>
      <c r="G108" s="1289">
        <v>17</v>
      </c>
      <c r="H108" s="1290">
        <v>0.11</v>
      </c>
      <c r="I108" s="1289">
        <v>36</v>
      </c>
      <c r="J108" s="1376">
        <v>0.13</v>
      </c>
      <c r="K108" s="1389">
        <v>305</v>
      </c>
      <c r="L108" s="1295">
        <v>0.03</v>
      </c>
      <c r="M108" s="1296">
        <v>4</v>
      </c>
      <c r="N108" s="1295">
        <v>0.11</v>
      </c>
      <c r="O108" s="1296">
        <v>420</v>
      </c>
      <c r="P108" s="1295">
        <v>0.1</v>
      </c>
      <c r="Q108" s="1296">
        <v>545</v>
      </c>
      <c r="R108" s="1387">
        <v>0.12</v>
      </c>
      <c r="S108" s="1388">
        <v>9375</v>
      </c>
      <c r="T108" s="1290">
        <v>0.11</v>
      </c>
      <c r="U108" s="1299">
        <v>2009</v>
      </c>
      <c r="V108" s="1290">
        <v>0.11</v>
      </c>
      <c r="W108" s="1299">
        <v>4966</v>
      </c>
      <c r="X108" s="1290">
        <v>0.17</v>
      </c>
      <c r="Y108" s="1299">
        <v>6157</v>
      </c>
      <c r="Z108" s="1301">
        <v>0.15</v>
      </c>
    </row>
    <row r="109" spans="1:26" ht="15.95" customHeight="1">
      <c r="A109" s="1500"/>
      <c r="B109" s="1478" t="s">
        <v>237</v>
      </c>
      <c r="C109" s="1328">
        <v>9</v>
      </c>
      <c r="D109" s="1290">
        <v>0.02</v>
      </c>
      <c r="E109" s="1289"/>
      <c r="F109" s="1292"/>
      <c r="G109" s="1289">
        <v>7</v>
      </c>
      <c r="H109" s="1290">
        <v>0.04</v>
      </c>
      <c r="I109" s="1289">
        <v>8</v>
      </c>
      <c r="J109" s="1376">
        <v>0.03</v>
      </c>
      <c r="K109" s="1389">
        <v>169</v>
      </c>
      <c r="L109" s="1295">
        <v>0.02</v>
      </c>
      <c r="M109" s="1296">
        <v>0</v>
      </c>
      <c r="N109" s="1295">
        <v>0</v>
      </c>
      <c r="O109" s="1296">
        <v>172</v>
      </c>
      <c r="P109" s="1295">
        <v>0.04</v>
      </c>
      <c r="Q109" s="1296">
        <v>203</v>
      </c>
      <c r="R109" s="1387">
        <v>0.04</v>
      </c>
      <c r="S109" s="1388">
        <v>4377</v>
      </c>
      <c r="T109" s="1290">
        <v>0.05</v>
      </c>
      <c r="U109" s="1299">
        <v>1176</v>
      </c>
      <c r="V109" s="1290">
        <v>7.0000000000000007E-2</v>
      </c>
      <c r="W109" s="1299">
        <v>2275</v>
      </c>
      <c r="X109" s="1290">
        <v>0.08</v>
      </c>
      <c r="Y109" s="1299">
        <v>2301</v>
      </c>
      <c r="Z109" s="1301">
        <v>0.06</v>
      </c>
    </row>
    <row r="110" spans="1:26">
      <c r="A110" s="1501"/>
      <c r="B110" s="1493" t="s">
        <v>230</v>
      </c>
      <c r="C110" s="1335">
        <v>397</v>
      </c>
      <c r="D110" s="1336">
        <v>1</v>
      </c>
      <c r="E110" s="1337"/>
      <c r="F110" s="1338"/>
      <c r="G110" s="1337">
        <v>161</v>
      </c>
      <c r="H110" s="1336">
        <v>1</v>
      </c>
      <c r="I110" s="1337">
        <v>269</v>
      </c>
      <c r="J110" s="1382">
        <v>1</v>
      </c>
      <c r="K110" s="1486">
        <v>8894</v>
      </c>
      <c r="L110" s="1313">
        <v>1</v>
      </c>
      <c r="M110" s="1314">
        <v>36</v>
      </c>
      <c r="N110" s="1313">
        <v>1</v>
      </c>
      <c r="O110" s="1315">
        <v>4073</v>
      </c>
      <c r="P110" s="1313">
        <v>1</v>
      </c>
      <c r="Q110" s="1315">
        <v>4702</v>
      </c>
      <c r="R110" s="1488">
        <v>1</v>
      </c>
      <c r="S110" s="1489">
        <v>85713</v>
      </c>
      <c r="T110" s="1336">
        <v>1</v>
      </c>
      <c r="U110" s="1340">
        <v>17536</v>
      </c>
      <c r="V110" s="1336">
        <v>1</v>
      </c>
      <c r="W110" s="1340">
        <v>28828</v>
      </c>
      <c r="X110" s="1336">
        <v>1</v>
      </c>
      <c r="Y110" s="1340">
        <v>41705</v>
      </c>
      <c r="Z110" s="1341">
        <v>1</v>
      </c>
    </row>
    <row r="111" spans="1:26">
      <c r="A111" s="1499" t="s">
        <v>251</v>
      </c>
      <c r="B111" s="1490" t="s">
        <v>233</v>
      </c>
      <c r="C111" s="1378">
        <v>111</v>
      </c>
      <c r="D111" s="1290">
        <v>0.28000000000000003</v>
      </c>
      <c r="E111" s="1351"/>
      <c r="F111" s="1352"/>
      <c r="G111" s="1351">
        <v>50</v>
      </c>
      <c r="H111" s="1326">
        <v>0.31</v>
      </c>
      <c r="I111" s="1351">
        <v>100</v>
      </c>
      <c r="J111" s="1380">
        <v>0.37</v>
      </c>
      <c r="K111" s="1383">
        <v>3300</v>
      </c>
      <c r="L111" s="1303">
        <v>0.37</v>
      </c>
      <c r="M111" s="1304">
        <v>17</v>
      </c>
      <c r="N111" s="1303">
        <v>0.47</v>
      </c>
      <c r="O111" s="1324">
        <v>1378</v>
      </c>
      <c r="P111" s="1303">
        <v>0.34</v>
      </c>
      <c r="Q111" s="1324">
        <v>1419</v>
      </c>
      <c r="R111" s="1384">
        <v>0.3</v>
      </c>
      <c r="S111" s="1385">
        <v>19269</v>
      </c>
      <c r="T111" s="1326">
        <v>0.22</v>
      </c>
      <c r="U111" s="1325">
        <v>4722</v>
      </c>
      <c r="V111" s="1326">
        <v>0.27</v>
      </c>
      <c r="W111" s="1325">
        <v>7131</v>
      </c>
      <c r="X111" s="1326">
        <v>0.25</v>
      </c>
      <c r="Y111" s="1325">
        <v>9818</v>
      </c>
      <c r="Z111" s="1484">
        <v>0.23</v>
      </c>
    </row>
    <row r="112" spans="1:26">
      <c r="A112" s="1500"/>
      <c r="B112" s="1481" t="s">
        <v>234</v>
      </c>
      <c r="C112" s="1328">
        <v>139</v>
      </c>
      <c r="D112" s="1290">
        <v>0.35</v>
      </c>
      <c r="E112" s="1289"/>
      <c r="F112" s="1292"/>
      <c r="G112" s="1289">
        <v>52</v>
      </c>
      <c r="H112" s="1290">
        <v>0.33</v>
      </c>
      <c r="I112" s="1289">
        <v>100</v>
      </c>
      <c r="J112" s="1376">
        <v>0.37</v>
      </c>
      <c r="K112" s="1386">
        <v>2961</v>
      </c>
      <c r="L112" s="1295">
        <v>0.33</v>
      </c>
      <c r="M112" s="1296">
        <v>7</v>
      </c>
      <c r="N112" s="1295">
        <v>0.19</v>
      </c>
      <c r="O112" s="1297">
        <v>1466</v>
      </c>
      <c r="P112" s="1295">
        <v>0.36</v>
      </c>
      <c r="Q112" s="1297">
        <v>1712</v>
      </c>
      <c r="R112" s="1387">
        <v>0.36</v>
      </c>
      <c r="S112" s="1388">
        <v>30615</v>
      </c>
      <c r="T112" s="1290">
        <v>0.36</v>
      </c>
      <c r="U112" s="1299">
        <v>5865</v>
      </c>
      <c r="V112" s="1290">
        <v>0.33</v>
      </c>
      <c r="W112" s="1299">
        <v>10082</v>
      </c>
      <c r="X112" s="1290">
        <v>0.35</v>
      </c>
      <c r="Y112" s="1299">
        <v>16059</v>
      </c>
      <c r="Z112" s="1301">
        <v>0.38</v>
      </c>
    </row>
    <row r="113" spans="1:26">
      <c r="A113" s="1500"/>
      <c r="B113" s="1481" t="s">
        <v>235</v>
      </c>
      <c r="C113" s="1378">
        <v>96</v>
      </c>
      <c r="D113" s="1326">
        <v>0.24</v>
      </c>
      <c r="E113" s="1351"/>
      <c r="F113" s="1352"/>
      <c r="G113" s="1351">
        <v>34</v>
      </c>
      <c r="H113" s="1326">
        <v>0.21</v>
      </c>
      <c r="I113" s="1351">
        <v>47</v>
      </c>
      <c r="J113" s="1380">
        <v>0.17</v>
      </c>
      <c r="K113" s="1383">
        <v>2180</v>
      </c>
      <c r="L113" s="1303">
        <v>0.25</v>
      </c>
      <c r="M113" s="1304">
        <v>9</v>
      </c>
      <c r="N113" s="1303">
        <v>0.25</v>
      </c>
      <c r="O113" s="1304">
        <v>733</v>
      </c>
      <c r="P113" s="1303">
        <v>0.18</v>
      </c>
      <c r="Q113" s="1304">
        <v>879</v>
      </c>
      <c r="R113" s="1384">
        <v>0.19</v>
      </c>
      <c r="S113" s="1385">
        <v>23878</v>
      </c>
      <c r="T113" s="1326">
        <v>0.28000000000000003</v>
      </c>
      <c r="U113" s="1325">
        <v>4269</v>
      </c>
      <c r="V113" s="1326">
        <v>0.24</v>
      </c>
      <c r="W113" s="1325">
        <v>6299</v>
      </c>
      <c r="X113" s="1326">
        <v>0.22</v>
      </c>
      <c r="Y113" s="1325">
        <v>9092</v>
      </c>
      <c r="Z113" s="1484">
        <v>0.22</v>
      </c>
    </row>
    <row r="114" spans="1:26">
      <c r="A114" s="1500"/>
      <c r="B114" s="1481" t="s">
        <v>236</v>
      </c>
      <c r="C114" s="1328">
        <v>40</v>
      </c>
      <c r="D114" s="1290">
        <v>0.1</v>
      </c>
      <c r="E114" s="1289"/>
      <c r="F114" s="1292"/>
      <c r="G114" s="1289">
        <v>19</v>
      </c>
      <c r="H114" s="1290">
        <v>0.12</v>
      </c>
      <c r="I114" s="1289">
        <v>19</v>
      </c>
      <c r="J114" s="1376">
        <v>7.0000000000000007E-2</v>
      </c>
      <c r="K114" s="1389">
        <v>295</v>
      </c>
      <c r="L114" s="1295">
        <v>0.03</v>
      </c>
      <c r="M114" s="1296">
        <v>1</v>
      </c>
      <c r="N114" s="1295">
        <v>0.03</v>
      </c>
      <c r="O114" s="1296">
        <v>330</v>
      </c>
      <c r="P114" s="1295">
        <v>0.08</v>
      </c>
      <c r="Q114" s="1296">
        <v>474</v>
      </c>
      <c r="R114" s="1387">
        <v>0.1</v>
      </c>
      <c r="S114" s="1388">
        <v>8290</v>
      </c>
      <c r="T114" s="1290">
        <v>0.1</v>
      </c>
      <c r="U114" s="1299">
        <v>1693</v>
      </c>
      <c r="V114" s="1290">
        <v>0.1</v>
      </c>
      <c r="W114" s="1299">
        <v>3485</v>
      </c>
      <c r="X114" s="1290">
        <v>0.12</v>
      </c>
      <c r="Y114" s="1299">
        <v>4775</v>
      </c>
      <c r="Z114" s="1301">
        <v>0.11</v>
      </c>
    </row>
    <row r="115" spans="1:26">
      <c r="A115" s="1500"/>
      <c r="B115" s="1481" t="s">
        <v>237</v>
      </c>
      <c r="C115" s="1328">
        <v>9</v>
      </c>
      <c r="D115" s="1290">
        <v>0.02</v>
      </c>
      <c r="E115" s="1289"/>
      <c r="F115" s="1292"/>
      <c r="G115" s="1289">
        <v>5</v>
      </c>
      <c r="H115" s="1290">
        <v>0.03</v>
      </c>
      <c r="I115" s="1289">
        <v>4</v>
      </c>
      <c r="J115" s="1376">
        <v>0.01</v>
      </c>
      <c r="K115" s="1389">
        <v>158</v>
      </c>
      <c r="L115" s="1295">
        <v>0.02</v>
      </c>
      <c r="M115" s="1296">
        <v>2</v>
      </c>
      <c r="N115" s="1295">
        <v>0.06</v>
      </c>
      <c r="O115" s="1296">
        <v>173</v>
      </c>
      <c r="P115" s="1295">
        <v>0.04</v>
      </c>
      <c r="Q115" s="1296">
        <v>227</v>
      </c>
      <c r="R115" s="1387">
        <v>0.05</v>
      </c>
      <c r="S115" s="1388">
        <v>3659</v>
      </c>
      <c r="T115" s="1290">
        <v>0.04</v>
      </c>
      <c r="U115" s="1289">
        <v>983</v>
      </c>
      <c r="V115" s="1290">
        <v>0.06</v>
      </c>
      <c r="W115" s="1299">
        <v>1866</v>
      </c>
      <c r="X115" s="1290">
        <v>0.06</v>
      </c>
      <c r="Y115" s="1299">
        <v>2085</v>
      </c>
      <c r="Z115" s="1301">
        <v>0.05</v>
      </c>
    </row>
    <row r="116" spans="1:26" ht="16.5" thickBot="1">
      <c r="A116" s="1500"/>
      <c r="B116" s="1494" t="s">
        <v>230</v>
      </c>
      <c r="C116" s="1390">
        <v>395</v>
      </c>
      <c r="D116" s="1355">
        <v>1</v>
      </c>
      <c r="E116" s="1354"/>
      <c r="F116" s="1356"/>
      <c r="G116" s="1354">
        <v>160</v>
      </c>
      <c r="H116" s="1355">
        <v>1</v>
      </c>
      <c r="I116" s="1354">
        <v>270</v>
      </c>
      <c r="J116" s="1357">
        <v>1</v>
      </c>
      <c r="K116" s="1391">
        <v>8894</v>
      </c>
      <c r="L116" s="1359">
        <v>1</v>
      </c>
      <c r="M116" s="1360">
        <v>36</v>
      </c>
      <c r="N116" s="1359">
        <v>1</v>
      </c>
      <c r="O116" s="1361">
        <v>4080</v>
      </c>
      <c r="P116" s="1359">
        <v>1</v>
      </c>
      <c r="Q116" s="1361">
        <v>4711</v>
      </c>
      <c r="R116" s="1392">
        <v>1</v>
      </c>
      <c r="S116" s="1393">
        <v>85711</v>
      </c>
      <c r="T116" s="1355">
        <v>1</v>
      </c>
      <c r="U116" s="1363">
        <v>17532</v>
      </c>
      <c r="V116" s="1355">
        <v>1</v>
      </c>
      <c r="W116" s="1363">
        <v>28863</v>
      </c>
      <c r="X116" s="1355">
        <v>1</v>
      </c>
      <c r="Y116" s="1363">
        <v>41829</v>
      </c>
      <c r="Z116" s="1364">
        <v>1</v>
      </c>
    </row>
    <row r="117" spans="1:26">
      <c r="A117" s="1265"/>
      <c r="B117" s="1265"/>
      <c r="C117" s="1265"/>
      <c r="D117" s="1265"/>
      <c r="E117" s="1265"/>
      <c r="F117" s="1265"/>
      <c r="G117" s="1265"/>
      <c r="H117" s="1265"/>
      <c r="I117" s="1265"/>
      <c r="J117" s="1178"/>
      <c r="K117" s="1178"/>
      <c r="L117" s="1178"/>
      <c r="M117" s="1178"/>
      <c r="N117" s="1178"/>
      <c r="O117" s="1178"/>
      <c r="P117" s="1178"/>
      <c r="Q117" s="1178"/>
      <c r="R117" s="1178"/>
      <c r="S117" s="1178"/>
      <c r="T117" s="1178"/>
      <c r="U117" s="1178"/>
      <c r="V117" s="1178"/>
      <c r="W117" s="1178"/>
      <c r="X117" s="1178"/>
      <c r="Y117" s="1178"/>
      <c r="Z117" s="1178"/>
    </row>
    <row r="118" spans="1:26">
      <c r="A118" s="19"/>
      <c r="B118" s="19"/>
      <c r="C118" s="19"/>
      <c r="D118" s="19"/>
      <c r="E118" s="19"/>
      <c r="F118" s="19"/>
      <c r="G118" s="19"/>
      <c r="H118" s="19"/>
      <c r="I118" s="19"/>
      <c r="J118" s="18"/>
      <c r="K118" s="18"/>
      <c r="L118" s="18"/>
      <c r="M118" s="18"/>
      <c r="N118" s="18"/>
      <c r="O118" s="18"/>
      <c r="P118" s="18"/>
      <c r="Q118" s="18"/>
      <c r="R118" s="18"/>
      <c r="S118" s="18"/>
      <c r="T118" s="18"/>
      <c r="U118" s="18"/>
      <c r="V118" s="18"/>
      <c r="W118" s="18"/>
      <c r="X118" s="18"/>
      <c r="Y118" s="18"/>
      <c r="Z118" s="18"/>
    </row>
    <row r="119" spans="1:26">
      <c r="A119" s="19"/>
      <c r="B119" s="19"/>
      <c r="C119" s="19"/>
      <c r="D119" s="19"/>
      <c r="E119" s="19"/>
      <c r="F119" s="19"/>
      <c r="G119" s="19"/>
      <c r="H119" s="19"/>
      <c r="I119" s="19"/>
      <c r="J119" s="18"/>
      <c r="K119" s="18"/>
      <c r="L119" s="18"/>
      <c r="M119" s="18"/>
      <c r="N119" s="18"/>
      <c r="O119" s="18"/>
      <c r="P119" s="18"/>
      <c r="Q119" s="18"/>
      <c r="R119" s="18"/>
      <c r="S119" s="18"/>
      <c r="T119" s="18"/>
      <c r="U119" s="18"/>
      <c r="V119" s="18"/>
      <c r="W119" s="18"/>
      <c r="X119" s="18"/>
      <c r="Y119" s="18"/>
      <c r="Z119" s="18"/>
    </row>
    <row r="120" spans="1:26">
      <c r="A120" s="19"/>
      <c r="B120" s="19"/>
      <c r="C120" s="19"/>
      <c r="D120" s="19"/>
      <c r="E120" s="19"/>
      <c r="F120" s="19"/>
      <c r="G120" s="19"/>
      <c r="H120" s="19"/>
      <c r="I120" s="19"/>
      <c r="J120" s="18"/>
      <c r="K120" s="18"/>
      <c r="L120" s="18"/>
      <c r="M120" s="18"/>
      <c r="N120" s="18"/>
      <c r="O120" s="18"/>
      <c r="P120" s="18"/>
      <c r="Q120" s="18"/>
      <c r="R120" s="18"/>
      <c r="S120" s="18"/>
      <c r="T120" s="18"/>
      <c r="U120" s="18"/>
      <c r="V120" s="18"/>
      <c r="W120" s="18"/>
      <c r="X120" s="18"/>
      <c r="Y120" s="18"/>
      <c r="Z120" s="18"/>
    </row>
    <row r="121" spans="1:26">
      <c r="A121" s="19"/>
      <c r="B121" s="19"/>
      <c r="C121" s="19"/>
      <c r="D121" s="19"/>
      <c r="E121" s="19" t="s">
        <v>948</v>
      </c>
      <c r="F121" s="19"/>
      <c r="G121" s="19"/>
      <c r="H121" s="19"/>
      <c r="I121" s="19"/>
      <c r="J121" s="18"/>
      <c r="K121" s="18"/>
      <c r="L121" s="18"/>
      <c r="M121" s="18"/>
      <c r="N121" s="18"/>
      <c r="O121" s="18"/>
      <c r="P121" s="18"/>
      <c r="Q121" s="18"/>
      <c r="R121" s="18"/>
      <c r="S121" s="18"/>
      <c r="T121" s="18"/>
      <c r="U121" s="18"/>
      <c r="V121" s="18"/>
      <c r="W121" s="18"/>
      <c r="X121" s="18"/>
      <c r="Y121" s="18"/>
      <c r="Z121" s="18"/>
    </row>
  </sheetData>
  <mergeCells count="76">
    <mergeCell ref="A93:A98"/>
    <mergeCell ref="A99:A104"/>
    <mergeCell ref="A105:A110"/>
    <mergeCell ref="A111:A116"/>
    <mergeCell ref="X84:X86"/>
    <mergeCell ref="Y84:Y86"/>
    <mergeCell ref="Z84:Z86"/>
    <mergeCell ref="A88:Z88"/>
    <mergeCell ref="A89:B91"/>
    <mergeCell ref="C89:J89"/>
    <mergeCell ref="K89:R89"/>
    <mergeCell ref="S89:Z89"/>
    <mergeCell ref="C90:D90"/>
    <mergeCell ref="E90:F90"/>
    <mergeCell ref="G90:H90"/>
    <mergeCell ref="I90:J90"/>
    <mergeCell ref="K90:L90"/>
    <mergeCell ref="M90:N90"/>
    <mergeCell ref="O90:P90"/>
    <mergeCell ref="Q90:R90"/>
    <mergeCell ref="S84:S86"/>
    <mergeCell ref="T84:T86"/>
    <mergeCell ref="U84:U86"/>
    <mergeCell ref="V84:V86"/>
    <mergeCell ref="W84:W86"/>
    <mergeCell ref="A85:J85"/>
    <mergeCell ref="A86:J86"/>
    <mergeCell ref="K84:K86"/>
    <mergeCell ref="L84:L86"/>
    <mergeCell ref="M84:M86"/>
    <mergeCell ref="A13:J20"/>
    <mergeCell ref="A1:J1"/>
    <mergeCell ref="A3:J3"/>
    <mergeCell ref="K3:M3"/>
    <mergeCell ref="A4:J4"/>
    <mergeCell ref="A5:J6"/>
    <mergeCell ref="A7:J7"/>
    <mergeCell ref="A8:J8"/>
    <mergeCell ref="A9:J9"/>
    <mergeCell ref="A10:J10"/>
    <mergeCell ref="A11:J11"/>
    <mergeCell ref="A12:J12"/>
    <mergeCell ref="A41:A47"/>
    <mergeCell ref="A22:J22"/>
    <mergeCell ref="C23:F23"/>
    <mergeCell ref="G23:H23"/>
    <mergeCell ref="I23:J23"/>
    <mergeCell ref="E24:F24"/>
    <mergeCell ref="A27:B27"/>
    <mergeCell ref="A29:B29"/>
    <mergeCell ref="A30:B30"/>
    <mergeCell ref="A31:B31"/>
    <mergeCell ref="A32:B32"/>
    <mergeCell ref="A34:A40"/>
    <mergeCell ref="A84:J84"/>
    <mergeCell ref="A49:A51"/>
    <mergeCell ref="A52:A54"/>
    <mergeCell ref="A56:A57"/>
    <mergeCell ref="A58:A59"/>
    <mergeCell ref="A61:A63"/>
    <mergeCell ref="A64:A66"/>
    <mergeCell ref="A68:A70"/>
    <mergeCell ref="A71:A73"/>
    <mergeCell ref="A75:A78"/>
    <mergeCell ref="A79:A82"/>
    <mergeCell ref="A83:J83"/>
    <mergeCell ref="N84:N86"/>
    <mergeCell ref="O84:O86"/>
    <mergeCell ref="P84:P86"/>
    <mergeCell ref="Q84:Q86"/>
    <mergeCell ref="R84:R86"/>
    <mergeCell ref="S90:T90"/>
    <mergeCell ref="U90:V90"/>
    <mergeCell ref="W90:X90"/>
    <mergeCell ref="Y90:Z90"/>
    <mergeCell ref="A92:Z92"/>
  </mergeCells>
  <hyperlinks>
    <hyperlink ref="K3:L3" location="'Table of Contents'!A1" display="Back to Table of Contents" xr:uid="{350DA0BE-F9E8-434E-99BD-87C80E856632}"/>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Z190"/>
  <sheetViews>
    <sheetView showGridLines="0" topLeftCell="A79" workbookViewId="0">
      <pane xSplit="1" ySplit="14" topLeftCell="B158" activePane="bottomRight" state="frozen"/>
      <selection activeCell="A79" sqref="A79"/>
      <selection pane="topRight" activeCell="B79" sqref="B79"/>
      <selection pane="bottomLeft" activeCell="A93" sqref="A93"/>
      <selection pane="bottomRight" activeCell="E176" activeCellId="1" sqref="C176 E176"/>
    </sheetView>
  </sheetViews>
  <sheetFormatPr defaultColWidth="11" defaultRowHeight="15.75"/>
  <cols>
    <col min="1" max="2" width="25.875" style="1" customWidth="1"/>
    <col min="3" max="9" width="10.875" style="1" customWidth="1"/>
    <col min="10" max="26" width="10.875" customWidth="1"/>
  </cols>
  <sheetData>
    <row r="1" spans="1:15" s="18" customFormat="1" ht="80.099999999999994" customHeight="1">
      <c r="A1" s="898" t="s">
        <v>156</v>
      </c>
      <c r="B1" s="898"/>
      <c r="C1" s="898"/>
      <c r="D1" s="898"/>
      <c r="E1" s="898"/>
      <c r="F1" s="898"/>
      <c r="G1" s="898"/>
      <c r="H1" s="898"/>
      <c r="I1" s="898"/>
      <c r="J1" s="898"/>
      <c r="K1" s="186"/>
      <c r="L1" s="186"/>
      <c r="M1" s="186"/>
      <c r="N1" s="186"/>
      <c r="O1" s="186"/>
    </row>
    <row r="2" spans="1:15" s="18" customFormat="1" ht="15.95" customHeight="1">
      <c r="A2" s="231"/>
      <c r="B2" s="231"/>
      <c r="C2" s="231"/>
      <c r="D2" s="231"/>
      <c r="E2" s="231"/>
      <c r="F2" s="231"/>
      <c r="G2" s="231"/>
      <c r="H2" s="231"/>
      <c r="I2" s="231"/>
      <c r="J2" s="231"/>
      <c r="K2" s="186"/>
      <c r="L2" s="186"/>
      <c r="M2" s="186"/>
      <c r="N2" s="186"/>
      <c r="O2" s="186"/>
    </row>
    <row r="3" spans="1:15" s="18" customFormat="1" ht="18.75">
      <c r="A3" s="990" t="s">
        <v>259</v>
      </c>
      <c r="B3" s="990"/>
      <c r="C3" s="990"/>
      <c r="D3" s="990"/>
      <c r="E3" s="990"/>
      <c r="F3" s="990"/>
      <c r="G3" s="990"/>
      <c r="H3" s="990"/>
      <c r="I3" s="990"/>
      <c r="J3" s="990"/>
      <c r="K3" s="913" t="s">
        <v>158</v>
      </c>
      <c r="L3" s="913"/>
      <c r="M3" s="913"/>
    </row>
    <row r="4" spans="1:15">
      <c r="A4" s="991"/>
      <c r="B4" s="991"/>
      <c r="C4" s="991"/>
      <c r="D4" s="991"/>
      <c r="E4" s="991"/>
      <c r="F4" s="991"/>
      <c r="G4" s="991"/>
      <c r="H4" s="991"/>
      <c r="I4" s="991"/>
      <c r="J4" s="991"/>
    </row>
    <row r="5" spans="1:15" ht="15.95" customHeight="1">
      <c r="A5" s="922" t="s">
        <v>260</v>
      </c>
      <c r="B5" s="922"/>
      <c r="C5" s="922"/>
      <c r="D5" s="922"/>
      <c r="E5" s="922"/>
      <c r="F5" s="922"/>
      <c r="G5" s="922"/>
      <c r="H5" s="922"/>
      <c r="I5" s="922"/>
      <c r="J5" s="922"/>
    </row>
    <row r="6" spans="1:15" ht="24.95" customHeight="1">
      <c r="A6" s="922"/>
      <c r="B6" s="922"/>
      <c r="C6" s="922"/>
      <c r="D6" s="922"/>
      <c r="E6" s="922"/>
      <c r="F6" s="922"/>
      <c r="G6" s="922"/>
      <c r="H6" s="922"/>
      <c r="I6" s="922"/>
      <c r="J6" s="922"/>
    </row>
    <row r="7" spans="1:15">
      <c r="A7" s="1006" t="s">
        <v>261</v>
      </c>
      <c r="B7" s="1006"/>
      <c r="C7" s="1006"/>
      <c r="D7" s="1006"/>
      <c r="E7" s="1006"/>
      <c r="F7" s="1006"/>
      <c r="G7" s="1006"/>
      <c r="H7" s="1006"/>
      <c r="I7" s="1006"/>
      <c r="J7" s="1006"/>
    </row>
    <row r="8" spans="1:15">
      <c r="A8" s="987" t="s">
        <v>262</v>
      </c>
      <c r="B8" s="987"/>
      <c r="C8" s="987"/>
      <c r="D8" s="987"/>
      <c r="E8" s="987"/>
      <c r="F8" s="987"/>
      <c r="G8" s="987"/>
      <c r="H8" s="987"/>
      <c r="I8" s="987"/>
      <c r="J8" s="987"/>
    </row>
    <row r="9" spans="1:15">
      <c r="A9" s="986" t="s">
        <v>51</v>
      </c>
      <c r="B9" s="986"/>
      <c r="C9" s="986"/>
      <c r="D9" s="1020" t="s">
        <v>44</v>
      </c>
      <c r="E9" s="1020"/>
      <c r="F9" s="1020"/>
      <c r="G9" s="1020"/>
      <c r="H9" s="1020"/>
      <c r="I9" s="1020"/>
      <c r="J9" s="1020"/>
    </row>
    <row r="10" spans="1:15">
      <c r="A10" s="986" t="s">
        <v>46</v>
      </c>
      <c r="B10" s="986"/>
      <c r="C10" s="986"/>
      <c r="D10" s="1020" t="s">
        <v>45</v>
      </c>
      <c r="E10" s="1020"/>
      <c r="F10" s="1020"/>
      <c r="G10" s="1020"/>
      <c r="H10" s="1020"/>
      <c r="I10" s="1020"/>
      <c r="J10" s="1020"/>
    </row>
    <row r="11" spans="1:15">
      <c r="A11" s="986" t="s">
        <v>48</v>
      </c>
      <c r="B11" s="986"/>
      <c r="C11" s="986"/>
      <c r="D11" s="1020" t="s">
        <v>53</v>
      </c>
      <c r="E11" s="1020"/>
      <c r="F11" s="1020"/>
      <c r="G11" s="1020"/>
      <c r="H11" s="1020"/>
      <c r="I11" s="1020"/>
      <c r="J11" s="1020"/>
    </row>
    <row r="12" spans="1:15">
      <c r="A12" s="986" t="s">
        <v>49</v>
      </c>
      <c r="B12" s="986"/>
      <c r="C12" s="986"/>
      <c r="D12" s="1020" t="s">
        <v>52</v>
      </c>
      <c r="E12" s="1020"/>
      <c r="F12" s="1020"/>
      <c r="G12" s="1020"/>
      <c r="H12" s="1020"/>
      <c r="I12" s="1020"/>
      <c r="J12" s="1020"/>
    </row>
    <row r="13" spans="1:15" ht="24.95" customHeight="1">
      <c r="A13" s="986" t="s">
        <v>50</v>
      </c>
      <c r="B13" s="986"/>
      <c r="C13" s="986"/>
      <c r="D13" s="1020" t="s">
        <v>47</v>
      </c>
      <c r="E13" s="1020"/>
      <c r="F13" s="1020"/>
      <c r="G13" s="1020"/>
      <c r="H13" s="1020"/>
      <c r="I13" s="1020"/>
      <c r="J13" s="1020"/>
    </row>
    <row r="14" spans="1:15" ht="15.95" customHeight="1">
      <c r="A14" s="880" t="s">
        <v>263</v>
      </c>
      <c r="B14" s="880"/>
      <c r="C14" s="880"/>
      <c r="D14" s="880"/>
      <c r="E14" s="880"/>
      <c r="F14" s="880"/>
      <c r="G14" s="880"/>
      <c r="H14" s="880"/>
      <c r="I14" s="880"/>
      <c r="J14" s="880"/>
    </row>
    <row r="15" spans="1:15" ht="15.95" customHeight="1">
      <c r="A15" s="880"/>
      <c r="B15" s="880"/>
      <c r="C15" s="880"/>
      <c r="D15" s="880"/>
      <c r="E15" s="880"/>
      <c r="F15" s="880"/>
      <c r="G15" s="880"/>
      <c r="H15" s="880"/>
      <c r="I15" s="880"/>
      <c r="J15" s="880"/>
    </row>
    <row r="16" spans="1:15" ht="15.95" customHeight="1">
      <c r="A16" s="880"/>
      <c r="B16" s="880"/>
      <c r="C16" s="880"/>
      <c r="D16" s="880"/>
      <c r="E16" s="880"/>
      <c r="F16" s="880"/>
      <c r="G16" s="880"/>
      <c r="H16" s="880"/>
      <c r="I16" s="880"/>
      <c r="J16" s="880"/>
    </row>
    <row r="17" spans="1:10" ht="15.95" customHeight="1">
      <c r="A17" s="880"/>
      <c r="B17" s="880"/>
      <c r="C17" s="880"/>
      <c r="D17" s="880"/>
      <c r="E17" s="880"/>
      <c r="F17" s="880"/>
      <c r="G17" s="880"/>
      <c r="H17" s="880"/>
      <c r="I17" s="880"/>
      <c r="J17" s="880"/>
    </row>
    <row r="18" spans="1:10" ht="15.95" customHeight="1">
      <c r="A18" s="880"/>
      <c r="B18" s="880"/>
      <c r="C18" s="880"/>
      <c r="D18" s="880"/>
      <c r="E18" s="880"/>
      <c r="F18" s="880"/>
      <c r="G18" s="880"/>
      <c r="H18" s="880"/>
      <c r="I18" s="880"/>
      <c r="J18" s="880"/>
    </row>
    <row r="19" spans="1:10" ht="15.95" customHeight="1">
      <c r="A19" s="880"/>
      <c r="B19" s="880"/>
      <c r="C19" s="880"/>
      <c r="D19" s="880"/>
      <c r="E19" s="880"/>
      <c r="F19" s="880"/>
      <c r="G19" s="880"/>
      <c r="H19" s="880"/>
      <c r="I19" s="880"/>
      <c r="J19" s="880"/>
    </row>
    <row r="20" spans="1:10" ht="15.95" customHeight="1">
      <c r="A20" s="880"/>
      <c r="B20" s="880"/>
      <c r="C20" s="880"/>
      <c r="D20" s="880"/>
      <c r="E20" s="880"/>
      <c r="F20" s="880"/>
      <c r="G20" s="880"/>
      <c r="H20" s="880"/>
      <c r="I20" s="880"/>
      <c r="J20" s="880"/>
    </row>
    <row r="21" spans="1:10" ht="15.95" customHeight="1">
      <c r="A21" s="880"/>
      <c r="B21" s="880"/>
      <c r="C21" s="880"/>
      <c r="D21" s="880"/>
      <c r="E21" s="880"/>
      <c r="F21" s="880"/>
      <c r="G21" s="880"/>
      <c r="H21" s="880"/>
      <c r="I21" s="880"/>
      <c r="J21" s="880"/>
    </row>
    <row r="22" spans="1:10">
      <c r="A22" s="880"/>
      <c r="B22" s="880"/>
      <c r="C22" s="880"/>
      <c r="D22" s="880"/>
      <c r="E22" s="880"/>
      <c r="F22" s="880"/>
      <c r="G22" s="880"/>
      <c r="H22" s="880"/>
      <c r="I22" s="880"/>
      <c r="J22" s="880"/>
    </row>
    <row r="23" spans="1:10" ht="16.5" thickBot="1">
      <c r="A23" s="19"/>
      <c r="B23" s="19"/>
      <c r="C23" s="19"/>
      <c r="D23" s="19"/>
      <c r="E23" s="19"/>
      <c r="F23" s="19"/>
      <c r="G23" s="18"/>
      <c r="H23" s="18"/>
      <c r="I23" s="18"/>
      <c r="J23" s="18"/>
    </row>
    <row r="24" spans="1:10" ht="27.95" customHeight="1" thickBot="1">
      <c r="A24" s="1021" t="s">
        <v>264</v>
      </c>
      <c r="B24" s="1022"/>
      <c r="C24" s="1022"/>
      <c r="D24" s="1022"/>
      <c r="E24" s="1022"/>
      <c r="F24" s="1022"/>
      <c r="G24" s="1022"/>
      <c r="H24" s="1022"/>
      <c r="I24" s="1022"/>
      <c r="J24" s="1023"/>
    </row>
    <row r="25" spans="1:10" ht="36" customHeight="1">
      <c r="A25" s="27"/>
      <c r="B25" s="28"/>
      <c r="C25" s="998" t="s">
        <v>192</v>
      </c>
      <c r="D25" s="1000"/>
      <c r="E25" s="1000"/>
      <c r="F25" s="1001"/>
      <c r="G25" s="996" t="s">
        <v>193</v>
      </c>
      <c r="H25" s="997"/>
      <c r="I25" s="998" t="s">
        <v>4</v>
      </c>
      <c r="J25" s="999"/>
    </row>
    <row r="26" spans="1:10">
      <c r="A26" s="27"/>
      <c r="B26" s="28"/>
      <c r="C26" s="240"/>
      <c r="D26" s="29"/>
      <c r="E26" s="974" t="s">
        <v>194</v>
      </c>
      <c r="F26" s="975"/>
      <c r="G26" s="30"/>
      <c r="H26" s="31"/>
      <c r="I26" s="240"/>
      <c r="J26" s="239"/>
    </row>
    <row r="27" spans="1:10" ht="60" customHeight="1">
      <c r="A27" s="32"/>
      <c r="B27" s="33"/>
      <c r="C27" s="34" t="s">
        <v>195</v>
      </c>
      <c r="D27" s="35" t="s">
        <v>196</v>
      </c>
      <c r="E27" s="36" t="s">
        <v>197</v>
      </c>
      <c r="F27" s="37" t="s">
        <v>198</v>
      </c>
      <c r="G27" s="38" t="s">
        <v>195</v>
      </c>
      <c r="H27" s="39" t="s">
        <v>199</v>
      </c>
      <c r="I27" s="34" t="s">
        <v>195</v>
      </c>
      <c r="J27" s="40" t="s">
        <v>199</v>
      </c>
    </row>
    <row r="28" spans="1:10" s="396" customFormat="1" ht="20.100000000000001" customHeight="1">
      <c r="A28" s="266" t="s">
        <v>200</v>
      </c>
      <c r="B28" s="267"/>
      <c r="C28" s="268"/>
      <c r="D28" s="268"/>
      <c r="E28" s="268"/>
      <c r="F28" s="268"/>
      <c r="G28" s="268"/>
      <c r="H28" s="268"/>
      <c r="I28" s="269"/>
      <c r="J28" s="270"/>
    </row>
    <row r="29" spans="1:10">
      <c r="A29" s="994" t="s">
        <v>265</v>
      </c>
      <c r="B29" s="995"/>
      <c r="C29" s="47">
        <v>826</v>
      </c>
      <c r="D29" s="48">
        <v>2.0414043583535086</v>
      </c>
      <c r="E29" s="275" t="s">
        <v>207</v>
      </c>
      <c r="F29" s="275" t="s">
        <v>203</v>
      </c>
      <c r="G29" s="49">
        <v>18839</v>
      </c>
      <c r="H29" s="50">
        <v>1.6284303837783356</v>
      </c>
      <c r="I29" s="51">
        <v>178969</v>
      </c>
      <c r="J29" s="52">
        <v>1.9118981499589494</v>
      </c>
    </row>
    <row r="30" spans="1:10" s="396" customFormat="1" ht="20.100000000000001" customHeight="1">
      <c r="A30" s="271" t="s">
        <v>204</v>
      </c>
      <c r="B30" s="188"/>
      <c r="C30" s="269"/>
      <c r="D30" s="269"/>
      <c r="E30" s="273"/>
      <c r="F30" s="273"/>
      <c r="G30" s="269"/>
      <c r="H30" s="269"/>
      <c r="I30" s="269"/>
      <c r="J30" s="272"/>
    </row>
    <row r="31" spans="1:10">
      <c r="A31" s="1002" t="s">
        <v>205</v>
      </c>
      <c r="B31" s="1003"/>
      <c r="C31" s="41">
        <v>262</v>
      </c>
      <c r="D31" s="42">
        <v>1.6545801526717547</v>
      </c>
      <c r="E31" s="276" t="s">
        <v>203</v>
      </c>
      <c r="F31" s="276" t="s">
        <v>210</v>
      </c>
      <c r="G31" s="43">
        <v>8622</v>
      </c>
      <c r="H31" s="44">
        <v>1.4750057991185319</v>
      </c>
      <c r="I31" s="45">
        <v>84158</v>
      </c>
      <c r="J31" s="46">
        <v>1.9928776824544367</v>
      </c>
    </row>
    <row r="32" spans="1:10">
      <c r="A32" s="1004" t="s">
        <v>208</v>
      </c>
      <c r="B32" s="1005"/>
      <c r="C32" s="41">
        <v>87</v>
      </c>
      <c r="D32" s="42">
        <v>2.7000000000000015</v>
      </c>
      <c r="E32" s="276" t="s">
        <v>214</v>
      </c>
      <c r="F32" s="276" t="s">
        <v>214</v>
      </c>
      <c r="G32" s="43">
        <v>35</v>
      </c>
      <c r="H32" s="44">
        <v>1.3</v>
      </c>
      <c r="I32" s="45">
        <v>17117</v>
      </c>
      <c r="J32" s="46">
        <v>1.7542384763685253</v>
      </c>
    </row>
    <row r="33" spans="1:10">
      <c r="A33" s="1004" t="s">
        <v>59</v>
      </c>
      <c r="B33" s="1005"/>
      <c r="C33" s="41">
        <v>145</v>
      </c>
      <c r="D33" s="42">
        <v>2.2068965517241375</v>
      </c>
      <c r="E33" s="276" t="s">
        <v>214</v>
      </c>
      <c r="F33" s="276" t="s">
        <v>207</v>
      </c>
      <c r="G33" s="43">
        <v>4007</v>
      </c>
      <c r="H33" s="44">
        <v>1.7294983778387854</v>
      </c>
      <c r="I33" s="45">
        <v>28358</v>
      </c>
      <c r="J33" s="46">
        <v>1.8665561746244379</v>
      </c>
    </row>
    <row r="34" spans="1:10">
      <c r="A34" s="988" t="s">
        <v>211</v>
      </c>
      <c r="B34" s="989"/>
      <c r="C34" s="47">
        <v>260</v>
      </c>
      <c r="D34" s="48">
        <v>2.105</v>
      </c>
      <c r="E34" s="275" t="s">
        <v>207</v>
      </c>
      <c r="F34" s="275" t="s">
        <v>207</v>
      </c>
      <c r="G34" s="49">
        <v>4624</v>
      </c>
      <c r="H34" s="50">
        <v>1.7993512110726635</v>
      </c>
      <c r="I34" s="51">
        <v>41151</v>
      </c>
      <c r="J34" s="52">
        <v>1.8394279604383883</v>
      </c>
    </row>
    <row r="35" spans="1:10" s="396" customFormat="1" ht="20.100000000000001" customHeight="1">
      <c r="A35" s="271" t="s">
        <v>212</v>
      </c>
      <c r="B35" s="188"/>
      <c r="C35" s="269"/>
      <c r="D35" s="269"/>
      <c r="E35" s="273"/>
      <c r="F35" s="273"/>
      <c r="G35" s="269"/>
      <c r="H35" s="269"/>
      <c r="I35" s="269"/>
      <c r="J35" s="272"/>
    </row>
    <row r="36" spans="1:10">
      <c r="A36" s="1017" t="s">
        <v>213</v>
      </c>
      <c r="B36" s="193" t="s">
        <v>5</v>
      </c>
      <c r="C36" s="59">
        <v>156</v>
      </c>
      <c r="D36" s="60">
        <v>1.9320512820512805</v>
      </c>
      <c r="E36" s="277" t="s">
        <v>214</v>
      </c>
      <c r="F36" s="278" t="s">
        <v>206</v>
      </c>
      <c r="G36" s="62">
        <v>3957</v>
      </c>
      <c r="H36" s="63">
        <v>1.4417487995956553</v>
      </c>
      <c r="I36" s="59">
        <v>57365</v>
      </c>
      <c r="J36" s="64">
        <v>1.9890054911531454</v>
      </c>
    </row>
    <row r="37" spans="1:10">
      <c r="A37" s="1018"/>
      <c r="B37" s="187" t="s">
        <v>6</v>
      </c>
      <c r="C37" s="65">
        <v>68</v>
      </c>
      <c r="D37" s="69">
        <v>2.045588235294117</v>
      </c>
      <c r="E37" s="279" t="s">
        <v>214</v>
      </c>
      <c r="F37" s="280" t="s">
        <v>206</v>
      </c>
      <c r="G37" s="67">
        <v>1165</v>
      </c>
      <c r="H37" s="70">
        <v>1.5549356223175959</v>
      </c>
      <c r="I37" s="65">
        <v>14581</v>
      </c>
      <c r="J37" s="71">
        <v>2.061196077086648</v>
      </c>
    </row>
    <row r="38" spans="1:10">
      <c r="A38" s="1018"/>
      <c r="B38" s="187" t="s">
        <v>7</v>
      </c>
      <c r="C38" s="65">
        <v>22</v>
      </c>
      <c r="D38" s="69">
        <v>1.5136363636363634</v>
      </c>
      <c r="E38" s="279" t="s">
        <v>203</v>
      </c>
      <c r="F38" s="280" t="s">
        <v>210</v>
      </c>
      <c r="G38" s="67">
        <v>925</v>
      </c>
      <c r="H38" s="70">
        <v>1.4156756756756748</v>
      </c>
      <c r="I38" s="65">
        <v>6384</v>
      </c>
      <c r="J38" s="71">
        <v>1.8811246867167923</v>
      </c>
    </row>
    <row r="39" spans="1:10">
      <c r="A39" s="1018"/>
      <c r="B39" s="187" t="s">
        <v>8</v>
      </c>
      <c r="C39" s="65">
        <v>16</v>
      </c>
      <c r="D39" s="69">
        <v>1.2500000000000004</v>
      </c>
      <c r="E39" s="279" t="s">
        <v>202</v>
      </c>
      <c r="F39" s="280" t="s">
        <v>209</v>
      </c>
      <c r="G39" s="67">
        <v>979</v>
      </c>
      <c r="H39" s="70">
        <v>1.4789581205311528</v>
      </c>
      <c r="I39" s="65">
        <v>6577</v>
      </c>
      <c r="J39" s="71">
        <v>1.7952257868328991</v>
      </c>
    </row>
    <row r="40" spans="1:10">
      <c r="A40" s="1018"/>
      <c r="B40" s="187" t="s">
        <v>9</v>
      </c>
      <c r="C40" s="65">
        <v>19</v>
      </c>
      <c r="D40" s="69">
        <v>1.6421052631578947</v>
      </c>
      <c r="E40" s="279" t="s">
        <v>203</v>
      </c>
      <c r="F40" s="280" t="s">
        <v>202</v>
      </c>
      <c r="G40" s="67">
        <v>461</v>
      </c>
      <c r="H40" s="70">
        <v>1.4893709327548819</v>
      </c>
      <c r="I40" s="65">
        <v>7795</v>
      </c>
      <c r="J40" s="71">
        <v>1.7570493906350222</v>
      </c>
    </row>
    <row r="41" spans="1:10">
      <c r="A41" s="1018"/>
      <c r="B41" s="187" t="s">
        <v>10</v>
      </c>
      <c r="C41" s="65">
        <v>28</v>
      </c>
      <c r="D41" s="66">
        <v>2.128571428571429</v>
      </c>
      <c r="E41" s="280" t="s">
        <v>214</v>
      </c>
      <c r="F41" s="280" t="s">
        <v>203</v>
      </c>
      <c r="G41" s="67">
        <v>626</v>
      </c>
      <c r="H41" s="44">
        <v>1.5373801916932928</v>
      </c>
      <c r="I41" s="65">
        <v>3985</v>
      </c>
      <c r="J41" s="46">
        <v>1.9006022584692612</v>
      </c>
    </row>
    <row r="42" spans="1:10">
      <c r="A42" s="1019"/>
      <c r="B42" s="187" t="s">
        <v>11</v>
      </c>
      <c r="C42" s="53">
        <v>22</v>
      </c>
      <c r="D42" s="54">
        <v>2.25</v>
      </c>
      <c r="E42" s="283" t="s">
        <v>214</v>
      </c>
      <c r="F42" s="283" t="s">
        <v>207</v>
      </c>
      <c r="G42" s="68">
        <v>235</v>
      </c>
      <c r="H42" s="56">
        <v>1.47063829787234</v>
      </c>
      <c r="I42" s="53">
        <v>1894</v>
      </c>
      <c r="J42" s="58">
        <v>1.8672650475184773</v>
      </c>
    </row>
    <row r="43" spans="1:10">
      <c r="A43" s="1017" t="s">
        <v>215</v>
      </c>
      <c r="B43" s="193" t="s">
        <v>5</v>
      </c>
      <c r="C43" s="59">
        <v>235</v>
      </c>
      <c r="D43" s="60">
        <v>2.0761702127659567</v>
      </c>
      <c r="E43" s="277" t="s">
        <v>207</v>
      </c>
      <c r="F43" s="278" t="s">
        <v>207</v>
      </c>
      <c r="G43" s="62">
        <v>5524</v>
      </c>
      <c r="H43" s="63">
        <v>1.7241129616220094</v>
      </c>
      <c r="I43" s="59">
        <v>48128</v>
      </c>
      <c r="J43" s="64">
        <v>1.8296397107712619</v>
      </c>
    </row>
    <row r="44" spans="1:10">
      <c r="A44" s="1018"/>
      <c r="B44" s="187" t="s">
        <v>6</v>
      </c>
      <c r="C44" s="65">
        <v>49</v>
      </c>
      <c r="D44" s="69">
        <v>2.2551020408163271</v>
      </c>
      <c r="E44" s="279" t="s">
        <v>207</v>
      </c>
      <c r="F44" s="280" t="s">
        <v>207</v>
      </c>
      <c r="G44" s="67">
        <v>649</v>
      </c>
      <c r="H44" s="70">
        <v>1.8946070878274266</v>
      </c>
      <c r="I44" s="65">
        <v>5247</v>
      </c>
      <c r="J44" s="71">
        <v>1.9668381932532826</v>
      </c>
    </row>
    <row r="45" spans="1:10">
      <c r="A45" s="1018"/>
      <c r="B45" s="187" t="s">
        <v>7</v>
      </c>
      <c r="C45" s="65">
        <v>22</v>
      </c>
      <c r="D45" s="69">
        <v>2.0909090909090908</v>
      </c>
      <c r="E45" s="279" t="s">
        <v>203</v>
      </c>
      <c r="F45" s="280" t="s">
        <v>203</v>
      </c>
      <c r="G45" s="67">
        <v>755</v>
      </c>
      <c r="H45" s="70">
        <v>1.8789403973509931</v>
      </c>
      <c r="I45" s="65">
        <v>4117</v>
      </c>
      <c r="J45" s="71">
        <v>1.9886567889239744</v>
      </c>
    </row>
    <row r="46" spans="1:10">
      <c r="A46" s="1018"/>
      <c r="B46" s="187" t="s">
        <v>8</v>
      </c>
      <c r="C46" s="65">
        <v>14</v>
      </c>
      <c r="D46" s="69">
        <v>2.3071428571428574</v>
      </c>
      <c r="E46" s="279" t="s">
        <v>214</v>
      </c>
      <c r="F46" s="280" t="s">
        <v>214</v>
      </c>
      <c r="G46" s="67">
        <v>533</v>
      </c>
      <c r="H46" s="70">
        <v>1.85984990619137</v>
      </c>
      <c r="I46" s="65">
        <v>3092</v>
      </c>
      <c r="J46" s="71">
        <v>1.8226714100905543</v>
      </c>
    </row>
    <row r="47" spans="1:10">
      <c r="A47" s="1018"/>
      <c r="B47" s="187" t="s">
        <v>9</v>
      </c>
      <c r="C47" s="65">
        <v>21</v>
      </c>
      <c r="D47" s="69">
        <v>2.8476190476190477</v>
      </c>
      <c r="E47" s="279" t="s">
        <v>214</v>
      </c>
      <c r="F47" s="280" t="s">
        <v>214</v>
      </c>
      <c r="G47" s="67">
        <v>19</v>
      </c>
      <c r="H47" s="70">
        <v>1.8526315789473686</v>
      </c>
      <c r="I47" s="65">
        <v>1164</v>
      </c>
      <c r="J47" s="71">
        <v>1.7001718213058432</v>
      </c>
    </row>
    <row r="48" spans="1:10">
      <c r="A48" s="1018"/>
      <c r="B48" s="187" t="s">
        <v>10</v>
      </c>
      <c r="C48" s="65">
        <v>15</v>
      </c>
      <c r="D48" s="66">
        <v>2.3199999999999998</v>
      </c>
      <c r="E48" s="280" t="s">
        <v>214</v>
      </c>
      <c r="F48" s="280" t="s">
        <v>214</v>
      </c>
      <c r="G48" s="67">
        <v>388</v>
      </c>
      <c r="H48" s="44">
        <v>1.7914948453608244</v>
      </c>
      <c r="I48" s="65">
        <v>2434</v>
      </c>
      <c r="J48" s="46">
        <v>1.8133114215283446</v>
      </c>
    </row>
    <row r="49" spans="1:10">
      <c r="A49" s="1019"/>
      <c r="B49" s="224" t="s">
        <v>11</v>
      </c>
      <c r="C49" s="53">
        <v>13</v>
      </c>
      <c r="D49" s="54">
        <v>2.0076923076923077</v>
      </c>
      <c r="E49" s="283" t="s">
        <v>203</v>
      </c>
      <c r="F49" s="283" t="s">
        <v>203</v>
      </c>
      <c r="G49" s="68">
        <v>250</v>
      </c>
      <c r="H49" s="56">
        <v>1.8384</v>
      </c>
      <c r="I49" s="53">
        <v>1573</v>
      </c>
      <c r="J49" s="58">
        <v>1.9174825174825159</v>
      </c>
    </row>
    <row r="50" spans="1:10" s="396" customFormat="1" ht="20.100000000000001" customHeight="1">
      <c r="A50" s="266" t="s">
        <v>216</v>
      </c>
      <c r="B50" s="267"/>
      <c r="C50" s="268"/>
      <c r="D50" s="268"/>
      <c r="E50" s="274"/>
      <c r="F50" s="274"/>
      <c r="G50" s="268"/>
      <c r="H50" s="268"/>
      <c r="I50" s="269"/>
      <c r="J50" s="270"/>
    </row>
    <row r="51" spans="1:10">
      <c r="A51" s="1017" t="s">
        <v>213</v>
      </c>
      <c r="B51" s="242" t="s">
        <v>13</v>
      </c>
      <c r="C51" s="59">
        <v>99</v>
      </c>
      <c r="D51" s="60">
        <v>2.0191919191919196</v>
      </c>
      <c r="E51" s="277" t="s">
        <v>214</v>
      </c>
      <c r="F51" s="278" t="s">
        <v>203</v>
      </c>
      <c r="G51" s="62">
        <v>2280</v>
      </c>
      <c r="H51" s="63">
        <v>1.4593859649122816</v>
      </c>
      <c r="I51" s="59">
        <v>33820</v>
      </c>
      <c r="J51" s="64">
        <v>1.8464754583086986</v>
      </c>
    </row>
    <row r="52" spans="1:10">
      <c r="A52" s="1018"/>
      <c r="B52" s="243" t="s">
        <v>14</v>
      </c>
      <c r="C52" s="65">
        <v>192</v>
      </c>
      <c r="D52" s="66">
        <v>1.6473958333333336</v>
      </c>
      <c r="E52" s="280" t="s">
        <v>203</v>
      </c>
      <c r="F52" s="280" t="s">
        <v>210</v>
      </c>
      <c r="G52" s="67">
        <v>5569</v>
      </c>
      <c r="H52" s="44">
        <v>1.4599209912012945</v>
      </c>
      <c r="I52" s="65">
        <v>60073</v>
      </c>
      <c r="J52" s="46">
        <v>1.978938957601589</v>
      </c>
    </row>
    <row r="53" spans="1:10">
      <c r="A53" s="1019"/>
      <c r="B53" s="185" t="s">
        <v>15</v>
      </c>
      <c r="C53" s="53">
        <v>42</v>
      </c>
      <c r="D53" s="54">
        <v>2.5976190476190477</v>
      </c>
      <c r="E53" s="283" t="s">
        <v>214</v>
      </c>
      <c r="F53" s="283" t="s">
        <v>203</v>
      </c>
      <c r="G53" s="68">
        <v>512</v>
      </c>
      <c r="H53" s="56">
        <v>1.6187499999999995</v>
      </c>
      <c r="I53" s="53">
        <v>4272</v>
      </c>
      <c r="J53" s="58">
        <v>2.3289559925093601</v>
      </c>
    </row>
    <row r="54" spans="1:10">
      <c r="A54" s="1017" t="s">
        <v>215</v>
      </c>
      <c r="B54" s="242" t="s">
        <v>13</v>
      </c>
      <c r="C54" s="59">
        <v>142</v>
      </c>
      <c r="D54" s="60">
        <v>2.1901408450704225</v>
      </c>
      <c r="E54" s="277" t="s">
        <v>214</v>
      </c>
      <c r="F54" s="278" t="s">
        <v>214</v>
      </c>
      <c r="G54" s="62">
        <v>2744</v>
      </c>
      <c r="H54" s="63">
        <v>1.7136661807580207</v>
      </c>
      <c r="I54" s="59">
        <v>25482</v>
      </c>
      <c r="J54" s="64">
        <v>1.7814221803626089</v>
      </c>
    </row>
    <row r="55" spans="1:10">
      <c r="A55" s="1018"/>
      <c r="B55" s="243" t="s">
        <v>14</v>
      </c>
      <c r="C55" s="65">
        <v>199</v>
      </c>
      <c r="D55" s="66">
        <v>2.0216080402010062</v>
      </c>
      <c r="E55" s="280" t="s">
        <v>203</v>
      </c>
      <c r="F55" s="280" t="s">
        <v>203</v>
      </c>
      <c r="G55" s="67">
        <v>5371</v>
      </c>
      <c r="H55" s="44">
        <v>1.793111152485565</v>
      </c>
      <c r="I55" s="65">
        <v>39963</v>
      </c>
      <c r="J55" s="46">
        <v>1.8810099341891349</v>
      </c>
    </row>
    <row r="56" spans="1:10">
      <c r="A56" s="1019"/>
      <c r="B56" s="185" t="s">
        <v>15</v>
      </c>
      <c r="C56" s="53">
        <v>38</v>
      </c>
      <c r="D56" s="54">
        <v>2.534210526315789</v>
      </c>
      <c r="E56" s="283" t="s">
        <v>207</v>
      </c>
      <c r="F56" s="283" t="s">
        <v>203</v>
      </c>
      <c r="G56" s="68">
        <v>70</v>
      </c>
      <c r="H56" s="56">
        <v>2.2242857142857146</v>
      </c>
      <c r="I56" s="53">
        <v>731</v>
      </c>
      <c r="J56" s="58">
        <v>2.3127222982216105</v>
      </c>
    </row>
    <row r="57" spans="1:10" s="396" customFormat="1" ht="20.100000000000001" customHeight="1">
      <c r="A57" s="266" t="s">
        <v>256</v>
      </c>
      <c r="B57" s="267"/>
      <c r="C57" s="268"/>
      <c r="D57" s="268"/>
      <c r="E57" s="274"/>
      <c r="F57" s="274"/>
      <c r="G57" s="268"/>
      <c r="H57" s="268"/>
      <c r="I57" s="269"/>
      <c r="J57" s="270"/>
    </row>
    <row r="58" spans="1:10">
      <c r="A58" s="1017" t="s">
        <v>213</v>
      </c>
      <c r="B58" s="242" t="s">
        <v>17</v>
      </c>
      <c r="C58" s="59">
        <v>215</v>
      </c>
      <c r="D58" s="60">
        <v>1.7674418604651165</v>
      </c>
      <c r="E58" s="277" t="s">
        <v>207</v>
      </c>
      <c r="F58" s="278" t="s">
        <v>202</v>
      </c>
      <c r="G58" s="62">
        <v>6198</v>
      </c>
      <c r="H58" s="63">
        <v>1.4236043885124245</v>
      </c>
      <c r="I58" s="59">
        <v>71940</v>
      </c>
      <c r="J58" s="64">
        <v>1.8668362524325628</v>
      </c>
    </row>
    <row r="59" spans="1:10">
      <c r="A59" s="1019"/>
      <c r="B59" s="185" t="s">
        <v>18</v>
      </c>
      <c r="C59" s="53">
        <v>111</v>
      </c>
      <c r="D59" s="54">
        <v>2.2297297297297294</v>
      </c>
      <c r="E59" s="283" t="s">
        <v>214</v>
      </c>
      <c r="F59" s="283" t="s">
        <v>206</v>
      </c>
      <c r="G59" s="68">
        <v>2018</v>
      </c>
      <c r="H59" s="56">
        <v>1.6226461843409294</v>
      </c>
      <c r="I59" s="53">
        <v>25435</v>
      </c>
      <c r="J59" s="58">
        <v>2.2017534892864061</v>
      </c>
    </row>
    <row r="60" spans="1:10">
      <c r="A60" s="1017" t="s">
        <v>215</v>
      </c>
      <c r="B60" s="242" t="s">
        <v>17</v>
      </c>
      <c r="C60" s="59">
        <v>270</v>
      </c>
      <c r="D60" s="60">
        <v>2.0600000000000005</v>
      </c>
      <c r="E60" s="277" t="s">
        <v>207</v>
      </c>
      <c r="F60" s="278" t="s">
        <v>207</v>
      </c>
      <c r="G60" s="62">
        <v>7186</v>
      </c>
      <c r="H60" s="63">
        <v>1.7352769273587549</v>
      </c>
      <c r="I60" s="59">
        <v>56379</v>
      </c>
      <c r="J60" s="64">
        <v>1.8142251547562072</v>
      </c>
    </row>
    <row r="61" spans="1:10">
      <c r="A61" s="1019"/>
      <c r="B61" s="185" t="s">
        <v>18</v>
      </c>
      <c r="C61" s="53">
        <v>106</v>
      </c>
      <c r="D61" s="54">
        <v>2.3849056603773584</v>
      </c>
      <c r="E61" s="283" t="s">
        <v>207</v>
      </c>
      <c r="F61" s="283" t="s">
        <v>207</v>
      </c>
      <c r="G61" s="68">
        <v>969</v>
      </c>
      <c r="H61" s="56">
        <v>2.0210526315789448</v>
      </c>
      <c r="I61" s="53">
        <v>8805</v>
      </c>
      <c r="J61" s="58">
        <v>2.0719931856899461</v>
      </c>
    </row>
    <row r="62" spans="1:10" s="396" customFormat="1" ht="20.100000000000001" customHeight="1">
      <c r="A62" s="266" t="s">
        <v>257</v>
      </c>
      <c r="B62" s="267"/>
      <c r="C62" s="268"/>
      <c r="D62" s="268"/>
      <c r="E62" s="274"/>
      <c r="F62" s="274"/>
      <c r="G62" s="268"/>
      <c r="H62" s="268"/>
      <c r="I62" s="269"/>
      <c r="J62" s="270"/>
    </row>
    <row r="63" spans="1:10">
      <c r="A63" s="1017" t="s">
        <v>213</v>
      </c>
      <c r="B63" s="242" t="s">
        <v>20</v>
      </c>
      <c r="C63" s="59">
        <v>123</v>
      </c>
      <c r="D63" s="60">
        <v>2.0845528455284539</v>
      </c>
      <c r="E63" s="277" t="s">
        <v>214</v>
      </c>
      <c r="F63" s="278" t="s">
        <v>206</v>
      </c>
      <c r="G63" s="62">
        <v>2419</v>
      </c>
      <c r="H63" s="63">
        <v>1.5575857792476222</v>
      </c>
      <c r="I63" s="59">
        <v>40413</v>
      </c>
      <c r="J63" s="64">
        <v>2.172724123425644</v>
      </c>
    </row>
    <row r="64" spans="1:10">
      <c r="A64" s="1018"/>
      <c r="B64" s="243" t="s">
        <v>21</v>
      </c>
      <c r="C64" s="65">
        <v>88</v>
      </c>
      <c r="D64" s="69">
        <v>1.7920454545454545</v>
      </c>
      <c r="E64" s="279" t="s">
        <v>207</v>
      </c>
      <c r="F64" s="280" t="s">
        <v>206</v>
      </c>
      <c r="G64" s="67">
        <v>3133</v>
      </c>
      <c r="H64" s="70">
        <v>1.4463772741781065</v>
      </c>
      <c r="I64" s="65">
        <v>31326</v>
      </c>
      <c r="J64" s="71">
        <v>1.8722243503798732</v>
      </c>
    </row>
    <row r="65" spans="1:10">
      <c r="A65" s="1019"/>
      <c r="B65" s="185" t="s">
        <v>22</v>
      </c>
      <c r="C65" s="53">
        <v>52</v>
      </c>
      <c r="D65" s="54">
        <v>2.190384615384616</v>
      </c>
      <c r="E65" s="283" t="s">
        <v>214</v>
      </c>
      <c r="F65" s="283" t="s">
        <v>214</v>
      </c>
      <c r="G65" s="68">
        <v>1527</v>
      </c>
      <c r="H65" s="56">
        <v>1.4396201702685001</v>
      </c>
      <c r="I65" s="53">
        <v>17790</v>
      </c>
      <c r="J65" s="58">
        <v>1.7597133220910612</v>
      </c>
    </row>
    <row r="66" spans="1:10">
      <c r="A66" s="1017" t="s">
        <v>215</v>
      </c>
      <c r="B66" s="242" t="s">
        <v>20</v>
      </c>
      <c r="C66" s="59">
        <v>193</v>
      </c>
      <c r="D66" s="60">
        <v>2.1145077720207257</v>
      </c>
      <c r="E66" s="277" t="s">
        <v>203</v>
      </c>
      <c r="F66" s="278" t="s">
        <v>203</v>
      </c>
      <c r="G66" s="62">
        <v>3121</v>
      </c>
      <c r="H66" s="63">
        <v>1.9282281320089738</v>
      </c>
      <c r="I66" s="59">
        <v>31841</v>
      </c>
      <c r="J66" s="64">
        <v>1.9697779592349527</v>
      </c>
    </row>
    <row r="67" spans="1:10">
      <c r="A67" s="1018"/>
      <c r="B67" s="243" t="s">
        <v>21</v>
      </c>
      <c r="C67" s="65">
        <v>96</v>
      </c>
      <c r="D67" s="69">
        <v>2.1385416666666668</v>
      </c>
      <c r="E67" s="279" t="s">
        <v>214</v>
      </c>
      <c r="F67" s="280" t="s">
        <v>207</v>
      </c>
      <c r="G67" s="67">
        <v>2962</v>
      </c>
      <c r="H67" s="70">
        <v>1.725725860904793</v>
      </c>
      <c r="I67" s="65">
        <v>21041</v>
      </c>
      <c r="J67" s="71">
        <v>1.7908511952854027</v>
      </c>
    </row>
    <row r="68" spans="1:10">
      <c r="A68" s="1019"/>
      <c r="B68" s="185" t="s">
        <v>22</v>
      </c>
      <c r="C68" s="53">
        <v>48</v>
      </c>
      <c r="D68" s="54">
        <v>2.4791666666666674</v>
      </c>
      <c r="E68" s="283" t="s">
        <v>214</v>
      </c>
      <c r="F68" s="283" t="s">
        <v>214</v>
      </c>
      <c r="G68" s="68">
        <v>1576</v>
      </c>
      <c r="H68" s="56">
        <v>1.577474619289339</v>
      </c>
      <c r="I68" s="53">
        <v>9615</v>
      </c>
      <c r="J68" s="58">
        <v>1.6482579303172127</v>
      </c>
    </row>
    <row r="69" spans="1:10" s="396" customFormat="1" ht="20.100000000000001" customHeight="1">
      <c r="A69" s="266" t="s">
        <v>219</v>
      </c>
      <c r="B69" s="267"/>
      <c r="C69" s="268"/>
      <c r="D69" s="268"/>
      <c r="E69" s="274"/>
      <c r="F69" s="274"/>
      <c r="G69" s="268"/>
      <c r="H69" s="268"/>
      <c r="I69" s="269"/>
      <c r="J69" s="270"/>
    </row>
    <row r="70" spans="1:10">
      <c r="A70" s="1017" t="s">
        <v>213</v>
      </c>
      <c r="B70" s="242" t="s">
        <v>24</v>
      </c>
      <c r="C70" s="59">
        <v>65</v>
      </c>
      <c r="D70" s="60">
        <v>2.0523076923076915</v>
      </c>
      <c r="E70" s="277" t="s">
        <v>207</v>
      </c>
      <c r="F70" s="278" t="s">
        <v>202</v>
      </c>
      <c r="G70" s="62">
        <v>1290</v>
      </c>
      <c r="H70" s="63">
        <v>1.585348837209301</v>
      </c>
      <c r="I70" s="59">
        <v>11049</v>
      </c>
      <c r="J70" s="64">
        <v>2.2092859082269993</v>
      </c>
    </row>
    <row r="71" spans="1:10">
      <c r="A71" s="1018"/>
      <c r="B71" s="243" t="s">
        <v>25</v>
      </c>
      <c r="C71" s="65">
        <v>17</v>
      </c>
      <c r="D71" s="66">
        <v>2.5823529411764703</v>
      </c>
      <c r="E71" s="280" t="s">
        <v>214</v>
      </c>
      <c r="F71" s="280" t="s">
        <v>207</v>
      </c>
      <c r="G71" s="67">
        <v>165</v>
      </c>
      <c r="H71" s="44">
        <v>1.6078787878787886</v>
      </c>
      <c r="I71" s="65">
        <v>1628</v>
      </c>
      <c r="J71" s="46">
        <v>2.1289312039312063</v>
      </c>
    </row>
    <row r="72" spans="1:10">
      <c r="A72" s="1019"/>
      <c r="B72" s="185" t="s">
        <v>26</v>
      </c>
      <c r="C72" s="53">
        <v>248</v>
      </c>
      <c r="D72" s="54">
        <v>1.8467741935483855</v>
      </c>
      <c r="E72" s="283" t="s">
        <v>207</v>
      </c>
      <c r="F72" s="283" t="s">
        <v>206</v>
      </c>
      <c r="G72" s="68">
        <v>6885</v>
      </c>
      <c r="H72" s="56">
        <v>1.4423384168482201</v>
      </c>
      <c r="I72" s="53">
        <v>85486</v>
      </c>
      <c r="J72" s="58">
        <v>1.9124768968018182</v>
      </c>
    </row>
    <row r="73" spans="1:10">
      <c r="A73" s="1017" t="s">
        <v>215</v>
      </c>
      <c r="B73" s="242" t="s">
        <v>24</v>
      </c>
      <c r="C73" s="59">
        <v>59</v>
      </c>
      <c r="D73" s="60">
        <v>2.150847457627119</v>
      </c>
      <c r="E73" s="277" t="s">
        <v>203</v>
      </c>
      <c r="F73" s="278" t="s">
        <v>206</v>
      </c>
      <c r="G73" s="62">
        <v>571</v>
      </c>
      <c r="H73" s="63">
        <v>2.023817863397547</v>
      </c>
      <c r="I73" s="59">
        <v>4417</v>
      </c>
      <c r="J73" s="64">
        <v>2.1045958795562596</v>
      </c>
    </row>
    <row r="74" spans="1:10">
      <c r="A74" s="1018"/>
      <c r="B74" s="243" t="s">
        <v>25</v>
      </c>
      <c r="C74" s="65">
        <v>25</v>
      </c>
      <c r="D74" s="66">
        <v>2.6399999999999997</v>
      </c>
      <c r="E74" s="280" t="s">
        <v>214</v>
      </c>
      <c r="F74" s="280" t="s">
        <v>214</v>
      </c>
      <c r="G74" s="67">
        <v>110</v>
      </c>
      <c r="H74" s="44">
        <v>1.842727272727273</v>
      </c>
      <c r="I74" s="65">
        <v>1077</v>
      </c>
      <c r="J74" s="46">
        <v>2.0624883936861691</v>
      </c>
    </row>
    <row r="75" spans="1:10">
      <c r="A75" s="1019"/>
      <c r="B75" s="185" t="s">
        <v>26</v>
      </c>
      <c r="C75" s="53">
        <v>295</v>
      </c>
      <c r="D75" s="54">
        <v>2.1067796610169487</v>
      </c>
      <c r="E75" s="283" t="s">
        <v>207</v>
      </c>
      <c r="F75" s="283" t="s">
        <v>207</v>
      </c>
      <c r="G75" s="68">
        <v>7694</v>
      </c>
      <c r="H75" s="56">
        <v>1.7446321809201999</v>
      </c>
      <c r="I75" s="53">
        <v>61888</v>
      </c>
      <c r="J75" s="58">
        <v>1.8249903050672287</v>
      </c>
    </row>
    <row r="76" spans="1:10" s="396" customFormat="1" ht="20.100000000000001" customHeight="1">
      <c r="A76" s="266" t="s">
        <v>220</v>
      </c>
      <c r="B76" s="267"/>
      <c r="C76" s="268"/>
      <c r="D76" s="268"/>
      <c r="E76" s="274"/>
      <c r="F76" s="274"/>
      <c r="G76" s="268"/>
      <c r="H76" s="268"/>
      <c r="I76" s="269"/>
      <c r="J76" s="270"/>
    </row>
    <row r="77" spans="1:10">
      <c r="A77" s="1017" t="s">
        <v>213</v>
      </c>
      <c r="B77" s="242" t="s">
        <v>28</v>
      </c>
      <c r="C77" s="59">
        <v>139</v>
      </c>
      <c r="D77" s="60">
        <v>1.9640287769784164</v>
      </c>
      <c r="E77" s="277" t="s">
        <v>214</v>
      </c>
      <c r="F77" s="278" t="s">
        <v>206</v>
      </c>
      <c r="G77" s="62">
        <v>4524</v>
      </c>
      <c r="H77" s="63">
        <v>1.4242484526967276</v>
      </c>
      <c r="I77" s="59">
        <v>54449</v>
      </c>
      <c r="J77" s="64">
        <v>1.931490018182155</v>
      </c>
    </row>
    <row r="78" spans="1:10">
      <c r="A78" s="1018"/>
      <c r="B78" s="243" t="s">
        <v>29</v>
      </c>
      <c r="C78" s="65">
        <v>71</v>
      </c>
      <c r="D78" s="66">
        <v>1.9704225352112672</v>
      </c>
      <c r="E78" s="280" t="s">
        <v>207</v>
      </c>
      <c r="F78" s="280" t="s">
        <v>206</v>
      </c>
      <c r="G78" s="67">
        <v>1295</v>
      </c>
      <c r="H78" s="44">
        <v>1.5349806949806966</v>
      </c>
      <c r="I78" s="65">
        <v>19352</v>
      </c>
      <c r="J78" s="46">
        <v>2.0446310458867361</v>
      </c>
    </row>
    <row r="79" spans="1:10">
      <c r="A79" s="1018"/>
      <c r="B79" s="244" t="s">
        <v>30</v>
      </c>
      <c r="C79" s="190">
        <v>32</v>
      </c>
      <c r="D79" s="191">
        <v>1.628125</v>
      </c>
      <c r="E79" s="284" t="s">
        <v>203</v>
      </c>
      <c r="F79" s="284" t="s">
        <v>210</v>
      </c>
      <c r="G79" s="192">
        <v>947</v>
      </c>
      <c r="H79" s="50">
        <v>1.5025343189017952</v>
      </c>
      <c r="I79" s="190">
        <v>8706</v>
      </c>
      <c r="J79" s="52">
        <v>2.005134390075813</v>
      </c>
    </row>
    <row r="80" spans="1:10">
      <c r="A80" s="1019"/>
      <c r="B80" s="185" t="s">
        <v>31</v>
      </c>
      <c r="C80" s="53">
        <v>62</v>
      </c>
      <c r="D80" s="54">
        <v>2.0016129032258072</v>
      </c>
      <c r="E80" s="283" t="s">
        <v>214</v>
      </c>
      <c r="F80" s="283" t="s">
        <v>206</v>
      </c>
      <c r="G80" s="68">
        <v>1214</v>
      </c>
      <c r="H80" s="56">
        <v>1.537726523887972</v>
      </c>
      <c r="I80" s="53">
        <v>11838</v>
      </c>
      <c r="J80" s="58">
        <v>1.9182209832742025</v>
      </c>
    </row>
    <row r="81" spans="1:26">
      <c r="A81" s="1017" t="s">
        <v>215</v>
      </c>
      <c r="B81" s="242" t="s">
        <v>28</v>
      </c>
      <c r="C81" s="59">
        <v>167</v>
      </c>
      <c r="D81" s="60">
        <v>2.2299401197604789</v>
      </c>
      <c r="E81" s="277" t="s">
        <v>214</v>
      </c>
      <c r="F81" s="278" t="s">
        <v>214</v>
      </c>
      <c r="G81" s="62">
        <v>5077</v>
      </c>
      <c r="H81" s="63">
        <v>1.696828835926727</v>
      </c>
      <c r="I81" s="59">
        <v>37257</v>
      </c>
      <c r="J81" s="64">
        <v>1.8117024988592725</v>
      </c>
    </row>
    <row r="82" spans="1:26">
      <c r="A82" s="1018"/>
      <c r="B82" s="243" t="s">
        <v>29</v>
      </c>
      <c r="C82" s="65">
        <v>82</v>
      </c>
      <c r="D82" s="66">
        <v>2.0280487804878047</v>
      </c>
      <c r="E82" s="280" t="s">
        <v>203</v>
      </c>
      <c r="F82" s="280" t="s">
        <v>203</v>
      </c>
      <c r="G82" s="67">
        <v>1368</v>
      </c>
      <c r="H82" s="44">
        <v>1.8964912280701742</v>
      </c>
      <c r="I82" s="65">
        <v>13575</v>
      </c>
      <c r="J82" s="46">
        <v>1.9123462246777176</v>
      </c>
    </row>
    <row r="83" spans="1:26">
      <c r="A83" s="1018"/>
      <c r="B83" s="244" t="s">
        <v>30</v>
      </c>
      <c r="C83" s="190">
        <v>41</v>
      </c>
      <c r="D83" s="191">
        <v>1.8146341463414632</v>
      </c>
      <c r="E83" s="284" t="s">
        <v>206</v>
      </c>
      <c r="F83" s="284" t="s">
        <v>202</v>
      </c>
      <c r="G83" s="192">
        <v>854</v>
      </c>
      <c r="H83" s="50">
        <v>1.8717798594847759</v>
      </c>
      <c r="I83" s="190">
        <v>6545</v>
      </c>
      <c r="J83" s="52">
        <v>1.9106493506493498</v>
      </c>
    </row>
    <row r="84" spans="1:26" ht="16.5" thickBot="1">
      <c r="A84" s="1019"/>
      <c r="B84" s="185" t="s">
        <v>31</v>
      </c>
      <c r="C84" s="53">
        <v>63</v>
      </c>
      <c r="D84" s="54">
        <v>2.2492063492063488</v>
      </c>
      <c r="E84" s="283" t="s">
        <v>214</v>
      </c>
      <c r="F84" s="283" t="s">
        <v>207</v>
      </c>
      <c r="G84" s="68">
        <v>675</v>
      </c>
      <c r="H84" s="56">
        <v>1.8365925925925917</v>
      </c>
      <c r="I84" s="53">
        <v>6774</v>
      </c>
      <c r="J84" s="58">
        <v>1.8759669323885493</v>
      </c>
    </row>
    <row r="85" spans="1:26" ht="15.95" customHeight="1">
      <c r="A85" s="981" t="s">
        <v>221</v>
      </c>
      <c r="B85" s="981"/>
      <c r="C85" s="981"/>
      <c r="D85" s="981"/>
      <c r="E85" s="981"/>
      <c r="F85" s="981"/>
      <c r="G85" s="981"/>
      <c r="H85" s="981"/>
      <c r="I85" s="981"/>
      <c r="J85" s="981"/>
    </row>
    <row r="86" spans="1:26" ht="60" customHeight="1">
      <c r="A86" s="980" t="s">
        <v>222</v>
      </c>
      <c r="B86" s="980"/>
      <c r="C86" s="980"/>
      <c r="D86" s="980"/>
      <c r="E86" s="980"/>
      <c r="F86" s="980"/>
      <c r="G86" s="980"/>
      <c r="H86" s="980"/>
      <c r="I86" s="980"/>
      <c r="J86" s="980"/>
    </row>
    <row r="87" spans="1:26" ht="16.5" thickBot="1">
      <c r="A87" s="19"/>
      <c r="B87" s="19"/>
      <c r="C87" s="19"/>
      <c r="D87" s="19"/>
      <c r="E87" s="19"/>
      <c r="F87" s="19"/>
      <c r="G87" s="19"/>
      <c r="H87" s="19"/>
      <c r="I87" s="19"/>
      <c r="J87" s="18"/>
    </row>
    <row r="88" spans="1:26" ht="27.95" customHeight="1" thickBot="1">
      <c r="A88" s="1021" t="s">
        <v>266</v>
      </c>
      <c r="B88" s="1022"/>
      <c r="C88" s="1022"/>
      <c r="D88" s="1022"/>
      <c r="E88" s="1022"/>
      <c r="F88" s="1022"/>
      <c r="G88" s="1022"/>
      <c r="H88" s="1022"/>
      <c r="I88" s="1022"/>
      <c r="J88" s="1022"/>
      <c r="K88" s="1022"/>
      <c r="L88" s="1022"/>
      <c r="M88" s="1022"/>
      <c r="N88" s="1022"/>
      <c r="O88" s="1022"/>
      <c r="P88" s="1022"/>
      <c r="Q88" s="1022"/>
      <c r="R88" s="1022"/>
      <c r="S88" s="1022"/>
      <c r="T88" s="1022"/>
      <c r="U88" s="1022"/>
      <c r="V88" s="1022"/>
      <c r="W88" s="1022"/>
      <c r="X88" s="1022"/>
      <c r="Y88" s="1022"/>
      <c r="Z88" s="1023"/>
    </row>
    <row r="89" spans="1:26" ht="15.95" customHeight="1">
      <c r="A89" s="1024"/>
      <c r="B89" s="1025"/>
      <c r="C89" s="998" t="s">
        <v>192</v>
      </c>
      <c r="D89" s="1000"/>
      <c r="E89" s="1000"/>
      <c r="F89" s="1000"/>
      <c r="G89" s="1000"/>
      <c r="H89" s="1000"/>
      <c r="I89" s="1000"/>
      <c r="J89" s="1001"/>
      <c r="K89" s="996" t="s">
        <v>193</v>
      </c>
      <c r="L89" s="1029"/>
      <c r="M89" s="1029"/>
      <c r="N89" s="1029"/>
      <c r="O89" s="1029"/>
      <c r="P89" s="1029"/>
      <c r="Q89" s="1029"/>
      <c r="R89" s="1029"/>
      <c r="S89" s="998" t="s">
        <v>4</v>
      </c>
      <c r="T89" s="1000"/>
      <c r="U89" s="1000"/>
      <c r="V89" s="1000"/>
      <c r="W89" s="1000"/>
      <c r="X89" s="1000"/>
      <c r="Y89" s="1000"/>
      <c r="Z89" s="999"/>
    </row>
    <row r="90" spans="1:26" ht="15.95" customHeight="1">
      <c r="A90" s="953"/>
      <c r="B90" s="954"/>
      <c r="C90" s="963" t="s">
        <v>205</v>
      </c>
      <c r="D90" s="964"/>
      <c r="E90" s="964" t="s">
        <v>208</v>
      </c>
      <c r="F90" s="964"/>
      <c r="G90" s="964" t="s">
        <v>59</v>
      </c>
      <c r="H90" s="964"/>
      <c r="I90" s="964" t="s">
        <v>211</v>
      </c>
      <c r="J90" s="965"/>
      <c r="K90" s="966" t="s">
        <v>205</v>
      </c>
      <c r="L90" s="967"/>
      <c r="M90" s="967" t="s">
        <v>208</v>
      </c>
      <c r="N90" s="967"/>
      <c r="O90" s="967" t="s">
        <v>59</v>
      </c>
      <c r="P90" s="967"/>
      <c r="Q90" s="967" t="s">
        <v>211</v>
      </c>
      <c r="R90" s="969"/>
      <c r="S90" s="970" t="s">
        <v>205</v>
      </c>
      <c r="T90" s="930"/>
      <c r="U90" s="929" t="s">
        <v>208</v>
      </c>
      <c r="V90" s="930"/>
      <c r="W90" s="929" t="s">
        <v>59</v>
      </c>
      <c r="X90" s="930"/>
      <c r="Y90" s="929" t="s">
        <v>211</v>
      </c>
      <c r="Z90" s="968"/>
    </row>
    <row r="91" spans="1:26">
      <c r="A91" s="953"/>
      <c r="B91" s="954"/>
      <c r="C91" s="86" t="s">
        <v>195</v>
      </c>
      <c r="D91" s="87" t="s">
        <v>224</v>
      </c>
      <c r="E91" s="88" t="s">
        <v>195</v>
      </c>
      <c r="F91" s="87" t="s">
        <v>224</v>
      </c>
      <c r="G91" s="88" t="s">
        <v>195</v>
      </c>
      <c r="H91" s="87" t="s">
        <v>224</v>
      </c>
      <c r="I91" s="88" t="s">
        <v>195</v>
      </c>
      <c r="J91" s="89" t="s">
        <v>224</v>
      </c>
      <c r="K91" s="90" t="s">
        <v>195</v>
      </c>
      <c r="L91" s="91" t="s">
        <v>224</v>
      </c>
      <c r="M91" s="92" t="s">
        <v>195</v>
      </c>
      <c r="N91" s="91" t="s">
        <v>224</v>
      </c>
      <c r="O91" s="92" t="s">
        <v>195</v>
      </c>
      <c r="P91" s="91" t="s">
        <v>224</v>
      </c>
      <c r="Q91" s="92" t="s">
        <v>195</v>
      </c>
      <c r="R91" s="93" t="s">
        <v>224</v>
      </c>
      <c r="S91" s="86" t="s">
        <v>195</v>
      </c>
      <c r="T91" s="87" t="s">
        <v>224</v>
      </c>
      <c r="U91" s="88" t="s">
        <v>195</v>
      </c>
      <c r="V91" s="87" t="s">
        <v>224</v>
      </c>
      <c r="W91" s="88" t="s">
        <v>195</v>
      </c>
      <c r="X91" s="87" t="s">
        <v>224</v>
      </c>
      <c r="Y91" s="88" t="s">
        <v>195</v>
      </c>
      <c r="Z91" s="94" t="s">
        <v>224</v>
      </c>
    </row>
    <row r="92" spans="1:26" ht="20.100000000000001" customHeight="1">
      <c r="A92" s="1014" t="s">
        <v>261</v>
      </c>
      <c r="B92" s="1015"/>
      <c r="C92" s="1015"/>
      <c r="D92" s="1015"/>
      <c r="E92" s="1015"/>
      <c r="F92" s="1015"/>
      <c r="G92" s="1015"/>
      <c r="H92" s="1015"/>
      <c r="I92" s="1015"/>
      <c r="J92" s="1015"/>
      <c r="K92" s="1015"/>
      <c r="L92" s="1015"/>
      <c r="M92" s="1015"/>
      <c r="N92" s="1015"/>
      <c r="O92" s="1015"/>
      <c r="P92" s="1015"/>
      <c r="Q92" s="1015"/>
      <c r="R92" s="1015"/>
      <c r="S92" s="1015"/>
      <c r="T92" s="1015"/>
      <c r="U92" s="1015"/>
      <c r="V92" s="1015"/>
      <c r="W92" s="1015"/>
      <c r="X92" s="1015"/>
      <c r="Y92" s="1015"/>
      <c r="Z92" s="1030"/>
    </row>
    <row r="93" spans="1:26">
      <c r="A93" s="1011" t="s">
        <v>51</v>
      </c>
      <c r="B93" s="435" t="s">
        <v>267</v>
      </c>
      <c r="C93" s="80">
        <v>166</v>
      </c>
      <c r="D93" s="359">
        <v>0.58865248226950351</v>
      </c>
      <c r="E93" s="203">
        <v>12</v>
      </c>
      <c r="F93" s="359">
        <v>0.10434782608695653</v>
      </c>
      <c r="G93" s="203">
        <v>48</v>
      </c>
      <c r="H93" s="359">
        <v>0.30379746835443039</v>
      </c>
      <c r="I93" s="203">
        <v>79</v>
      </c>
      <c r="J93" s="425">
        <v>0.29368029739776952</v>
      </c>
      <c r="K93" s="539">
        <v>6398</v>
      </c>
      <c r="L93" s="540">
        <v>0.72179602888086647</v>
      </c>
      <c r="M93" s="541">
        <v>32</v>
      </c>
      <c r="N93" s="540">
        <v>0.88888888888888884</v>
      </c>
      <c r="O93" s="541">
        <v>2212</v>
      </c>
      <c r="P93" s="691">
        <v>0.543756145526057</v>
      </c>
      <c r="Q93" s="541">
        <v>2239</v>
      </c>
      <c r="R93" s="542">
        <v>0.47699190455901153</v>
      </c>
      <c r="S93" s="249">
        <v>38553</v>
      </c>
      <c r="T93" s="366">
        <v>0.45146142676471968</v>
      </c>
      <c r="U93" s="422">
        <v>9655</v>
      </c>
      <c r="V93" s="366">
        <v>0.55520414031052334</v>
      </c>
      <c r="W93" s="422">
        <v>13572</v>
      </c>
      <c r="X93" s="366">
        <v>0.47276020621429565</v>
      </c>
      <c r="Y93" s="422">
        <v>19861</v>
      </c>
      <c r="Z93" s="368">
        <v>0.47610029724805825</v>
      </c>
    </row>
    <row r="94" spans="1:26">
      <c r="A94" s="1011"/>
      <c r="B94" s="492" t="s">
        <v>268</v>
      </c>
      <c r="C94" s="104">
        <v>53</v>
      </c>
      <c r="D94" s="351">
        <v>0.18794326241134751</v>
      </c>
      <c r="E94" s="498">
        <v>25</v>
      </c>
      <c r="F94" s="351">
        <v>0.21739130434782608</v>
      </c>
      <c r="G94" s="498">
        <v>51</v>
      </c>
      <c r="H94" s="362">
        <v>0.32278481012658228</v>
      </c>
      <c r="I94" s="498">
        <v>107</v>
      </c>
      <c r="J94" s="495">
        <v>0.39776951672862454</v>
      </c>
      <c r="K94" s="521">
        <v>1287</v>
      </c>
      <c r="L94" s="505">
        <v>0.14519404332129965</v>
      </c>
      <c r="M94" s="486">
        <v>2</v>
      </c>
      <c r="N94" s="505">
        <v>5.5555555555555552E-2</v>
      </c>
      <c r="O94" s="486">
        <v>1064</v>
      </c>
      <c r="P94" s="692">
        <v>0.26155358898721731</v>
      </c>
      <c r="Q94" s="486">
        <v>1313</v>
      </c>
      <c r="R94" s="487">
        <v>0.27971878994461014</v>
      </c>
      <c r="S94" s="95">
        <v>19986</v>
      </c>
      <c r="T94" s="348">
        <v>0.23403906506159541</v>
      </c>
      <c r="U94" s="203">
        <v>3492</v>
      </c>
      <c r="V94" s="369">
        <v>0.20080506037952847</v>
      </c>
      <c r="W94" s="203">
        <v>8293</v>
      </c>
      <c r="X94" s="369">
        <v>0.2888741814128466</v>
      </c>
      <c r="Y94" s="203">
        <v>11997</v>
      </c>
      <c r="Z94" s="350">
        <v>0.28758749640425735</v>
      </c>
    </row>
    <row r="95" spans="1:26">
      <c r="A95" s="1011"/>
      <c r="B95" s="492" t="s">
        <v>269</v>
      </c>
      <c r="C95" s="81">
        <v>46</v>
      </c>
      <c r="D95" s="351">
        <v>0.16312056737588654</v>
      </c>
      <c r="E95" s="82">
        <v>45</v>
      </c>
      <c r="F95" s="351">
        <v>0.39130434782608697</v>
      </c>
      <c r="G95" s="82">
        <v>38</v>
      </c>
      <c r="H95" s="351">
        <v>0.24050632911392406</v>
      </c>
      <c r="I95" s="404">
        <v>59</v>
      </c>
      <c r="J95" s="421">
        <v>0.21933085501858737</v>
      </c>
      <c r="K95" s="527">
        <v>824</v>
      </c>
      <c r="L95" s="504">
        <v>9.2960288808664263E-2</v>
      </c>
      <c r="M95" s="532">
        <v>1</v>
      </c>
      <c r="N95" s="504">
        <v>2.7777777777777776E-2</v>
      </c>
      <c r="O95" s="532">
        <v>578</v>
      </c>
      <c r="P95" s="504">
        <v>0.14208456243854473</v>
      </c>
      <c r="Q95" s="532">
        <v>854</v>
      </c>
      <c r="R95" s="494">
        <v>0.18193438432040904</v>
      </c>
      <c r="S95" s="81">
        <v>16217</v>
      </c>
      <c r="T95" s="351">
        <v>0.18990350836104736</v>
      </c>
      <c r="U95" s="82">
        <v>2707</v>
      </c>
      <c r="V95" s="351">
        <v>0.15566417481311098</v>
      </c>
      <c r="W95" s="82">
        <v>5064</v>
      </c>
      <c r="X95" s="351">
        <v>0.17639682318517486</v>
      </c>
      <c r="Y95" s="82">
        <v>7268</v>
      </c>
      <c r="Z95" s="355">
        <v>0.17422571675136639</v>
      </c>
    </row>
    <row r="96" spans="1:26">
      <c r="A96" s="1011"/>
      <c r="B96" s="492" t="s">
        <v>270</v>
      </c>
      <c r="C96" s="81">
        <v>14</v>
      </c>
      <c r="D96" s="351">
        <v>4.9645390070921988E-2</v>
      </c>
      <c r="E96" s="82">
        <v>31</v>
      </c>
      <c r="F96" s="351">
        <v>0.26956521739130435</v>
      </c>
      <c r="G96" s="82">
        <v>18</v>
      </c>
      <c r="H96" s="351">
        <v>0.11392405063291139</v>
      </c>
      <c r="I96" s="82">
        <v>19</v>
      </c>
      <c r="J96" s="421">
        <v>7.0631970260223054E-2</v>
      </c>
      <c r="K96" s="527">
        <v>212</v>
      </c>
      <c r="L96" s="504">
        <v>2.3916967509025267E-2</v>
      </c>
      <c r="M96" s="532">
        <v>1</v>
      </c>
      <c r="N96" s="504">
        <v>2.7777777777777776E-2</v>
      </c>
      <c r="O96" s="532">
        <v>148</v>
      </c>
      <c r="P96" s="504">
        <v>3.6381514257620449E-2</v>
      </c>
      <c r="Q96" s="532">
        <v>195</v>
      </c>
      <c r="R96" s="494">
        <v>4.1542394546229232E-2</v>
      </c>
      <c r="S96" s="81">
        <v>6706</v>
      </c>
      <c r="T96" s="351">
        <v>7.8528268302965012E-2</v>
      </c>
      <c r="U96" s="82">
        <v>936</v>
      </c>
      <c r="V96" s="351">
        <v>5.3824036802760204E-2</v>
      </c>
      <c r="W96" s="82">
        <v>1225</v>
      </c>
      <c r="X96" s="351">
        <v>4.2671032464818168E-2</v>
      </c>
      <c r="Y96" s="82">
        <v>1839</v>
      </c>
      <c r="Z96" s="355">
        <v>4.4083804775146229E-2</v>
      </c>
    </row>
    <row r="97" spans="1:26">
      <c r="A97" s="1011"/>
      <c r="B97" s="492" t="s">
        <v>271</v>
      </c>
      <c r="C97" s="81">
        <v>3</v>
      </c>
      <c r="D97" s="351">
        <v>1.0638297872340425E-2</v>
      </c>
      <c r="E97" s="82">
        <v>2</v>
      </c>
      <c r="F97" s="351">
        <v>1.7391304347826087E-2</v>
      </c>
      <c r="G97" s="82">
        <v>3</v>
      </c>
      <c r="H97" s="351">
        <v>1.8987341772151899E-2</v>
      </c>
      <c r="I97" s="82">
        <v>5</v>
      </c>
      <c r="J97" s="421">
        <v>1.858736059479554E-2</v>
      </c>
      <c r="K97" s="527">
        <v>143</v>
      </c>
      <c r="L97" s="504">
        <v>1.6132671480144405E-2</v>
      </c>
      <c r="M97" s="532">
        <v>0</v>
      </c>
      <c r="N97" s="504">
        <v>0</v>
      </c>
      <c r="O97" s="532">
        <v>66</v>
      </c>
      <c r="P97" s="504">
        <v>1.6224188790560472E-2</v>
      </c>
      <c r="Q97" s="532">
        <v>93</v>
      </c>
      <c r="R97" s="494">
        <v>1.9812526629740094E-2</v>
      </c>
      <c r="S97" s="81">
        <v>3934</v>
      </c>
      <c r="T97" s="351">
        <v>4.606773150967259E-2</v>
      </c>
      <c r="U97" s="82">
        <v>600</v>
      </c>
      <c r="V97" s="351">
        <v>3.4502587694077054E-2</v>
      </c>
      <c r="W97" s="82">
        <v>554</v>
      </c>
      <c r="X97" s="351">
        <v>1.9297756722864708E-2</v>
      </c>
      <c r="Y97" s="82">
        <v>751</v>
      </c>
      <c r="Z97" s="355">
        <v>1.8002684821171733E-2</v>
      </c>
    </row>
    <row r="98" spans="1:26">
      <c r="A98" s="1012"/>
      <c r="B98" s="431" t="s">
        <v>230</v>
      </c>
      <c r="C98" s="220">
        <v>282</v>
      </c>
      <c r="D98" s="356">
        <v>1</v>
      </c>
      <c r="E98" s="221">
        <v>115</v>
      </c>
      <c r="F98" s="356">
        <v>1</v>
      </c>
      <c r="G98" s="221">
        <v>158</v>
      </c>
      <c r="H98" s="356">
        <v>1</v>
      </c>
      <c r="I98" s="221">
        <v>269</v>
      </c>
      <c r="J98" s="545">
        <v>1</v>
      </c>
      <c r="K98" s="546">
        <v>8864</v>
      </c>
      <c r="L98" s="529">
        <v>1</v>
      </c>
      <c r="M98" s="547">
        <v>36</v>
      </c>
      <c r="N98" s="529">
        <v>1</v>
      </c>
      <c r="O98" s="547">
        <v>4068</v>
      </c>
      <c r="P98" s="529">
        <v>1</v>
      </c>
      <c r="Q98" s="547">
        <v>4694</v>
      </c>
      <c r="R98" s="548">
        <v>1</v>
      </c>
      <c r="S98" s="220">
        <v>85396</v>
      </c>
      <c r="T98" s="356">
        <v>1</v>
      </c>
      <c r="U98" s="221">
        <v>17390</v>
      </c>
      <c r="V98" s="356">
        <v>1</v>
      </c>
      <c r="W98" s="221">
        <v>28708</v>
      </c>
      <c r="X98" s="356">
        <v>1</v>
      </c>
      <c r="Y98" s="221">
        <v>41716</v>
      </c>
      <c r="Z98" s="358">
        <v>1</v>
      </c>
    </row>
    <row r="99" spans="1:26" ht="15.95" customHeight="1">
      <c r="A99" s="1010" t="s">
        <v>46</v>
      </c>
      <c r="B99" s="517" t="s">
        <v>267</v>
      </c>
      <c r="C99" s="106">
        <v>166</v>
      </c>
      <c r="D99" s="369">
        <v>0.59712230215827333</v>
      </c>
      <c r="E99" s="107">
        <v>10</v>
      </c>
      <c r="F99" s="369">
        <v>9.2592592592592601E-2</v>
      </c>
      <c r="G99" s="107">
        <v>49</v>
      </c>
      <c r="H99" s="369">
        <v>0.3081761006289308</v>
      </c>
      <c r="I99" s="107">
        <v>95</v>
      </c>
      <c r="J99" s="502">
        <v>0.35447761194029853</v>
      </c>
      <c r="K99" s="525">
        <v>6505</v>
      </c>
      <c r="L99" s="505">
        <v>0.73419864559819414</v>
      </c>
      <c r="M99" s="544">
        <v>30</v>
      </c>
      <c r="N99" s="505">
        <v>0.83333333333333348</v>
      </c>
      <c r="O99" s="544">
        <v>2352</v>
      </c>
      <c r="P99" s="505">
        <v>0.57945306725794532</v>
      </c>
      <c r="Q99" s="544">
        <v>2534</v>
      </c>
      <c r="R99" s="501">
        <v>0.54110612855007478</v>
      </c>
      <c r="S99" s="106">
        <v>35959</v>
      </c>
      <c r="T99" s="369">
        <v>0.42110502154768598</v>
      </c>
      <c r="U99" s="107">
        <v>10389</v>
      </c>
      <c r="V99" s="369">
        <v>0.59758412424503882</v>
      </c>
      <c r="W99" s="107">
        <v>14985</v>
      </c>
      <c r="X99" s="369">
        <v>0.52232563003241661</v>
      </c>
      <c r="Y99" s="107">
        <v>21266</v>
      </c>
      <c r="Z99" s="373">
        <v>0.51004940758862183</v>
      </c>
    </row>
    <row r="100" spans="1:26">
      <c r="A100" s="1011"/>
      <c r="B100" s="492" t="s">
        <v>268</v>
      </c>
      <c r="C100" s="81">
        <v>62</v>
      </c>
      <c r="D100" s="351">
        <v>0.22302158273381295</v>
      </c>
      <c r="E100" s="82">
        <v>27</v>
      </c>
      <c r="F100" s="351">
        <v>0.25</v>
      </c>
      <c r="G100" s="82">
        <v>48</v>
      </c>
      <c r="H100" s="351">
        <v>0.30188679245283018</v>
      </c>
      <c r="I100" s="82">
        <v>103</v>
      </c>
      <c r="J100" s="421">
        <v>0.38432835820895517</v>
      </c>
      <c r="K100" s="527">
        <v>1243</v>
      </c>
      <c r="L100" s="504">
        <v>0.14029345372460497</v>
      </c>
      <c r="M100" s="532">
        <v>4</v>
      </c>
      <c r="N100" s="504">
        <v>0.1111111111111111</v>
      </c>
      <c r="O100" s="532">
        <v>1084</v>
      </c>
      <c r="P100" s="504">
        <v>0.26706085242670607</v>
      </c>
      <c r="Q100" s="532">
        <v>1318</v>
      </c>
      <c r="R100" s="494">
        <v>0.28144351911168053</v>
      </c>
      <c r="S100" s="81">
        <v>19687</v>
      </c>
      <c r="T100" s="351">
        <v>0.23054852913621887</v>
      </c>
      <c r="U100" s="82">
        <v>3379</v>
      </c>
      <c r="V100" s="351">
        <v>0.19436295657175726</v>
      </c>
      <c r="W100" s="82">
        <v>8105</v>
      </c>
      <c r="X100" s="351">
        <v>0.28251246122207119</v>
      </c>
      <c r="Y100" s="82">
        <v>11908</v>
      </c>
      <c r="Z100" s="355">
        <v>0.2856046433539598</v>
      </c>
    </row>
    <row r="101" spans="1:26">
      <c r="A101" s="1011"/>
      <c r="B101" s="492" t="s">
        <v>269</v>
      </c>
      <c r="C101" s="81">
        <v>37</v>
      </c>
      <c r="D101" s="351">
        <v>0.13309352517985612</v>
      </c>
      <c r="E101" s="82">
        <v>36</v>
      </c>
      <c r="F101" s="351">
        <v>0.33333333333333326</v>
      </c>
      <c r="G101" s="82">
        <v>49</v>
      </c>
      <c r="H101" s="351">
        <v>0.3081761006289308</v>
      </c>
      <c r="I101" s="82">
        <v>51</v>
      </c>
      <c r="J101" s="421">
        <v>0.19029850746268656</v>
      </c>
      <c r="K101" s="527">
        <v>791</v>
      </c>
      <c r="L101" s="504">
        <v>8.9277652370203159E-2</v>
      </c>
      <c r="M101" s="532">
        <v>2</v>
      </c>
      <c r="N101" s="504">
        <v>5.5555555555555552E-2</v>
      </c>
      <c r="O101" s="532">
        <v>481</v>
      </c>
      <c r="P101" s="504">
        <v>0.11850209411185021</v>
      </c>
      <c r="Q101" s="532">
        <v>661</v>
      </c>
      <c r="R101" s="494">
        <v>0.1411488362161008</v>
      </c>
      <c r="S101" s="81">
        <v>17565</v>
      </c>
      <c r="T101" s="351">
        <v>0.20569842608206859</v>
      </c>
      <c r="U101" s="82">
        <v>2333</v>
      </c>
      <c r="V101" s="351">
        <v>0.13419614610296232</v>
      </c>
      <c r="W101" s="82">
        <v>4269</v>
      </c>
      <c r="X101" s="351">
        <v>0.14880267698420999</v>
      </c>
      <c r="Y101" s="82">
        <v>6482</v>
      </c>
      <c r="Z101" s="355">
        <v>0.15546601429462273</v>
      </c>
    </row>
    <row r="102" spans="1:26">
      <c r="A102" s="1011"/>
      <c r="B102" s="492" t="s">
        <v>270</v>
      </c>
      <c r="C102" s="81">
        <v>10</v>
      </c>
      <c r="D102" s="351">
        <v>3.5971223021582732E-2</v>
      </c>
      <c r="E102" s="82">
        <v>31</v>
      </c>
      <c r="F102" s="351">
        <v>0.28703703703703703</v>
      </c>
      <c r="G102" s="82">
        <v>9</v>
      </c>
      <c r="H102" s="351">
        <v>5.6603773584905669E-2</v>
      </c>
      <c r="I102" s="82">
        <v>14</v>
      </c>
      <c r="J102" s="421">
        <v>5.2238805970149252E-2</v>
      </c>
      <c r="K102" s="527">
        <v>195</v>
      </c>
      <c r="L102" s="504">
        <v>2.2009029345372459E-2</v>
      </c>
      <c r="M102" s="532">
        <v>0</v>
      </c>
      <c r="N102" s="504">
        <v>0</v>
      </c>
      <c r="O102" s="532">
        <v>91</v>
      </c>
      <c r="P102" s="504">
        <v>2.2419315102241932E-2</v>
      </c>
      <c r="Q102" s="532">
        <v>121</v>
      </c>
      <c r="R102" s="494">
        <v>2.5838137945761265E-2</v>
      </c>
      <c r="S102" s="81">
        <v>7568</v>
      </c>
      <c r="T102" s="351">
        <v>8.8626569233651864E-2</v>
      </c>
      <c r="U102" s="82">
        <v>795</v>
      </c>
      <c r="V102" s="351">
        <v>4.5729076790336498E-2</v>
      </c>
      <c r="W102" s="82">
        <v>917</v>
      </c>
      <c r="X102" s="351">
        <v>3.1963470319634701E-2</v>
      </c>
      <c r="Y102" s="82">
        <v>1453</v>
      </c>
      <c r="Z102" s="355">
        <v>3.4849138964839065E-2</v>
      </c>
    </row>
    <row r="103" spans="1:26">
      <c r="A103" s="1011"/>
      <c r="B103" s="492" t="s">
        <v>271</v>
      </c>
      <c r="C103" s="81">
        <v>3</v>
      </c>
      <c r="D103" s="351">
        <v>1.0791366906474819E-2</v>
      </c>
      <c r="E103" s="82">
        <v>4</v>
      </c>
      <c r="F103" s="351">
        <v>3.7037037037037035E-2</v>
      </c>
      <c r="G103" s="82">
        <v>4</v>
      </c>
      <c r="H103" s="351">
        <v>2.5157232704402521E-2</v>
      </c>
      <c r="I103" s="82">
        <v>5</v>
      </c>
      <c r="J103" s="421">
        <v>1.8656716417910446E-2</v>
      </c>
      <c r="K103" s="527">
        <v>126</v>
      </c>
      <c r="L103" s="504">
        <v>1.4221218961625282E-2</v>
      </c>
      <c r="M103" s="532">
        <v>0</v>
      </c>
      <c r="N103" s="504">
        <v>0</v>
      </c>
      <c r="O103" s="532">
        <v>51</v>
      </c>
      <c r="P103" s="504">
        <v>1.2564671101256468E-2</v>
      </c>
      <c r="Q103" s="532">
        <v>49</v>
      </c>
      <c r="R103" s="494">
        <v>1.0463378176382661E-2</v>
      </c>
      <c r="S103" s="81">
        <v>4613</v>
      </c>
      <c r="T103" s="351">
        <v>5.4021454000374745E-2</v>
      </c>
      <c r="U103" s="82">
        <v>489</v>
      </c>
      <c r="V103" s="351">
        <v>2.812769628990509E-2</v>
      </c>
      <c r="W103" s="82">
        <v>413</v>
      </c>
      <c r="X103" s="351">
        <v>1.4395761441667538E-2</v>
      </c>
      <c r="Y103" s="82">
        <v>585</v>
      </c>
      <c r="Z103" s="355">
        <v>1.403079579795654E-2</v>
      </c>
    </row>
    <row r="104" spans="1:26">
      <c r="A104" s="1012"/>
      <c r="B104" s="431" t="s">
        <v>230</v>
      </c>
      <c r="C104" s="220">
        <v>278</v>
      </c>
      <c r="D104" s="356">
        <v>1</v>
      </c>
      <c r="E104" s="221">
        <v>108</v>
      </c>
      <c r="F104" s="356">
        <v>1</v>
      </c>
      <c r="G104" s="221">
        <v>159</v>
      </c>
      <c r="H104" s="356">
        <v>1</v>
      </c>
      <c r="I104" s="221">
        <v>268</v>
      </c>
      <c r="J104" s="545">
        <v>1</v>
      </c>
      <c r="K104" s="546">
        <v>8860</v>
      </c>
      <c r="L104" s="529">
        <v>1</v>
      </c>
      <c r="M104" s="547">
        <v>36</v>
      </c>
      <c r="N104" s="529">
        <v>1</v>
      </c>
      <c r="O104" s="547">
        <v>4059</v>
      </c>
      <c r="P104" s="529">
        <v>1</v>
      </c>
      <c r="Q104" s="547">
        <v>4683</v>
      </c>
      <c r="R104" s="548">
        <v>1</v>
      </c>
      <c r="S104" s="220">
        <v>85392</v>
      </c>
      <c r="T104" s="356">
        <v>1</v>
      </c>
      <c r="U104" s="221">
        <v>17385</v>
      </c>
      <c r="V104" s="356">
        <v>1</v>
      </c>
      <c r="W104" s="221">
        <v>28689</v>
      </c>
      <c r="X104" s="356">
        <v>1</v>
      </c>
      <c r="Y104" s="221">
        <v>41694</v>
      </c>
      <c r="Z104" s="358">
        <v>1</v>
      </c>
    </row>
    <row r="105" spans="1:26" ht="15.95" customHeight="1">
      <c r="A105" s="1010" t="s">
        <v>48</v>
      </c>
      <c r="B105" s="517" t="s">
        <v>267</v>
      </c>
      <c r="C105" s="106">
        <v>168</v>
      </c>
      <c r="D105" s="369">
        <v>0.59786476868327398</v>
      </c>
      <c r="E105" s="107">
        <v>12</v>
      </c>
      <c r="F105" s="369">
        <v>0.10619469026548672</v>
      </c>
      <c r="G105" s="107">
        <v>51</v>
      </c>
      <c r="H105" s="369">
        <v>0.32278481012658228</v>
      </c>
      <c r="I105" s="107">
        <v>85</v>
      </c>
      <c r="J105" s="502">
        <v>0.31481481481481483</v>
      </c>
      <c r="K105" s="525">
        <v>6375</v>
      </c>
      <c r="L105" s="505">
        <v>0.71976967370441458</v>
      </c>
      <c r="M105" s="544">
        <v>30</v>
      </c>
      <c r="N105" s="505">
        <v>0.83333333333333348</v>
      </c>
      <c r="O105" s="544">
        <v>2249</v>
      </c>
      <c r="P105" s="505">
        <v>0.55435050529948238</v>
      </c>
      <c r="Q105" s="544">
        <v>2346</v>
      </c>
      <c r="R105" s="501">
        <v>0.50042662116040959</v>
      </c>
      <c r="S105" s="106">
        <v>35119</v>
      </c>
      <c r="T105" s="369">
        <v>0.41134992679355781</v>
      </c>
      <c r="U105" s="107">
        <v>9959</v>
      </c>
      <c r="V105" s="369">
        <v>0.57291606742219414</v>
      </c>
      <c r="W105" s="107">
        <v>13584</v>
      </c>
      <c r="X105" s="369">
        <v>0.47344207444583858</v>
      </c>
      <c r="Y105" s="107">
        <v>19436</v>
      </c>
      <c r="Z105" s="373">
        <v>0.46603524757223352</v>
      </c>
    </row>
    <row r="106" spans="1:26">
      <c r="A106" s="1011"/>
      <c r="B106" s="492" t="s">
        <v>268</v>
      </c>
      <c r="C106" s="81">
        <v>57</v>
      </c>
      <c r="D106" s="351">
        <v>0.20284697508896798</v>
      </c>
      <c r="E106" s="82">
        <v>29</v>
      </c>
      <c r="F106" s="351">
        <v>0.25663716814159293</v>
      </c>
      <c r="G106" s="82">
        <v>41</v>
      </c>
      <c r="H106" s="351">
        <v>0.25949367088607594</v>
      </c>
      <c r="I106" s="82">
        <v>104</v>
      </c>
      <c r="J106" s="421">
        <v>0.38518518518518519</v>
      </c>
      <c r="K106" s="527">
        <v>1290</v>
      </c>
      <c r="L106" s="504">
        <v>0.14564751044371682</v>
      </c>
      <c r="M106" s="532">
        <v>2</v>
      </c>
      <c r="N106" s="504">
        <v>5.5555555555555552E-2</v>
      </c>
      <c r="O106" s="532">
        <v>1072</v>
      </c>
      <c r="P106" s="504">
        <v>0.26423465614986441</v>
      </c>
      <c r="Q106" s="532">
        <v>1367</v>
      </c>
      <c r="R106" s="494">
        <v>0.29159556313993173</v>
      </c>
      <c r="S106" s="81">
        <v>19247</v>
      </c>
      <c r="T106" s="351">
        <v>0.2254407027818448</v>
      </c>
      <c r="U106" s="82">
        <v>3348</v>
      </c>
      <c r="V106" s="351">
        <v>0.19260196743945238</v>
      </c>
      <c r="W106" s="82">
        <v>8076</v>
      </c>
      <c r="X106" s="351">
        <v>0.28147218736930157</v>
      </c>
      <c r="Y106" s="82">
        <v>12072</v>
      </c>
      <c r="Z106" s="355">
        <v>0.28946169524037885</v>
      </c>
    </row>
    <row r="107" spans="1:26">
      <c r="A107" s="1011"/>
      <c r="B107" s="492" t="s">
        <v>269</v>
      </c>
      <c r="C107" s="81">
        <v>36</v>
      </c>
      <c r="D107" s="351">
        <v>0.12811387900355872</v>
      </c>
      <c r="E107" s="82">
        <v>43</v>
      </c>
      <c r="F107" s="351">
        <v>0.38053097345132741</v>
      </c>
      <c r="G107" s="82">
        <v>44</v>
      </c>
      <c r="H107" s="351">
        <v>0.27848101265822783</v>
      </c>
      <c r="I107" s="82">
        <v>62</v>
      </c>
      <c r="J107" s="421">
        <v>0.22962962962962963</v>
      </c>
      <c r="K107" s="527">
        <v>818</v>
      </c>
      <c r="L107" s="504">
        <v>9.2356328327876269E-2</v>
      </c>
      <c r="M107" s="532">
        <v>3</v>
      </c>
      <c r="N107" s="504">
        <v>8.3333333333333315E-2</v>
      </c>
      <c r="O107" s="532">
        <v>569</v>
      </c>
      <c r="P107" s="504">
        <v>0.14025141730342619</v>
      </c>
      <c r="Q107" s="532">
        <v>739</v>
      </c>
      <c r="R107" s="494">
        <v>0.15763651877133106</v>
      </c>
      <c r="S107" s="81">
        <v>18145</v>
      </c>
      <c r="T107" s="351">
        <v>0.21253294289897512</v>
      </c>
      <c r="U107" s="82">
        <v>2536</v>
      </c>
      <c r="V107" s="351">
        <v>0.14588966231375483</v>
      </c>
      <c r="W107" s="82">
        <v>5195</v>
      </c>
      <c r="X107" s="351">
        <v>0.18106092290533943</v>
      </c>
      <c r="Y107" s="82">
        <v>7619</v>
      </c>
      <c r="Z107" s="355">
        <v>0.1826879271070615</v>
      </c>
    </row>
    <row r="108" spans="1:26">
      <c r="A108" s="1011"/>
      <c r="B108" s="492" t="s">
        <v>270</v>
      </c>
      <c r="C108" s="81">
        <v>16</v>
      </c>
      <c r="D108" s="351">
        <v>5.6939501779359428E-2</v>
      </c>
      <c r="E108" s="82">
        <v>27</v>
      </c>
      <c r="F108" s="351">
        <v>0.23893805309734514</v>
      </c>
      <c r="G108" s="82">
        <v>18</v>
      </c>
      <c r="H108" s="351">
        <v>0.11392405063291139</v>
      </c>
      <c r="I108" s="82">
        <v>13</v>
      </c>
      <c r="J108" s="421">
        <v>4.8148148148148148E-2</v>
      </c>
      <c r="K108" s="527">
        <v>226</v>
      </c>
      <c r="L108" s="504">
        <v>2.5516540589364346E-2</v>
      </c>
      <c r="M108" s="532">
        <v>1</v>
      </c>
      <c r="N108" s="504">
        <v>2.7777777777777776E-2</v>
      </c>
      <c r="O108" s="532">
        <v>118</v>
      </c>
      <c r="P108" s="504">
        <v>2.9085531180675375E-2</v>
      </c>
      <c r="Q108" s="532">
        <v>169</v>
      </c>
      <c r="R108" s="494">
        <v>3.6049488054607511E-2</v>
      </c>
      <c r="S108" s="81">
        <v>8111</v>
      </c>
      <c r="T108" s="351">
        <v>9.5004392386530009E-2</v>
      </c>
      <c r="U108" s="82">
        <v>981</v>
      </c>
      <c r="V108" s="351">
        <v>5.6434447448656735E-2</v>
      </c>
      <c r="W108" s="82">
        <v>1291</v>
      </c>
      <c r="X108" s="351">
        <v>4.4995120591105532E-2</v>
      </c>
      <c r="Y108" s="82">
        <v>1897</v>
      </c>
      <c r="Z108" s="355">
        <v>4.5486152739479681E-2</v>
      </c>
    </row>
    <row r="109" spans="1:26">
      <c r="A109" s="1011"/>
      <c r="B109" s="492" t="s">
        <v>271</v>
      </c>
      <c r="C109" s="81">
        <v>4</v>
      </c>
      <c r="D109" s="351">
        <v>1.4234875444839857E-2</v>
      </c>
      <c r="E109" s="82">
        <v>2</v>
      </c>
      <c r="F109" s="351">
        <v>1.7699115044247787E-2</v>
      </c>
      <c r="G109" s="82">
        <v>4</v>
      </c>
      <c r="H109" s="351">
        <v>2.5316455696202535E-2</v>
      </c>
      <c r="I109" s="82">
        <v>6</v>
      </c>
      <c r="J109" s="421">
        <v>2.2222222222222223E-2</v>
      </c>
      <c r="K109" s="527">
        <v>148</v>
      </c>
      <c r="L109" s="504">
        <v>1.6709946934627979E-2</v>
      </c>
      <c r="M109" s="532">
        <v>0</v>
      </c>
      <c r="N109" s="504">
        <v>0</v>
      </c>
      <c r="O109" s="532">
        <v>49</v>
      </c>
      <c r="P109" s="504">
        <v>1.2077890066551638E-2</v>
      </c>
      <c r="Q109" s="532">
        <v>67</v>
      </c>
      <c r="R109" s="494">
        <v>1.4291808873720136E-2</v>
      </c>
      <c r="S109" s="81">
        <v>4753</v>
      </c>
      <c r="T109" s="351">
        <v>5.5672035139092239E-2</v>
      </c>
      <c r="U109" s="82">
        <v>559</v>
      </c>
      <c r="V109" s="351">
        <v>3.2157855375942013E-2</v>
      </c>
      <c r="W109" s="82">
        <v>546</v>
      </c>
      <c r="X109" s="351">
        <v>1.9029694688414891E-2</v>
      </c>
      <c r="Y109" s="82">
        <v>681</v>
      </c>
      <c r="Z109" s="355">
        <v>1.6328977340846422E-2</v>
      </c>
    </row>
    <row r="110" spans="1:26">
      <c r="A110" s="1012"/>
      <c r="B110" s="431" t="s">
        <v>230</v>
      </c>
      <c r="C110" s="220">
        <v>281</v>
      </c>
      <c r="D110" s="356">
        <v>1</v>
      </c>
      <c r="E110" s="221">
        <v>113</v>
      </c>
      <c r="F110" s="356">
        <v>1</v>
      </c>
      <c r="G110" s="221">
        <v>158</v>
      </c>
      <c r="H110" s="356">
        <v>1</v>
      </c>
      <c r="I110" s="221">
        <v>270</v>
      </c>
      <c r="J110" s="545">
        <v>1</v>
      </c>
      <c r="K110" s="546">
        <v>8857</v>
      </c>
      <c r="L110" s="529">
        <v>1</v>
      </c>
      <c r="M110" s="547">
        <v>36</v>
      </c>
      <c r="N110" s="529">
        <v>1</v>
      </c>
      <c r="O110" s="547">
        <v>4057</v>
      </c>
      <c r="P110" s="529">
        <v>1</v>
      </c>
      <c r="Q110" s="547">
        <v>4688</v>
      </c>
      <c r="R110" s="548">
        <v>1</v>
      </c>
      <c r="S110" s="220">
        <v>85375</v>
      </c>
      <c r="T110" s="356">
        <v>1</v>
      </c>
      <c r="U110" s="221">
        <v>17383</v>
      </c>
      <c r="V110" s="356">
        <v>1</v>
      </c>
      <c r="W110" s="221">
        <v>28692</v>
      </c>
      <c r="X110" s="356">
        <v>1</v>
      </c>
      <c r="Y110" s="221">
        <v>41705</v>
      </c>
      <c r="Z110" s="358">
        <v>1</v>
      </c>
    </row>
    <row r="111" spans="1:26" ht="15.95" customHeight="1">
      <c r="A111" s="1010" t="s">
        <v>49</v>
      </c>
      <c r="B111" s="517" t="s">
        <v>267</v>
      </c>
      <c r="C111" s="106">
        <v>173</v>
      </c>
      <c r="D111" s="369">
        <v>0.61347517730496459</v>
      </c>
      <c r="E111" s="107">
        <v>11</v>
      </c>
      <c r="F111" s="369">
        <v>0.1</v>
      </c>
      <c r="G111" s="107">
        <v>53</v>
      </c>
      <c r="H111" s="369">
        <v>0.33333333333333326</v>
      </c>
      <c r="I111" s="107">
        <v>86</v>
      </c>
      <c r="J111" s="502">
        <v>0.32089552238805974</v>
      </c>
      <c r="K111" s="525">
        <v>6674</v>
      </c>
      <c r="L111" s="505">
        <v>0.75335816683598589</v>
      </c>
      <c r="M111" s="544">
        <v>28</v>
      </c>
      <c r="N111" s="505">
        <v>0.7777777777777779</v>
      </c>
      <c r="O111" s="544">
        <v>2412</v>
      </c>
      <c r="P111" s="505">
        <v>0.59365001230617775</v>
      </c>
      <c r="Q111" s="544">
        <v>2477</v>
      </c>
      <c r="R111" s="501">
        <v>0.52904741563434432</v>
      </c>
      <c r="S111" s="106">
        <v>44699</v>
      </c>
      <c r="T111" s="369">
        <v>0.52360982581091053</v>
      </c>
      <c r="U111" s="107">
        <v>10479</v>
      </c>
      <c r="V111" s="369">
        <v>0.60248375783361119</v>
      </c>
      <c r="W111" s="107">
        <v>15133</v>
      </c>
      <c r="X111" s="369">
        <v>0.52763153307067401</v>
      </c>
      <c r="Y111" s="107">
        <v>21925</v>
      </c>
      <c r="Z111" s="373">
        <v>0.52603166986564298</v>
      </c>
    </row>
    <row r="112" spans="1:26">
      <c r="A112" s="1011"/>
      <c r="B112" s="492" t="s">
        <v>268</v>
      </c>
      <c r="C112" s="81">
        <v>54</v>
      </c>
      <c r="D112" s="351">
        <v>0.19148936170212769</v>
      </c>
      <c r="E112" s="82">
        <v>25</v>
      </c>
      <c r="F112" s="351">
        <v>0.22727272727272727</v>
      </c>
      <c r="G112" s="82">
        <v>49</v>
      </c>
      <c r="H112" s="351">
        <v>0.3081761006289308</v>
      </c>
      <c r="I112" s="82">
        <v>97</v>
      </c>
      <c r="J112" s="421">
        <v>0.36194029850746268</v>
      </c>
      <c r="K112" s="527">
        <v>1247</v>
      </c>
      <c r="L112" s="504">
        <v>0.14076080821763179</v>
      </c>
      <c r="M112" s="532">
        <v>5</v>
      </c>
      <c r="N112" s="504">
        <v>0.1388888888888889</v>
      </c>
      <c r="O112" s="532">
        <v>1026</v>
      </c>
      <c r="P112" s="504">
        <v>0.25252276642874721</v>
      </c>
      <c r="Q112" s="532">
        <v>1292</v>
      </c>
      <c r="R112" s="494">
        <v>0.27595044852627082</v>
      </c>
      <c r="S112" s="81">
        <v>19956</v>
      </c>
      <c r="T112" s="351">
        <v>0.23376714655546058</v>
      </c>
      <c r="U112" s="82">
        <v>3505</v>
      </c>
      <c r="V112" s="351">
        <v>0.20151785200942909</v>
      </c>
      <c r="W112" s="82">
        <v>7940</v>
      </c>
      <c r="X112" s="351">
        <v>0.27683832502353473</v>
      </c>
      <c r="Y112" s="82">
        <v>11474</v>
      </c>
      <c r="Z112" s="355">
        <v>0.27528790786948176</v>
      </c>
    </row>
    <row r="113" spans="1:26">
      <c r="A113" s="1011"/>
      <c r="B113" s="492" t="s">
        <v>269</v>
      </c>
      <c r="C113" s="81">
        <v>39</v>
      </c>
      <c r="D113" s="351">
        <v>0.13829787234042554</v>
      </c>
      <c r="E113" s="82">
        <v>47</v>
      </c>
      <c r="F113" s="351">
        <v>0.42727272727272725</v>
      </c>
      <c r="G113" s="82">
        <v>41</v>
      </c>
      <c r="H113" s="351">
        <v>0.25786163522012578</v>
      </c>
      <c r="I113" s="82">
        <v>57</v>
      </c>
      <c r="J113" s="421">
        <v>0.21268656716417911</v>
      </c>
      <c r="K113" s="527">
        <v>686</v>
      </c>
      <c r="L113" s="504">
        <v>7.7435376453324309E-2</v>
      </c>
      <c r="M113" s="532">
        <v>2</v>
      </c>
      <c r="N113" s="504">
        <v>5.5555555555555552E-2</v>
      </c>
      <c r="O113" s="532">
        <v>463</v>
      </c>
      <c r="P113" s="504">
        <v>0.11395520551316761</v>
      </c>
      <c r="Q113" s="532">
        <v>667</v>
      </c>
      <c r="R113" s="494">
        <v>0.14246048697137975</v>
      </c>
      <c r="S113" s="81">
        <v>13505</v>
      </c>
      <c r="T113" s="351">
        <v>0.15819930418077244</v>
      </c>
      <c r="U113" s="82">
        <v>2300</v>
      </c>
      <c r="V113" s="351">
        <v>0.13223710688207899</v>
      </c>
      <c r="W113" s="82">
        <v>4277</v>
      </c>
      <c r="X113" s="351">
        <v>0.14912311286217356</v>
      </c>
      <c r="Y113" s="82">
        <v>6171</v>
      </c>
      <c r="Z113" s="355">
        <v>0.14805662188099808</v>
      </c>
    </row>
    <row r="114" spans="1:26">
      <c r="A114" s="1011"/>
      <c r="B114" s="492" t="s">
        <v>270</v>
      </c>
      <c r="C114" s="81">
        <v>12</v>
      </c>
      <c r="D114" s="351">
        <v>4.2553191489361701E-2</v>
      </c>
      <c r="E114" s="82">
        <v>25</v>
      </c>
      <c r="F114" s="351">
        <v>0.22727272727272727</v>
      </c>
      <c r="G114" s="82">
        <v>12</v>
      </c>
      <c r="H114" s="351">
        <v>7.5471698113207544E-2</v>
      </c>
      <c r="I114" s="82">
        <v>24</v>
      </c>
      <c r="J114" s="421">
        <v>8.9552238805970144E-2</v>
      </c>
      <c r="K114" s="527">
        <v>148</v>
      </c>
      <c r="L114" s="504">
        <v>1.6706174511795915E-2</v>
      </c>
      <c r="M114" s="532">
        <v>1</v>
      </c>
      <c r="N114" s="504">
        <v>2.7777777777777776E-2</v>
      </c>
      <c r="O114" s="532">
        <v>113</v>
      </c>
      <c r="P114" s="504">
        <v>2.7811961604725571E-2</v>
      </c>
      <c r="Q114" s="532">
        <v>168</v>
      </c>
      <c r="R114" s="494">
        <v>3.5882101665954722E-2</v>
      </c>
      <c r="S114" s="81">
        <v>4745</v>
      </c>
      <c r="T114" s="351">
        <v>5.5583539306757877E-2</v>
      </c>
      <c r="U114" s="82">
        <v>709</v>
      </c>
      <c r="V114" s="351">
        <v>4.0763525556258264E-2</v>
      </c>
      <c r="W114" s="82">
        <v>979</v>
      </c>
      <c r="X114" s="351">
        <v>3.4134095742826262E-2</v>
      </c>
      <c r="Y114" s="82">
        <v>1547</v>
      </c>
      <c r="Z114" s="355">
        <v>3.7116122840690977E-2</v>
      </c>
    </row>
    <row r="115" spans="1:26">
      <c r="A115" s="1011"/>
      <c r="B115" s="492" t="s">
        <v>271</v>
      </c>
      <c r="C115" s="81">
        <v>4</v>
      </c>
      <c r="D115" s="351">
        <v>1.4184397163120567E-2</v>
      </c>
      <c r="E115" s="82">
        <v>2</v>
      </c>
      <c r="F115" s="351">
        <v>1.8181818181818181E-2</v>
      </c>
      <c r="G115" s="82">
        <v>4</v>
      </c>
      <c r="H115" s="351">
        <v>2.5157232704402521E-2</v>
      </c>
      <c r="I115" s="82">
        <v>4</v>
      </c>
      <c r="J115" s="421">
        <v>1.4925373134328356E-2</v>
      </c>
      <c r="K115" s="527">
        <v>104</v>
      </c>
      <c r="L115" s="504">
        <v>1.1739473981261994E-2</v>
      </c>
      <c r="M115" s="532">
        <v>0</v>
      </c>
      <c r="N115" s="504">
        <v>0</v>
      </c>
      <c r="O115" s="532">
        <v>49</v>
      </c>
      <c r="P115" s="504">
        <v>1.2060054147181885E-2</v>
      </c>
      <c r="Q115" s="532">
        <v>78</v>
      </c>
      <c r="R115" s="494">
        <v>1.6659547202050404E-2</v>
      </c>
      <c r="S115" s="81">
        <v>2462</v>
      </c>
      <c r="T115" s="351">
        <v>2.884018414609861E-2</v>
      </c>
      <c r="U115" s="82">
        <v>400</v>
      </c>
      <c r="V115" s="351">
        <v>2.2997757718622433E-2</v>
      </c>
      <c r="W115" s="82">
        <v>352</v>
      </c>
      <c r="X115" s="351">
        <v>1.2272933300791464E-2</v>
      </c>
      <c r="Y115" s="82">
        <v>563</v>
      </c>
      <c r="Z115" s="355">
        <v>1.3507677543186181E-2</v>
      </c>
    </row>
    <row r="116" spans="1:26">
      <c r="A116" s="1012"/>
      <c r="B116" s="431" t="s">
        <v>230</v>
      </c>
      <c r="C116" s="220">
        <v>282</v>
      </c>
      <c r="D116" s="356">
        <v>1</v>
      </c>
      <c r="E116" s="221">
        <v>110</v>
      </c>
      <c r="F116" s="356">
        <v>1</v>
      </c>
      <c r="G116" s="221">
        <v>159</v>
      </c>
      <c r="H116" s="356">
        <v>1</v>
      </c>
      <c r="I116" s="221">
        <v>268</v>
      </c>
      <c r="J116" s="545">
        <v>1</v>
      </c>
      <c r="K116" s="546">
        <v>8859</v>
      </c>
      <c r="L116" s="529">
        <v>1</v>
      </c>
      <c r="M116" s="547">
        <v>36</v>
      </c>
      <c r="N116" s="529">
        <v>1</v>
      </c>
      <c r="O116" s="547">
        <v>4063</v>
      </c>
      <c r="P116" s="529">
        <v>1</v>
      </c>
      <c r="Q116" s="547">
        <v>4682</v>
      </c>
      <c r="R116" s="548">
        <v>1</v>
      </c>
      <c r="S116" s="220">
        <v>85367</v>
      </c>
      <c r="T116" s="356">
        <v>1</v>
      </c>
      <c r="U116" s="221">
        <v>17393</v>
      </c>
      <c r="V116" s="356">
        <v>1</v>
      </c>
      <c r="W116" s="221">
        <v>28681</v>
      </c>
      <c r="X116" s="356">
        <v>1</v>
      </c>
      <c r="Y116" s="221">
        <v>41680</v>
      </c>
      <c r="Z116" s="358">
        <v>1</v>
      </c>
    </row>
    <row r="117" spans="1:26">
      <c r="A117" s="1010" t="s">
        <v>50</v>
      </c>
      <c r="B117" s="517" t="s">
        <v>267</v>
      </c>
      <c r="C117" s="106">
        <v>170</v>
      </c>
      <c r="D117" s="369">
        <v>0.6071428571428571</v>
      </c>
      <c r="E117" s="107">
        <v>8</v>
      </c>
      <c r="F117" s="369">
        <v>7.3394495412844041E-2</v>
      </c>
      <c r="G117" s="107">
        <v>47</v>
      </c>
      <c r="H117" s="369">
        <v>0.30519480519480519</v>
      </c>
      <c r="I117" s="107">
        <v>87</v>
      </c>
      <c r="J117" s="502">
        <v>0.32342007434944237</v>
      </c>
      <c r="K117" s="525">
        <v>6526</v>
      </c>
      <c r="L117" s="505">
        <v>0.73615341229554432</v>
      </c>
      <c r="M117" s="544">
        <v>30</v>
      </c>
      <c r="N117" s="505">
        <v>0.83333333333333348</v>
      </c>
      <c r="O117" s="544">
        <v>2332</v>
      </c>
      <c r="P117" s="505">
        <v>0.57367773677736777</v>
      </c>
      <c r="Q117" s="544">
        <v>2636</v>
      </c>
      <c r="R117" s="501">
        <v>0.5619270944361543</v>
      </c>
      <c r="S117" s="106">
        <v>41896</v>
      </c>
      <c r="T117" s="369">
        <v>0.49066017075198798</v>
      </c>
      <c r="U117" s="107">
        <v>10319</v>
      </c>
      <c r="V117" s="369">
        <v>0.59342112829949967</v>
      </c>
      <c r="W117" s="107">
        <v>14569</v>
      </c>
      <c r="X117" s="369">
        <v>0.50750687985508758</v>
      </c>
      <c r="Y117" s="107">
        <v>22461</v>
      </c>
      <c r="Z117" s="373">
        <v>0.53850395588587874</v>
      </c>
    </row>
    <row r="118" spans="1:26">
      <c r="A118" s="1011"/>
      <c r="B118" s="492" t="s">
        <v>268</v>
      </c>
      <c r="C118" s="81">
        <v>47</v>
      </c>
      <c r="D118" s="351">
        <v>0.16785714285714284</v>
      </c>
      <c r="E118" s="82">
        <v>27</v>
      </c>
      <c r="F118" s="351">
        <v>0.24770642201834864</v>
      </c>
      <c r="G118" s="82">
        <v>49</v>
      </c>
      <c r="H118" s="351">
        <v>0.31818181818181818</v>
      </c>
      <c r="I118" s="82">
        <v>97</v>
      </c>
      <c r="J118" s="421">
        <v>0.36059479553903345</v>
      </c>
      <c r="K118" s="527">
        <v>1262</v>
      </c>
      <c r="L118" s="504">
        <v>0.14235758601240836</v>
      </c>
      <c r="M118" s="532">
        <v>4</v>
      </c>
      <c r="N118" s="504">
        <v>0.1111111111111111</v>
      </c>
      <c r="O118" s="532">
        <v>1049</v>
      </c>
      <c r="P118" s="504">
        <v>0.25805658056580566</v>
      </c>
      <c r="Q118" s="532">
        <v>1294</v>
      </c>
      <c r="R118" s="494">
        <v>0.27584736729908332</v>
      </c>
      <c r="S118" s="81">
        <v>20793</v>
      </c>
      <c r="T118" s="351">
        <v>0.24351482075725811</v>
      </c>
      <c r="U118" s="82">
        <v>3614</v>
      </c>
      <c r="V118" s="351">
        <v>0.20783253781125999</v>
      </c>
      <c r="W118" s="82">
        <v>8005</v>
      </c>
      <c r="X118" s="351">
        <v>0.27885184798132862</v>
      </c>
      <c r="Y118" s="82">
        <v>11721</v>
      </c>
      <c r="Z118" s="355">
        <v>0.28101174778230642</v>
      </c>
    </row>
    <row r="119" spans="1:26">
      <c r="A119" s="1011"/>
      <c r="B119" s="492" t="s">
        <v>269</v>
      </c>
      <c r="C119" s="81">
        <v>52</v>
      </c>
      <c r="D119" s="351">
        <v>0.18571428571428572</v>
      </c>
      <c r="E119" s="82">
        <v>43</v>
      </c>
      <c r="F119" s="351">
        <v>0.39449541284403672</v>
      </c>
      <c r="G119" s="82">
        <v>34</v>
      </c>
      <c r="H119" s="351">
        <v>0.2207792207792208</v>
      </c>
      <c r="I119" s="82">
        <v>55</v>
      </c>
      <c r="J119" s="421">
        <v>0.20446096654275092</v>
      </c>
      <c r="K119" s="527">
        <v>750</v>
      </c>
      <c r="L119" s="504">
        <v>8.4602368866328256E-2</v>
      </c>
      <c r="M119" s="532">
        <v>2</v>
      </c>
      <c r="N119" s="504">
        <v>5.5555555555555552E-2</v>
      </c>
      <c r="O119" s="532">
        <v>527</v>
      </c>
      <c r="P119" s="504">
        <v>0.12964329643296432</v>
      </c>
      <c r="Q119" s="532">
        <v>578</v>
      </c>
      <c r="R119" s="494">
        <v>0.12321466638243445</v>
      </c>
      <c r="S119" s="81">
        <v>14820</v>
      </c>
      <c r="T119" s="351">
        <v>0.17356272032042347</v>
      </c>
      <c r="U119" s="82">
        <v>2369</v>
      </c>
      <c r="V119" s="351">
        <v>0.1362355512105354</v>
      </c>
      <c r="W119" s="82">
        <v>4636</v>
      </c>
      <c r="X119" s="351">
        <v>0.16149371233497056</v>
      </c>
      <c r="Y119" s="82">
        <v>5773</v>
      </c>
      <c r="Z119" s="355">
        <v>0.13840805562215297</v>
      </c>
    </row>
    <row r="120" spans="1:26">
      <c r="A120" s="1011"/>
      <c r="B120" s="492" t="s">
        <v>270</v>
      </c>
      <c r="C120" s="81">
        <v>7</v>
      </c>
      <c r="D120" s="351">
        <v>2.5000000000000001E-2</v>
      </c>
      <c r="E120" s="82">
        <v>31</v>
      </c>
      <c r="F120" s="351">
        <v>0.28440366972477066</v>
      </c>
      <c r="G120" s="82">
        <v>18</v>
      </c>
      <c r="H120" s="351">
        <v>0.11688311688311687</v>
      </c>
      <c r="I120" s="82">
        <v>23</v>
      </c>
      <c r="J120" s="421">
        <v>8.5501858736059477E-2</v>
      </c>
      <c r="K120" s="527">
        <v>198</v>
      </c>
      <c r="L120" s="504">
        <v>2.2335025380710659E-2</v>
      </c>
      <c r="M120" s="532">
        <v>0</v>
      </c>
      <c r="N120" s="504">
        <v>0</v>
      </c>
      <c r="O120" s="532">
        <v>120</v>
      </c>
      <c r="P120" s="504">
        <v>2.9520295202952029E-2</v>
      </c>
      <c r="Q120" s="532">
        <v>126</v>
      </c>
      <c r="R120" s="494">
        <v>2.6859944574717541E-2</v>
      </c>
      <c r="S120" s="81">
        <v>5178</v>
      </c>
      <c r="T120" s="351">
        <v>6.0641549650415169E-2</v>
      </c>
      <c r="U120" s="82">
        <v>685</v>
      </c>
      <c r="V120" s="351">
        <v>3.9392719535338433E-2</v>
      </c>
      <c r="W120" s="82">
        <v>1022</v>
      </c>
      <c r="X120" s="351">
        <v>3.5601072909046572E-2</v>
      </c>
      <c r="Y120" s="82">
        <v>1233</v>
      </c>
      <c r="Z120" s="355">
        <v>2.9561256293454807E-2</v>
      </c>
    </row>
    <row r="121" spans="1:26">
      <c r="A121" s="1011"/>
      <c r="B121" s="492" t="s">
        <v>271</v>
      </c>
      <c r="C121" s="81">
        <v>4</v>
      </c>
      <c r="D121" s="351">
        <v>1.4285714285714285E-2</v>
      </c>
      <c r="E121" s="82">
        <v>0</v>
      </c>
      <c r="F121" s="351">
        <v>0</v>
      </c>
      <c r="G121" s="82">
        <v>6</v>
      </c>
      <c r="H121" s="351">
        <v>3.896103896103896E-2</v>
      </c>
      <c r="I121" s="82">
        <v>7</v>
      </c>
      <c r="J121" s="421">
        <v>2.6022304832713755E-2</v>
      </c>
      <c r="K121" s="527">
        <v>129</v>
      </c>
      <c r="L121" s="504">
        <v>1.4551607445008462E-2</v>
      </c>
      <c r="M121" s="532">
        <v>0</v>
      </c>
      <c r="N121" s="504">
        <v>0</v>
      </c>
      <c r="O121" s="532">
        <v>37</v>
      </c>
      <c r="P121" s="504">
        <v>9.102091020910209E-3</v>
      </c>
      <c r="Q121" s="532">
        <v>57</v>
      </c>
      <c r="R121" s="494">
        <v>1.2150927307610318E-2</v>
      </c>
      <c r="S121" s="81">
        <v>2700</v>
      </c>
      <c r="T121" s="351">
        <v>3.1620738519915211E-2</v>
      </c>
      <c r="U121" s="82">
        <v>402</v>
      </c>
      <c r="V121" s="351">
        <v>2.3118063143366497E-2</v>
      </c>
      <c r="W121" s="82">
        <v>475</v>
      </c>
      <c r="X121" s="351">
        <v>1.6546486919566655E-2</v>
      </c>
      <c r="Y121" s="82">
        <v>522</v>
      </c>
      <c r="Z121" s="355">
        <v>1.2514984416207145E-2</v>
      </c>
    </row>
    <row r="122" spans="1:26">
      <c r="A122" s="1012"/>
      <c r="B122" s="431" t="s">
        <v>230</v>
      </c>
      <c r="C122" s="220">
        <v>280</v>
      </c>
      <c r="D122" s="356">
        <v>1</v>
      </c>
      <c r="E122" s="221">
        <v>109</v>
      </c>
      <c r="F122" s="356">
        <v>1</v>
      </c>
      <c r="G122" s="221">
        <v>154</v>
      </c>
      <c r="H122" s="356">
        <v>1</v>
      </c>
      <c r="I122" s="221">
        <v>269</v>
      </c>
      <c r="J122" s="545">
        <v>1</v>
      </c>
      <c r="K122" s="546">
        <v>8865</v>
      </c>
      <c r="L122" s="529">
        <v>1</v>
      </c>
      <c r="M122" s="547">
        <v>36</v>
      </c>
      <c r="N122" s="529">
        <v>1</v>
      </c>
      <c r="O122" s="547">
        <v>4065</v>
      </c>
      <c r="P122" s="529">
        <v>1</v>
      </c>
      <c r="Q122" s="547">
        <v>4691</v>
      </c>
      <c r="R122" s="548">
        <v>1</v>
      </c>
      <c r="S122" s="220">
        <v>85387</v>
      </c>
      <c r="T122" s="356">
        <v>1</v>
      </c>
      <c r="U122" s="221">
        <v>17389</v>
      </c>
      <c r="V122" s="356">
        <v>1</v>
      </c>
      <c r="W122" s="221">
        <v>28707</v>
      </c>
      <c r="X122" s="356">
        <v>1</v>
      </c>
      <c r="Y122" s="221">
        <v>41710</v>
      </c>
      <c r="Z122" s="358">
        <v>1</v>
      </c>
    </row>
    <row r="123" spans="1:26">
      <c r="A123" s="1010" t="s">
        <v>44</v>
      </c>
      <c r="B123" s="517" t="s">
        <v>267</v>
      </c>
      <c r="C123" s="106">
        <v>182</v>
      </c>
      <c r="D123" s="369">
        <v>0.65232974910394281</v>
      </c>
      <c r="E123" s="107">
        <v>10</v>
      </c>
      <c r="F123" s="369">
        <v>8.8495575221238937E-2</v>
      </c>
      <c r="G123" s="107">
        <v>59</v>
      </c>
      <c r="H123" s="369">
        <v>0.37106918238993708</v>
      </c>
      <c r="I123" s="107">
        <v>100</v>
      </c>
      <c r="J123" s="502">
        <v>0.37313432835820898</v>
      </c>
      <c r="K123" s="525">
        <v>6858</v>
      </c>
      <c r="L123" s="505">
        <v>0.77255829672186549</v>
      </c>
      <c r="M123" s="544">
        <v>32</v>
      </c>
      <c r="N123" s="505">
        <v>0.91428571428571426</v>
      </c>
      <c r="O123" s="544">
        <v>2653</v>
      </c>
      <c r="P123" s="505">
        <v>0.65248401377274978</v>
      </c>
      <c r="Q123" s="544">
        <v>3008</v>
      </c>
      <c r="R123" s="501">
        <v>0.64095461325378222</v>
      </c>
      <c r="S123" s="106">
        <v>49352</v>
      </c>
      <c r="T123" s="369">
        <v>0.5780141013328336</v>
      </c>
      <c r="U123" s="107">
        <v>12085</v>
      </c>
      <c r="V123" s="369">
        <v>0.69497958479498534</v>
      </c>
      <c r="W123" s="107">
        <v>17754</v>
      </c>
      <c r="X123" s="369">
        <v>0.61852006688963213</v>
      </c>
      <c r="Y123" s="107">
        <v>26876</v>
      </c>
      <c r="Z123" s="373">
        <v>0.64436932077009756</v>
      </c>
    </row>
    <row r="124" spans="1:26">
      <c r="A124" s="1011"/>
      <c r="B124" s="492" t="s">
        <v>268</v>
      </c>
      <c r="C124" s="81">
        <v>48</v>
      </c>
      <c r="D124" s="351">
        <v>0.17204301075268819</v>
      </c>
      <c r="E124" s="82">
        <v>31</v>
      </c>
      <c r="F124" s="351">
        <v>0.27433628318584069</v>
      </c>
      <c r="G124" s="82">
        <v>49</v>
      </c>
      <c r="H124" s="351">
        <v>0.3081761006289308</v>
      </c>
      <c r="I124" s="82">
        <v>96</v>
      </c>
      <c r="J124" s="421">
        <v>0.35820895522388058</v>
      </c>
      <c r="K124" s="527">
        <v>1195</v>
      </c>
      <c r="L124" s="504">
        <v>0.13461755097442829</v>
      </c>
      <c r="M124" s="532">
        <v>1</v>
      </c>
      <c r="N124" s="504">
        <v>2.8571428571428571E-2</v>
      </c>
      <c r="O124" s="532">
        <v>999</v>
      </c>
      <c r="P124" s="504">
        <v>0.2456960157402853</v>
      </c>
      <c r="Q124" s="532">
        <v>1142</v>
      </c>
      <c r="R124" s="494">
        <v>0.24334114638823781</v>
      </c>
      <c r="S124" s="81">
        <v>19385</v>
      </c>
      <c r="T124" s="351">
        <v>0.22703848586353095</v>
      </c>
      <c r="U124" s="82">
        <v>3104</v>
      </c>
      <c r="V124" s="351">
        <v>0.17850365173385474</v>
      </c>
      <c r="W124" s="82">
        <v>7363</v>
      </c>
      <c r="X124" s="351">
        <v>0.25651477146042362</v>
      </c>
      <c r="Y124" s="82">
        <v>10080</v>
      </c>
      <c r="Z124" s="355">
        <v>0.24167445874991011</v>
      </c>
    </row>
    <row r="125" spans="1:26">
      <c r="A125" s="1011"/>
      <c r="B125" s="492" t="s">
        <v>269</v>
      </c>
      <c r="C125" s="81">
        <v>37</v>
      </c>
      <c r="D125" s="351">
        <v>0.13261648745519714</v>
      </c>
      <c r="E125" s="82">
        <v>44</v>
      </c>
      <c r="F125" s="351">
        <v>0.38938053097345132</v>
      </c>
      <c r="G125" s="82">
        <v>33</v>
      </c>
      <c r="H125" s="351">
        <v>0.20754716981132076</v>
      </c>
      <c r="I125" s="82">
        <v>54</v>
      </c>
      <c r="J125" s="421">
        <v>0.20149253731343283</v>
      </c>
      <c r="K125" s="527">
        <v>586</v>
      </c>
      <c r="L125" s="504">
        <v>6.6013292779092042E-2</v>
      </c>
      <c r="M125" s="532">
        <v>2</v>
      </c>
      <c r="N125" s="504">
        <v>5.7142857142857141E-2</v>
      </c>
      <c r="O125" s="532">
        <v>341</v>
      </c>
      <c r="P125" s="504">
        <v>8.38662075750123E-2</v>
      </c>
      <c r="Q125" s="532">
        <v>421</v>
      </c>
      <c r="R125" s="494">
        <v>8.970807585766033E-2</v>
      </c>
      <c r="S125" s="81">
        <v>11438</v>
      </c>
      <c r="T125" s="351">
        <v>0.13396266191937412</v>
      </c>
      <c r="U125" s="82">
        <v>1556</v>
      </c>
      <c r="V125" s="351">
        <v>8.9481856345965838E-2</v>
      </c>
      <c r="W125" s="82">
        <v>2921</v>
      </c>
      <c r="X125" s="351">
        <v>0.10176282051282051</v>
      </c>
      <c r="Y125" s="82">
        <v>3767</v>
      </c>
      <c r="Z125" s="355">
        <v>9.0316238701479298E-2</v>
      </c>
    </row>
    <row r="126" spans="1:26">
      <c r="A126" s="1011"/>
      <c r="B126" s="492" t="s">
        <v>270</v>
      </c>
      <c r="C126" s="81">
        <v>11</v>
      </c>
      <c r="D126" s="351">
        <v>3.9426523297491037E-2</v>
      </c>
      <c r="E126" s="82">
        <v>25</v>
      </c>
      <c r="F126" s="351">
        <v>0.22123893805309736</v>
      </c>
      <c r="G126" s="82">
        <v>16</v>
      </c>
      <c r="H126" s="351">
        <v>0.10062893081761008</v>
      </c>
      <c r="I126" s="82">
        <v>13</v>
      </c>
      <c r="J126" s="421">
        <v>4.8507462686567165E-2</v>
      </c>
      <c r="K126" s="527">
        <v>137</v>
      </c>
      <c r="L126" s="504">
        <v>1.5433141827193873E-2</v>
      </c>
      <c r="M126" s="532">
        <v>0</v>
      </c>
      <c r="N126" s="504">
        <v>0</v>
      </c>
      <c r="O126" s="532">
        <v>49</v>
      </c>
      <c r="P126" s="504">
        <v>1.205115592720118E-2</v>
      </c>
      <c r="Q126" s="532">
        <v>82</v>
      </c>
      <c r="R126" s="494">
        <v>1.7472831877264009E-2</v>
      </c>
      <c r="S126" s="81">
        <v>3430</v>
      </c>
      <c r="T126" s="351">
        <v>4.0172401677168491E-2</v>
      </c>
      <c r="U126" s="82">
        <v>405</v>
      </c>
      <c r="V126" s="351">
        <v>2.3290586002645351E-2</v>
      </c>
      <c r="W126" s="82">
        <v>468</v>
      </c>
      <c r="X126" s="351">
        <v>1.6304347826086956E-2</v>
      </c>
      <c r="Y126" s="82">
        <v>687</v>
      </c>
      <c r="Z126" s="355">
        <v>1.6471265194562323E-2</v>
      </c>
    </row>
    <row r="127" spans="1:26">
      <c r="A127" s="1011"/>
      <c r="B127" s="492" t="s">
        <v>271</v>
      </c>
      <c r="C127" s="81">
        <v>1</v>
      </c>
      <c r="D127" s="351">
        <v>3.5842293906810036E-3</v>
      </c>
      <c r="E127" s="82">
        <v>3</v>
      </c>
      <c r="F127" s="351">
        <v>2.6548672566371681E-2</v>
      </c>
      <c r="G127" s="82">
        <v>2</v>
      </c>
      <c r="H127" s="351">
        <v>1.257861635220126E-2</v>
      </c>
      <c r="I127" s="82">
        <v>5</v>
      </c>
      <c r="J127" s="421">
        <v>1.8656716417910446E-2</v>
      </c>
      <c r="K127" s="527">
        <v>101</v>
      </c>
      <c r="L127" s="504">
        <v>1.1377717697420299E-2</v>
      </c>
      <c r="M127" s="532">
        <v>0</v>
      </c>
      <c r="N127" s="504">
        <v>0</v>
      </c>
      <c r="O127" s="532">
        <v>24</v>
      </c>
      <c r="P127" s="504">
        <v>5.9026069847515983E-3</v>
      </c>
      <c r="Q127" s="532">
        <v>40</v>
      </c>
      <c r="R127" s="494">
        <v>8.5233326230556156E-3</v>
      </c>
      <c r="S127" s="81">
        <v>1777</v>
      </c>
      <c r="T127" s="351">
        <v>2.081234920709283E-2</v>
      </c>
      <c r="U127" s="82">
        <v>239</v>
      </c>
      <c r="V127" s="351">
        <v>1.3744321122548737E-2</v>
      </c>
      <c r="W127" s="82">
        <v>198</v>
      </c>
      <c r="X127" s="351">
        <v>6.8979933110367882E-3</v>
      </c>
      <c r="Y127" s="82">
        <v>299</v>
      </c>
      <c r="Z127" s="355">
        <v>7.1687165839507058E-3</v>
      </c>
    </row>
    <row r="128" spans="1:26">
      <c r="A128" s="1012"/>
      <c r="B128" s="431" t="s">
        <v>230</v>
      </c>
      <c r="C128" s="220">
        <v>279</v>
      </c>
      <c r="D128" s="356">
        <v>1</v>
      </c>
      <c r="E128" s="221">
        <v>113</v>
      </c>
      <c r="F128" s="356">
        <v>1</v>
      </c>
      <c r="G128" s="221">
        <v>159</v>
      </c>
      <c r="H128" s="356">
        <v>1</v>
      </c>
      <c r="I128" s="221">
        <v>268</v>
      </c>
      <c r="J128" s="545">
        <v>1</v>
      </c>
      <c r="K128" s="546">
        <v>8877</v>
      </c>
      <c r="L128" s="529">
        <v>1</v>
      </c>
      <c r="M128" s="547">
        <v>35</v>
      </c>
      <c r="N128" s="529">
        <v>1</v>
      </c>
      <c r="O128" s="547">
        <v>4066</v>
      </c>
      <c r="P128" s="529">
        <v>1</v>
      </c>
      <c r="Q128" s="547">
        <v>4693</v>
      </c>
      <c r="R128" s="548">
        <v>1</v>
      </c>
      <c r="S128" s="220">
        <v>85382</v>
      </c>
      <c r="T128" s="356">
        <v>1</v>
      </c>
      <c r="U128" s="221">
        <v>17389</v>
      </c>
      <c r="V128" s="356">
        <v>1</v>
      </c>
      <c r="W128" s="221">
        <v>28704</v>
      </c>
      <c r="X128" s="356">
        <v>1</v>
      </c>
      <c r="Y128" s="221">
        <v>41709</v>
      </c>
      <c r="Z128" s="358">
        <v>1</v>
      </c>
    </row>
    <row r="129" spans="1:26">
      <c r="A129" s="1010" t="s">
        <v>45</v>
      </c>
      <c r="B129" s="517" t="s">
        <v>267</v>
      </c>
      <c r="C129" s="106">
        <v>179</v>
      </c>
      <c r="D129" s="369">
        <v>0.64855072463768115</v>
      </c>
      <c r="E129" s="107">
        <v>15</v>
      </c>
      <c r="F129" s="369">
        <v>0.14285714285714285</v>
      </c>
      <c r="G129" s="107">
        <v>56</v>
      </c>
      <c r="H129" s="369">
        <v>0.35668789808917195</v>
      </c>
      <c r="I129" s="107">
        <v>89</v>
      </c>
      <c r="J129" s="502">
        <v>0.33208955223880599</v>
      </c>
      <c r="K129" s="525">
        <v>6592</v>
      </c>
      <c r="L129" s="505">
        <v>0.74494293140467849</v>
      </c>
      <c r="M129" s="544">
        <v>33</v>
      </c>
      <c r="N129" s="505">
        <v>0.91666666666666652</v>
      </c>
      <c r="O129" s="544">
        <v>2374</v>
      </c>
      <c r="P129" s="505">
        <v>0.58472906403940883</v>
      </c>
      <c r="Q129" s="544">
        <v>2598</v>
      </c>
      <c r="R129" s="501">
        <v>0.5544174135723432</v>
      </c>
      <c r="S129" s="106">
        <v>48802</v>
      </c>
      <c r="T129" s="369">
        <v>0.57198781059540549</v>
      </c>
      <c r="U129" s="107">
        <v>10995</v>
      </c>
      <c r="V129" s="369">
        <v>0.63233264320220839</v>
      </c>
      <c r="W129" s="107">
        <v>16141</v>
      </c>
      <c r="X129" s="369">
        <v>0.5627571299072589</v>
      </c>
      <c r="Y129" s="107">
        <v>24181</v>
      </c>
      <c r="Z129" s="373">
        <v>0.58043686989918386</v>
      </c>
    </row>
    <row r="130" spans="1:26">
      <c r="A130" s="1011"/>
      <c r="B130" s="492" t="s">
        <v>268</v>
      </c>
      <c r="C130" s="81">
        <v>55</v>
      </c>
      <c r="D130" s="351">
        <v>0.19927536231884058</v>
      </c>
      <c r="E130" s="82">
        <v>29</v>
      </c>
      <c r="F130" s="351">
        <v>0.27619047619047621</v>
      </c>
      <c r="G130" s="82">
        <v>44</v>
      </c>
      <c r="H130" s="351">
        <v>0.28025477707006369</v>
      </c>
      <c r="I130" s="82">
        <v>102</v>
      </c>
      <c r="J130" s="421">
        <v>0.38059701492537312</v>
      </c>
      <c r="K130" s="527">
        <v>1224</v>
      </c>
      <c r="L130" s="504">
        <v>0.13832071420499492</v>
      </c>
      <c r="M130" s="532">
        <v>2</v>
      </c>
      <c r="N130" s="504">
        <v>5.5555555555555552E-2</v>
      </c>
      <c r="O130" s="532">
        <v>967</v>
      </c>
      <c r="P130" s="504">
        <v>0.23817733990147782</v>
      </c>
      <c r="Q130" s="532">
        <v>1218</v>
      </c>
      <c r="R130" s="494">
        <v>0.25992317541613319</v>
      </c>
      <c r="S130" s="81">
        <v>18917</v>
      </c>
      <c r="T130" s="351">
        <v>0.22171823722456638</v>
      </c>
      <c r="U130" s="82">
        <v>3294</v>
      </c>
      <c r="V130" s="351">
        <v>0.18944099378881987</v>
      </c>
      <c r="W130" s="82">
        <v>7357</v>
      </c>
      <c r="X130" s="351">
        <v>0.25650233595983546</v>
      </c>
      <c r="Y130" s="82">
        <v>10734</v>
      </c>
      <c r="Z130" s="355">
        <v>0.25765722515602496</v>
      </c>
    </row>
    <row r="131" spans="1:26">
      <c r="A131" s="1011"/>
      <c r="B131" s="492" t="s">
        <v>269</v>
      </c>
      <c r="C131" s="81">
        <v>33</v>
      </c>
      <c r="D131" s="351">
        <v>0.11956521739130435</v>
      </c>
      <c r="E131" s="82">
        <v>38</v>
      </c>
      <c r="F131" s="351">
        <v>0.3619047619047619</v>
      </c>
      <c r="G131" s="82">
        <v>33</v>
      </c>
      <c r="H131" s="351">
        <v>0.21019108280254778</v>
      </c>
      <c r="I131" s="82">
        <v>60</v>
      </c>
      <c r="J131" s="421">
        <v>0.22388059701492538</v>
      </c>
      <c r="K131" s="527">
        <v>731</v>
      </c>
      <c r="L131" s="504">
        <v>8.2608204316871964E-2</v>
      </c>
      <c r="M131" s="532">
        <v>1</v>
      </c>
      <c r="N131" s="504">
        <v>2.7777777777777776E-2</v>
      </c>
      <c r="O131" s="532">
        <v>545</v>
      </c>
      <c r="P131" s="504">
        <v>0.13423645320197045</v>
      </c>
      <c r="Q131" s="532">
        <v>643</v>
      </c>
      <c r="R131" s="494">
        <v>0.13721724285104567</v>
      </c>
      <c r="S131" s="81">
        <v>11588</v>
      </c>
      <c r="T131" s="351">
        <v>0.13581809657759025</v>
      </c>
      <c r="U131" s="82">
        <v>2086</v>
      </c>
      <c r="V131" s="351">
        <v>0.11996779388083736</v>
      </c>
      <c r="W131" s="82">
        <v>3945</v>
      </c>
      <c r="X131" s="351">
        <v>0.13754270971340909</v>
      </c>
      <c r="Y131" s="82">
        <v>5225</v>
      </c>
      <c r="Z131" s="355">
        <v>0.12542006721075372</v>
      </c>
    </row>
    <row r="132" spans="1:26">
      <c r="A132" s="1011"/>
      <c r="B132" s="492" t="s">
        <v>270</v>
      </c>
      <c r="C132" s="81">
        <v>7</v>
      </c>
      <c r="D132" s="351">
        <v>2.5362318840579712E-2</v>
      </c>
      <c r="E132" s="82">
        <v>23</v>
      </c>
      <c r="F132" s="351">
        <v>0.21904761904761905</v>
      </c>
      <c r="G132" s="82">
        <v>20</v>
      </c>
      <c r="H132" s="351">
        <v>0.12738853503184713</v>
      </c>
      <c r="I132" s="82">
        <v>11</v>
      </c>
      <c r="J132" s="421">
        <v>4.1044776119402986E-2</v>
      </c>
      <c r="K132" s="527">
        <v>165</v>
      </c>
      <c r="L132" s="504">
        <v>1.8646174709006667E-2</v>
      </c>
      <c r="M132" s="532">
        <v>0</v>
      </c>
      <c r="N132" s="504">
        <v>0</v>
      </c>
      <c r="O132" s="532">
        <v>117</v>
      </c>
      <c r="P132" s="504">
        <v>2.8817733990147785E-2</v>
      </c>
      <c r="Q132" s="532">
        <v>160</v>
      </c>
      <c r="R132" s="494">
        <v>3.4144259496372176E-2</v>
      </c>
      <c r="S132" s="81">
        <v>3859</v>
      </c>
      <c r="T132" s="351">
        <v>4.5229723394280358E-2</v>
      </c>
      <c r="U132" s="82">
        <v>613</v>
      </c>
      <c r="V132" s="351">
        <v>3.5254198297676557E-2</v>
      </c>
      <c r="W132" s="82">
        <v>877</v>
      </c>
      <c r="X132" s="351">
        <v>3.0576668293703372E-2</v>
      </c>
      <c r="Y132" s="82">
        <v>1080</v>
      </c>
      <c r="Z132" s="355">
        <v>2.5924147863658185E-2</v>
      </c>
    </row>
    <row r="133" spans="1:26">
      <c r="A133" s="1011"/>
      <c r="B133" s="492" t="s">
        <v>271</v>
      </c>
      <c r="C133" s="81">
        <v>2</v>
      </c>
      <c r="D133" s="351">
        <v>7.246376811594203E-3</v>
      </c>
      <c r="E133" s="82">
        <v>0</v>
      </c>
      <c r="F133" s="351">
        <v>0</v>
      </c>
      <c r="G133" s="82">
        <v>4</v>
      </c>
      <c r="H133" s="351">
        <v>2.5477707006369432E-2</v>
      </c>
      <c r="I133" s="82">
        <v>6</v>
      </c>
      <c r="J133" s="421">
        <v>2.2388059701492536E-2</v>
      </c>
      <c r="K133" s="527">
        <v>137</v>
      </c>
      <c r="L133" s="504">
        <v>1.548197536444796E-2</v>
      </c>
      <c r="M133" s="532">
        <v>0</v>
      </c>
      <c r="N133" s="504">
        <v>0</v>
      </c>
      <c r="O133" s="532">
        <v>57</v>
      </c>
      <c r="P133" s="504">
        <v>1.4039408866995073E-2</v>
      </c>
      <c r="Q133" s="532">
        <v>67</v>
      </c>
      <c r="R133" s="494">
        <v>1.4297908664105847E-2</v>
      </c>
      <c r="S133" s="81">
        <v>2154</v>
      </c>
      <c r="T133" s="351">
        <v>2.5246132208157523E-2</v>
      </c>
      <c r="U133" s="82">
        <v>400</v>
      </c>
      <c r="V133" s="351">
        <v>2.3004370830457789E-2</v>
      </c>
      <c r="W133" s="82">
        <v>362</v>
      </c>
      <c r="X133" s="351">
        <v>1.2621156125793181E-2</v>
      </c>
      <c r="Y133" s="82">
        <v>440</v>
      </c>
      <c r="Z133" s="355">
        <v>1.0561689870379261E-2</v>
      </c>
    </row>
    <row r="134" spans="1:26">
      <c r="A134" s="1012"/>
      <c r="B134" s="431" t="s">
        <v>230</v>
      </c>
      <c r="C134" s="220">
        <v>276</v>
      </c>
      <c r="D134" s="356">
        <v>1</v>
      </c>
      <c r="E134" s="221">
        <v>105</v>
      </c>
      <c r="F134" s="356">
        <v>1</v>
      </c>
      <c r="G134" s="221">
        <v>157</v>
      </c>
      <c r="H134" s="356">
        <v>1</v>
      </c>
      <c r="I134" s="221">
        <v>268</v>
      </c>
      <c r="J134" s="545">
        <v>1</v>
      </c>
      <c r="K134" s="546">
        <v>8849</v>
      </c>
      <c r="L134" s="529">
        <v>1</v>
      </c>
      <c r="M134" s="547">
        <v>36</v>
      </c>
      <c r="N134" s="529">
        <v>1</v>
      </c>
      <c r="O134" s="547">
        <v>4060</v>
      </c>
      <c r="P134" s="529">
        <v>1</v>
      </c>
      <c r="Q134" s="547">
        <v>4686</v>
      </c>
      <c r="R134" s="548">
        <v>1</v>
      </c>
      <c r="S134" s="220">
        <v>85320</v>
      </c>
      <c r="T134" s="356">
        <v>1</v>
      </c>
      <c r="U134" s="221">
        <v>17388</v>
      </c>
      <c r="V134" s="356">
        <v>1</v>
      </c>
      <c r="W134" s="221">
        <v>28682</v>
      </c>
      <c r="X134" s="356">
        <v>1</v>
      </c>
      <c r="Y134" s="221">
        <v>41660</v>
      </c>
      <c r="Z134" s="358">
        <v>1</v>
      </c>
    </row>
    <row r="135" spans="1:26">
      <c r="A135" s="1010" t="s">
        <v>53</v>
      </c>
      <c r="B135" s="517" t="s">
        <v>267</v>
      </c>
      <c r="C135" s="106">
        <v>145</v>
      </c>
      <c r="D135" s="369">
        <v>0.51971326164874554</v>
      </c>
      <c r="E135" s="107">
        <v>8</v>
      </c>
      <c r="F135" s="369">
        <v>7.3394495412844041E-2</v>
      </c>
      <c r="G135" s="107">
        <v>25</v>
      </c>
      <c r="H135" s="369">
        <v>0.15923566878980891</v>
      </c>
      <c r="I135" s="107">
        <v>51</v>
      </c>
      <c r="J135" s="502">
        <v>0.19029850746268656</v>
      </c>
      <c r="K135" s="525">
        <v>5264</v>
      </c>
      <c r="L135" s="505">
        <v>0.59426507112214944</v>
      </c>
      <c r="M135" s="544">
        <v>25</v>
      </c>
      <c r="N135" s="505">
        <v>0.69444444444444442</v>
      </c>
      <c r="O135" s="544">
        <v>1375</v>
      </c>
      <c r="P135" s="505">
        <v>0.33825338253382531</v>
      </c>
      <c r="Q135" s="544">
        <v>1440</v>
      </c>
      <c r="R135" s="501">
        <v>0.30762657551805173</v>
      </c>
      <c r="S135" s="106">
        <v>23862</v>
      </c>
      <c r="T135" s="369">
        <v>0.2793589098188885</v>
      </c>
      <c r="U135" s="107">
        <v>7173</v>
      </c>
      <c r="V135" s="369">
        <v>0.41259706643658328</v>
      </c>
      <c r="W135" s="107">
        <v>6669</v>
      </c>
      <c r="X135" s="369">
        <v>0.23240982749607947</v>
      </c>
      <c r="Y135" s="107">
        <v>10185</v>
      </c>
      <c r="Z135" s="373">
        <v>0.24419190102855498</v>
      </c>
    </row>
    <row r="136" spans="1:26">
      <c r="A136" s="1011"/>
      <c r="B136" s="492" t="s">
        <v>268</v>
      </c>
      <c r="C136" s="81">
        <v>58</v>
      </c>
      <c r="D136" s="351">
        <v>0.2078853046594982</v>
      </c>
      <c r="E136" s="82">
        <v>20</v>
      </c>
      <c r="F136" s="351">
        <v>0.1834862385321101</v>
      </c>
      <c r="G136" s="82">
        <v>35</v>
      </c>
      <c r="H136" s="351">
        <v>0.22292993630573249</v>
      </c>
      <c r="I136" s="82">
        <v>84</v>
      </c>
      <c r="J136" s="421">
        <v>0.31343283582089554</v>
      </c>
      <c r="K136" s="527">
        <v>1414</v>
      </c>
      <c r="L136" s="504">
        <v>0.1596297132535561</v>
      </c>
      <c r="M136" s="532">
        <v>1</v>
      </c>
      <c r="N136" s="504">
        <v>2.7777777777777776E-2</v>
      </c>
      <c r="O136" s="532">
        <v>932</v>
      </c>
      <c r="P136" s="504">
        <v>0.2292742927429274</v>
      </c>
      <c r="Q136" s="532">
        <v>1171</v>
      </c>
      <c r="R136" s="494">
        <v>0.25016022217474898</v>
      </c>
      <c r="S136" s="81">
        <v>13755</v>
      </c>
      <c r="T136" s="351">
        <v>0.16103351791797885</v>
      </c>
      <c r="U136" s="82">
        <v>2980</v>
      </c>
      <c r="V136" s="351">
        <v>0.17141213689962612</v>
      </c>
      <c r="W136" s="82">
        <v>5893</v>
      </c>
      <c r="X136" s="351">
        <v>0.20536678863913577</v>
      </c>
      <c r="Y136" s="82">
        <v>9353</v>
      </c>
      <c r="Z136" s="355">
        <v>0.22424416792538782</v>
      </c>
    </row>
    <row r="137" spans="1:26">
      <c r="A137" s="1011"/>
      <c r="B137" s="492" t="s">
        <v>269</v>
      </c>
      <c r="C137" s="81">
        <v>60</v>
      </c>
      <c r="D137" s="351">
        <v>0.21505376344086019</v>
      </c>
      <c r="E137" s="82">
        <v>52</v>
      </c>
      <c r="F137" s="351">
        <v>0.47706422018348627</v>
      </c>
      <c r="G137" s="82">
        <v>57</v>
      </c>
      <c r="H137" s="351">
        <v>0.36305732484076431</v>
      </c>
      <c r="I137" s="82">
        <v>90</v>
      </c>
      <c r="J137" s="421">
        <v>0.33582089552238803</v>
      </c>
      <c r="K137" s="527">
        <v>1329</v>
      </c>
      <c r="L137" s="504">
        <v>0.15003386769022353</v>
      </c>
      <c r="M137" s="532">
        <v>6</v>
      </c>
      <c r="N137" s="504">
        <v>0.16666666666666663</v>
      </c>
      <c r="O137" s="532">
        <v>1075</v>
      </c>
      <c r="P137" s="504">
        <v>0.26445264452644529</v>
      </c>
      <c r="Q137" s="532">
        <v>1324</v>
      </c>
      <c r="R137" s="494">
        <v>0.28284554582354199</v>
      </c>
      <c r="S137" s="81">
        <v>21054</v>
      </c>
      <c r="T137" s="351">
        <v>0.24648489176627603</v>
      </c>
      <c r="U137" s="82">
        <v>3741</v>
      </c>
      <c r="V137" s="351">
        <v>0.21518550474547024</v>
      </c>
      <c r="W137" s="82">
        <v>9178</v>
      </c>
      <c r="X137" s="351">
        <v>0.31984666318173899</v>
      </c>
      <c r="Y137" s="82">
        <v>13131</v>
      </c>
      <c r="Z137" s="355">
        <v>0.31482413867510611</v>
      </c>
    </row>
    <row r="138" spans="1:26">
      <c r="A138" s="1011"/>
      <c r="B138" s="492" t="s">
        <v>270</v>
      </c>
      <c r="C138" s="81">
        <v>8</v>
      </c>
      <c r="D138" s="351">
        <v>2.8673835125448029E-2</v>
      </c>
      <c r="E138" s="82">
        <v>25</v>
      </c>
      <c r="F138" s="351">
        <v>0.22935779816513763</v>
      </c>
      <c r="G138" s="82">
        <v>29</v>
      </c>
      <c r="H138" s="351">
        <v>0.18471337579617836</v>
      </c>
      <c r="I138" s="82">
        <v>30</v>
      </c>
      <c r="J138" s="421">
        <v>0.11194029850746269</v>
      </c>
      <c r="K138" s="527">
        <v>495</v>
      </c>
      <c r="L138" s="504">
        <v>5.5881688868819147E-2</v>
      </c>
      <c r="M138" s="532">
        <v>3</v>
      </c>
      <c r="N138" s="504">
        <v>8.3333333333333315E-2</v>
      </c>
      <c r="O138" s="532">
        <v>452</v>
      </c>
      <c r="P138" s="504">
        <v>0.11119311193111932</v>
      </c>
      <c r="Q138" s="532">
        <v>504</v>
      </c>
      <c r="R138" s="494">
        <v>0.1076693014313181</v>
      </c>
      <c r="S138" s="81">
        <v>15527</v>
      </c>
      <c r="T138" s="351">
        <v>0.18177880281442804</v>
      </c>
      <c r="U138" s="82">
        <v>2074</v>
      </c>
      <c r="V138" s="351">
        <v>0.11929824561403508</v>
      </c>
      <c r="W138" s="82">
        <v>4687</v>
      </c>
      <c r="X138" s="351">
        <v>0.16333856072486497</v>
      </c>
      <c r="Y138" s="82">
        <v>6162</v>
      </c>
      <c r="Z138" s="355">
        <v>0.14773789829533193</v>
      </c>
    </row>
    <row r="139" spans="1:26">
      <c r="A139" s="1011"/>
      <c r="B139" s="492" t="s">
        <v>271</v>
      </c>
      <c r="C139" s="81">
        <v>8</v>
      </c>
      <c r="D139" s="351">
        <v>2.8673835125448029E-2</v>
      </c>
      <c r="E139" s="82">
        <v>4</v>
      </c>
      <c r="F139" s="351">
        <v>3.669724770642202E-2</v>
      </c>
      <c r="G139" s="82">
        <v>11</v>
      </c>
      <c r="H139" s="351">
        <v>7.0063694267515922E-2</v>
      </c>
      <c r="I139" s="82">
        <v>13</v>
      </c>
      <c r="J139" s="421">
        <v>4.8507462686567165E-2</v>
      </c>
      <c r="K139" s="527">
        <v>356</v>
      </c>
      <c r="L139" s="504">
        <v>4.0189659065251758E-2</v>
      </c>
      <c r="M139" s="532">
        <v>1</v>
      </c>
      <c r="N139" s="504">
        <v>2.7777777777777776E-2</v>
      </c>
      <c r="O139" s="532">
        <v>231</v>
      </c>
      <c r="P139" s="504">
        <v>5.6826568265682657E-2</v>
      </c>
      <c r="Q139" s="532">
        <v>242</v>
      </c>
      <c r="R139" s="494">
        <v>5.1698355052339245E-2</v>
      </c>
      <c r="S139" s="81">
        <v>11219</v>
      </c>
      <c r="T139" s="351">
        <v>0.13134387768242856</v>
      </c>
      <c r="U139" s="82">
        <v>1417</v>
      </c>
      <c r="V139" s="351">
        <v>8.1507046304285305E-2</v>
      </c>
      <c r="W139" s="82">
        <v>2268</v>
      </c>
      <c r="X139" s="351">
        <v>7.9038159958180865E-2</v>
      </c>
      <c r="Y139" s="82">
        <v>2878</v>
      </c>
      <c r="Z139" s="355">
        <v>6.9001894075619172E-2</v>
      </c>
    </row>
    <row r="140" spans="1:26">
      <c r="A140" s="1012"/>
      <c r="B140" s="431" t="s">
        <v>230</v>
      </c>
      <c r="C140" s="220">
        <v>279</v>
      </c>
      <c r="D140" s="356">
        <v>1</v>
      </c>
      <c r="E140" s="221">
        <v>109</v>
      </c>
      <c r="F140" s="356">
        <v>1</v>
      </c>
      <c r="G140" s="221">
        <v>157</v>
      </c>
      <c r="H140" s="356">
        <v>1</v>
      </c>
      <c r="I140" s="221">
        <v>268</v>
      </c>
      <c r="J140" s="545">
        <v>1</v>
      </c>
      <c r="K140" s="546">
        <v>8858</v>
      </c>
      <c r="L140" s="529">
        <v>1</v>
      </c>
      <c r="M140" s="547">
        <v>36</v>
      </c>
      <c r="N140" s="529">
        <v>1</v>
      </c>
      <c r="O140" s="547">
        <v>4065</v>
      </c>
      <c r="P140" s="529">
        <v>1</v>
      </c>
      <c r="Q140" s="547">
        <v>4681</v>
      </c>
      <c r="R140" s="548">
        <v>1</v>
      </c>
      <c r="S140" s="220">
        <v>85417</v>
      </c>
      <c r="T140" s="356">
        <v>1</v>
      </c>
      <c r="U140" s="221">
        <v>17385</v>
      </c>
      <c r="V140" s="356">
        <v>1</v>
      </c>
      <c r="W140" s="221">
        <v>28695</v>
      </c>
      <c r="X140" s="356">
        <v>1</v>
      </c>
      <c r="Y140" s="221">
        <v>41709</v>
      </c>
      <c r="Z140" s="358">
        <v>1</v>
      </c>
    </row>
    <row r="141" spans="1:26">
      <c r="A141" s="1010" t="s">
        <v>52</v>
      </c>
      <c r="B141" s="517" t="s">
        <v>267</v>
      </c>
      <c r="C141" s="106">
        <v>151</v>
      </c>
      <c r="D141" s="369">
        <v>0.53546099290780147</v>
      </c>
      <c r="E141" s="107">
        <v>10</v>
      </c>
      <c r="F141" s="369">
        <v>9.1743119266055051E-2</v>
      </c>
      <c r="G141" s="107">
        <v>39</v>
      </c>
      <c r="H141" s="369">
        <v>0.24528301886792453</v>
      </c>
      <c r="I141" s="107">
        <v>70</v>
      </c>
      <c r="J141" s="502">
        <v>0.26022304832713755</v>
      </c>
      <c r="K141" s="525">
        <v>6109</v>
      </c>
      <c r="L141" s="505">
        <v>0.68903676968193095</v>
      </c>
      <c r="M141" s="544">
        <v>28</v>
      </c>
      <c r="N141" s="505">
        <v>0.7777777777777779</v>
      </c>
      <c r="O141" s="544">
        <v>1985</v>
      </c>
      <c r="P141" s="505">
        <v>0.4887958630879094</v>
      </c>
      <c r="Q141" s="544">
        <v>2045</v>
      </c>
      <c r="R141" s="501">
        <v>0.43584825234441604</v>
      </c>
      <c r="S141" s="106">
        <v>39987</v>
      </c>
      <c r="T141" s="369">
        <v>0.46829765306600457</v>
      </c>
      <c r="U141" s="107">
        <v>9605</v>
      </c>
      <c r="V141" s="369">
        <v>0.55236068779113234</v>
      </c>
      <c r="W141" s="107">
        <v>11396</v>
      </c>
      <c r="X141" s="369">
        <v>0.39712851965430723</v>
      </c>
      <c r="Y141" s="107">
        <v>16215</v>
      </c>
      <c r="Z141" s="373">
        <v>0.388699779461118</v>
      </c>
    </row>
    <row r="142" spans="1:26">
      <c r="A142" s="1011"/>
      <c r="B142" s="492" t="s">
        <v>268</v>
      </c>
      <c r="C142" s="81">
        <v>64</v>
      </c>
      <c r="D142" s="351">
        <v>0.22695035460992907</v>
      </c>
      <c r="E142" s="82">
        <v>27</v>
      </c>
      <c r="F142" s="351">
        <v>0.24770642201834864</v>
      </c>
      <c r="G142" s="82">
        <v>48</v>
      </c>
      <c r="H142" s="351">
        <v>0.30188679245283018</v>
      </c>
      <c r="I142" s="82">
        <v>98</v>
      </c>
      <c r="J142" s="421">
        <v>0.36431226765799257</v>
      </c>
      <c r="K142" s="527">
        <v>1375</v>
      </c>
      <c r="L142" s="504">
        <v>0.15508684863523572</v>
      </c>
      <c r="M142" s="532">
        <v>1</v>
      </c>
      <c r="N142" s="504">
        <v>2.7777777777777776E-2</v>
      </c>
      <c r="O142" s="532">
        <v>1091</v>
      </c>
      <c r="P142" s="504">
        <v>0.26865304112287614</v>
      </c>
      <c r="Q142" s="532">
        <v>1280</v>
      </c>
      <c r="R142" s="494">
        <v>0.27280477408354648</v>
      </c>
      <c r="S142" s="81">
        <v>20249</v>
      </c>
      <c r="T142" s="351">
        <v>0.23714105026467419</v>
      </c>
      <c r="U142" s="82">
        <v>3685</v>
      </c>
      <c r="V142" s="351">
        <v>0.21191557881419285</v>
      </c>
      <c r="W142" s="82">
        <v>7895</v>
      </c>
      <c r="X142" s="351">
        <v>0.27512545302481184</v>
      </c>
      <c r="Y142" s="82">
        <v>11876</v>
      </c>
      <c r="Z142" s="355">
        <v>0.28468693067408191</v>
      </c>
    </row>
    <row r="143" spans="1:26">
      <c r="A143" s="1011"/>
      <c r="B143" s="492" t="s">
        <v>269</v>
      </c>
      <c r="C143" s="81">
        <v>46</v>
      </c>
      <c r="D143" s="351">
        <v>0.16312056737588654</v>
      </c>
      <c r="E143" s="82">
        <v>49</v>
      </c>
      <c r="F143" s="351">
        <v>0.44954128440366969</v>
      </c>
      <c r="G143" s="82">
        <v>55</v>
      </c>
      <c r="H143" s="351">
        <v>0.34591194968553457</v>
      </c>
      <c r="I143" s="82">
        <v>80</v>
      </c>
      <c r="J143" s="421">
        <v>0.29739776951672864</v>
      </c>
      <c r="K143" s="527">
        <v>956</v>
      </c>
      <c r="L143" s="504">
        <v>0.10782765621475299</v>
      </c>
      <c r="M143" s="532">
        <v>5</v>
      </c>
      <c r="N143" s="504">
        <v>0.1388888888888889</v>
      </c>
      <c r="O143" s="532">
        <v>706</v>
      </c>
      <c r="P143" s="504">
        <v>0.17384880571287861</v>
      </c>
      <c r="Q143" s="532">
        <v>1008</v>
      </c>
      <c r="R143" s="494">
        <v>0.21483375959079287</v>
      </c>
      <c r="S143" s="81">
        <v>16250</v>
      </c>
      <c r="T143" s="351">
        <v>0.19030777158382911</v>
      </c>
      <c r="U143" s="82">
        <v>2705</v>
      </c>
      <c r="V143" s="351">
        <v>0.15555811144976708</v>
      </c>
      <c r="W143" s="82">
        <v>6727</v>
      </c>
      <c r="X143" s="351">
        <v>0.23442291608586563</v>
      </c>
      <c r="Y143" s="82">
        <v>9651</v>
      </c>
      <c r="Z143" s="355">
        <v>0.23135008150349987</v>
      </c>
    </row>
    <row r="144" spans="1:26">
      <c r="A144" s="1011"/>
      <c r="B144" s="492" t="s">
        <v>270</v>
      </c>
      <c r="C144" s="81">
        <v>16</v>
      </c>
      <c r="D144" s="351">
        <v>5.6737588652482268E-2</v>
      </c>
      <c r="E144" s="82">
        <v>22</v>
      </c>
      <c r="F144" s="351">
        <v>0.20183486238532111</v>
      </c>
      <c r="G144" s="82">
        <v>14</v>
      </c>
      <c r="H144" s="351">
        <v>8.8050314465408799E-2</v>
      </c>
      <c r="I144" s="82">
        <v>18</v>
      </c>
      <c r="J144" s="421">
        <v>6.6914498141263934E-2</v>
      </c>
      <c r="K144" s="527">
        <v>278</v>
      </c>
      <c r="L144" s="504">
        <v>3.1355741033160391E-2</v>
      </c>
      <c r="M144" s="532">
        <v>2</v>
      </c>
      <c r="N144" s="504">
        <v>5.5555555555555552E-2</v>
      </c>
      <c r="O144" s="532">
        <v>214</v>
      </c>
      <c r="P144" s="504">
        <v>5.269638020192071E-2</v>
      </c>
      <c r="Q144" s="532">
        <v>258</v>
      </c>
      <c r="R144" s="494">
        <v>5.4987212276214843E-2</v>
      </c>
      <c r="S144" s="81">
        <v>6285</v>
      </c>
      <c r="T144" s="351">
        <v>7.3605190424884059E-2</v>
      </c>
      <c r="U144" s="82">
        <v>1004</v>
      </c>
      <c r="V144" s="351">
        <v>5.7737650238656624E-2</v>
      </c>
      <c r="W144" s="82">
        <v>2012</v>
      </c>
      <c r="X144" s="351">
        <v>7.0114301644828542E-2</v>
      </c>
      <c r="Y144" s="82">
        <v>2970</v>
      </c>
      <c r="Z144" s="355">
        <v>7.1195704286125233E-2</v>
      </c>
    </row>
    <row r="145" spans="1:26">
      <c r="A145" s="1011"/>
      <c r="B145" s="492" t="s">
        <v>271</v>
      </c>
      <c r="C145" s="81">
        <v>5</v>
      </c>
      <c r="D145" s="351">
        <v>1.7730496453900711E-2</v>
      </c>
      <c r="E145" s="82">
        <v>1</v>
      </c>
      <c r="F145" s="351">
        <v>9.1743119266055051E-3</v>
      </c>
      <c r="G145" s="82">
        <v>3</v>
      </c>
      <c r="H145" s="351">
        <v>1.8867924528301886E-2</v>
      </c>
      <c r="I145" s="82">
        <v>3</v>
      </c>
      <c r="J145" s="421">
        <v>1.1152416356877325E-2</v>
      </c>
      <c r="K145" s="527">
        <v>148</v>
      </c>
      <c r="L145" s="504">
        <v>1.6692984434919921E-2</v>
      </c>
      <c r="M145" s="532">
        <v>0</v>
      </c>
      <c r="N145" s="504">
        <v>0</v>
      </c>
      <c r="O145" s="532">
        <v>65</v>
      </c>
      <c r="P145" s="504">
        <v>1.6005909874415167E-2</v>
      </c>
      <c r="Q145" s="532">
        <v>101</v>
      </c>
      <c r="R145" s="494">
        <v>2.152600170502984E-2</v>
      </c>
      <c r="S145" s="81">
        <v>2617</v>
      </c>
      <c r="T145" s="351">
        <v>3.0648334660608047E-2</v>
      </c>
      <c r="U145" s="82">
        <v>390</v>
      </c>
      <c r="V145" s="351">
        <v>2.2427971706251083E-2</v>
      </c>
      <c r="W145" s="82">
        <v>666</v>
      </c>
      <c r="X145" s="351">
        <v>2.3208809590186785E-2</v>
      </c>
      <c r="Y145" s="82">
        <v>1004</v>
      </c>
      <c r="Z145" s="355">
        <v>2.4067504075174991E-2</v>
      </c>
    </row>
    <row r="146" spans="1:26">
      <c r="A146" s="1012"/>
      <c r="B146" s="431" t="s">
        <v>230</v>
      </c>
      <c r="C146" s="220">
        <v>282</v>
      </c>
      <c r="D146" s="356">
        <v>1</v>
      </c>
      <c r="E146" s="221">
        <v>109</v>
      </c>
      <c r="F146" s="356">
        <v>1</v>
      </c>
      <c r="G146" s="221">
        <v>159</v>
      </c>
      <c r="H146" s="356">
        <v>1</v>
      </c>
      <c r="I146" s="221">
        <v>269</v>
      </c>
      <c r="J146" s="545">
        <v>1</v>
      </c>
      <c r="K146" s="546">
        <v>8866</v>
      </c>
      <c r="L146" s="529">
        <v>1</v>
      </c>
      <c r="M146" s="547">
        <v>36</v>
      </c>
      <c r="N146" s="529">
        <v>1</v>
      </c>
      <c r="O146" s="547">
        <v>4061</v>
      </c>
      <c r="P146" s="529">
        <v>1</v>
      </c>
      <c r="Q146" s="547">
        <v>4692</v>
      </c>
      <c r="R146" s="548">
        <v>1</v>
      </c>
      <c r="S146" s="220">
        <v>85388</v>
      </c>
      <c r="T146" s="356">
        <v>1</v>
      </c>
      <c r="U146" s="221">
        <v>17389</v>
      </c>
      <c r="V146" s="356">
        <v>1</v>
      </c>
      <c r="W146" s="221">
        <v>28696</v>
      </c>
      <c r="X146" s="356">
        <v>1</v>
      </c>
      <c r="Y146" s="221">
        <v>41716</v>
      </c>
      <c r="Z146" s="358">
        <v>1</v>
      </c>
    </row>
    <row r="147" spans="1:26">
      <c r="A147" s="1010" t="s">
        <v>47</v>
      </c>
      <c r="B147" s="517" t="s">
        <v>267</v>
      </c>
      <c r="C147" s="106">
        <v>172</v>
      </c>
      <c r="D147" s="369">
        <v>0.61428571428571432</v>
      </c>
      <c r="E147" s="107">
        <v>12</v>
      </c>
      <c r="F147" s="369">
        <v>0.11009174311926608</v>
      </c>
      <c r="G147" s="107">
        <v>52</v>
      </c>
      <c r="H147" s="369">
        <v>0.32704402515723269</v>
      </c>
      <c r="I147" s="107">
        <v>90</v>
      </c>
      <c r="J147" s="502">
        <v>0.33834586466165412</v>
      </c>
      <c r="K147" s="525">
        <v>6471</v>
      </c>
      <c r="L147" s="505">
        <v>0.73003158844765348</v>
      </c>
      <c r="M147" s="544">
        <v>30</v>
      </c>
      <c r="N147" s="505">
        <v>0.83333333333333348</v>
      </c>
      <c r="O147" s="544">
        <v>2174</v>
      </c>
      <c r="P147" s="505">
        <v>0.53626048347311295</v>
      </c>
      <c r="Q147" s="544">
        <v>2331</v>
      </c>
      <c r="R147" s="501">
        <v>0.49733304885854485</v>
      </c>
      <c r="S147" s="106">
        <v>47506</v>
      </c>
      <c r="T147" s="369">
        <v>0.55619168042335476</v>
      </c>
      <c r="U147" s="107">
        <v>10564</v>
      </c>
      <c r="V147" s="369">
        <v>0.60719622945166107</v>
      </c>
      <c r="W147" s="107">
        <v>14030</v>
      </c>
      <c r="X147" s="369">
        <v>0.48886720791665217</v>
      </c>
      <c r="Y147" s="107">
        <v>21282</v>
      </c>
      <c r="Z147" s="373">
        <v>0.51031076155764432</v>
      </c>
    </row>
    <row r="148" spans="1:26">
      <c r="A148" s="1011"/>
      <c r="B148" s="492" t="s">
        <v>268</v>
      </c>
      <c r="C148" s="81">
        <v>51</v>
      </c>
      <c r="D148" s="351">
        <v>0.18214285714285711</v>
      </c>
      <c r="E148" s="82">
        <v>29</v>
      </c>
      <c r="F148" s="351">
        <v>0.26605504587155965</v>
      </c>
      <c r="G148" s="82">
        <v>46</v>
      </c>
      <c r="H148" s="351">
        <v>0.28930817610062892</v>
      </c>
      <c r="I148" s="82">
        <v>93</v>
      </c>
      <c r="J148" s="421">
        <v>0.34962406015037595</v>
      </c>
      <c r="K148" s="527">
        <v>1261</v>
      </c>
      <c r="L148" s="504">
        <v>0.14226083032490974</v>
      </c>
      <c r="M148" s="532">
        <v>5</v>
      </c>
      <c r="N148" s="504">
        <v>0.1388888888888889</v>
      </c>
      <c r="O148" s="532">
        <v>1062</v>
      </c>
      <c r="P148" s="504">
        <v>0.26196349284657128</v>
      </c>
      <c r="Q148" s="532">
        <v>1311</v>
      </c>
      <c r="R148" s="494">
        <v>0.27970983571580971</v>
      </c>
      <c r="S148" s="81">
        <v>19785</v>
      </c>
      <c r="T148" s="351">
        <v>0.231639211829581</v>
      </c>
      <c r="U148" s="82">
        <v>3467</v>
      </c>
      <c r="V148" s="351">
        <v>0.19927577882515235</v>
      </c>
      <c r="W148" s="82">
        <v>8084</v>
      </c>
      <c r="X148" s="351">
        <v>0.2816822885814837</v>
      </c>
      <c r="Y148" s="82">
        <v>11948</v>
      </c>
      <c r="Z148" s="355">
        <v>0.28649530021101094</v>
      </c>
    </row>
    <row r="149" spans="1:26">
      <c r="A149" s="1011"/>
      <c r="B149" s="492" t="s">
        <v>269</v>
      </c>
      <c r="C149" s="81">
        <v>43</v>
      </c>
      <c r="D149" s="351">
        <v>0.15357142857142858</v>
      </c>
      <c r="E149" s="82">
        <v>45</v>
      </c>
      <c r="F149" s="351">
        <v>0.41284403669724773</v>
      </c>
      <c r="G149" s="82">
        <v>41</v>
      </c>
      <c r="H149" s="351">
        <v>0.25786163522012578</v>
      </c>
      <c r="I149" s="82">
        <v>66</v>
      </c>
      <c r="J149" s="421">
        <v>0.24812030075187969</v>
      </c>
      <c r="K149" s="527">
        <v>796</v>
      </c>
      <c r="L149" s="504">
        <v>8.9801444043321299E-2</v>
      </c>
      <c r="M149" s="532">
        <v>1</v>
      </c>
      <c r="N149" s="504">
        <v>2.7777777777777776E-2</v>
      </c>
      <c r="O149" s="532">
        <v>623</v>
      </c>
      <c r="P149" s="504">
        <v>0.15367538233843117</v>
      </c>
      <c r="Q149" s="532">
        <v>776</v>
      </c>
      <c r="R149" s="494">
        <v>0.16556432686153186</v>
      </c>
      <c r="S149" s="81">
        <v>12208</v>
      </c>
      <c r="T149" s="351">
        <v>0.142929062320724</v>
      </c>
      <c r="U149" s="82">
        <v>2249</v>
      </c>
      <c r="V149" s="351">
        <v>0.12926773192320956</v>
      </c>
      <c r="W149" s="82">
        <v>5012</v>
      </c>
      <c r="X149" s="351">
        <v>0.17464023136694659</v>
      </c>
      <c r="Y149" s="82">
        <v>6523</v>
      </c>
      <c r="Z149" s="355">
        <v>0.15641185497793977</v>
      </c>
    </row>
    <row r="150" spans="1:26">
      <c r="A150" s="1011"/>
      <c r="B150" s="492" t="s">
        <v>270</v>
      </c>
      <c r="C150" s="81">
        <v>9</v>
      </c>
      <c r="D150" s="351">
        <v>3.214285714285714E-2</v>
      </c>
      <c r="E150" s="82">
        <v>22</v>
      </c>
      <c r="F150" s="351">
        <v>0.20183486238532111</v>
      </c>
      <c r="G150" s="82">
        <v>16</v>
      </c>
      <c r="H150" s="351">
        <v>0.10062893081761008</v>
      </c>
      <c r="I150" s="82">
        <v>12</v>
      </c>
      <c r="J150" s="421">
        <v>4.5112781954887209E-2</v>
      </c>
      <c r="K150" s="527">
        <v>196</v>
      </c>
      <c r="L150" s="504">
        <v>2.2111913357400721E-2</v>
      </c>
      <c r="M150" s="532">
        <v>0</v>
      </c>
      <c r="N150" s="504">
        <v>0</v>
      </c>
      <c r="O150" s="532">
        <v>134</v>
      </c>
      <c r="P150" s="504">
        <v>3.3053774050320672E-2</v>
      </c>
      <c r="Q150" s="532">
        <v>181</v>
      </c>
      <c r="R150" s="494">
        <v>3.8617452528269681E-2</v>
      </c>
      <c r="S150" s="81">
        <v>3890</v>
      </c>
      <c r="T150" s="351">
        <v>4.5543418449182207E-2</v>
      </c>
      <c r="U150" s="82">
        <v>686</v>
      </c>
      <c r="V150" s="351">
        <v>3.9429819519485002E-2</v>
      </c>
      <c r="W150" s="82">
        <v>1127</v>
      </c>
      <c r="X150" s="351">
        <v>3.9269660963796645E-2</v>
      </c>
      <c r="Y150" s="82">
        <v>1393</v>
      </c>
      <c r="Z150" s="355">
        <v>3.3402071743717628E-2</v>
      </c>
    </row>
    <row r="151" spans="1:26">
      <c r="A151" s="1011"/>
      <c r="B151" s="492" t="s">
        <v>271</v>
      </c>
      <c r="C151" s="81">
        <v>5</v>
      </c>
      <c r="D151" s="351">
        <v>1.7857142857142856E-2</v>
      </c>
      <c r="E151" s="82">
        <v>1</v>
      </c>
      <c r="F151" s="351">
        <v>9.1743119266055051E-3</v>
      </c>
      <c r="G151" s="82">
        <v>4</v>
      </c>
      <c r="H151" s="351">
        <v>2.5157232704402521E-2</v>
      </c>
      <c r="I151" s="82">
        <v>5</v>
      </c>
      <c r="J151" s="421">
        <v>1.8796992481203006E-2</v>
      </c>
      <c r="K151" s="527">
        <v>140</v>
      </c>
      <c r="L151" s="504">
        <v>1.57942238267148E-2</v>
      </c>
      <c r="M151" s="493">
        <v>0</v>
      </c>
      <c r="N151" s="504">
        <v>0</v>
      </c>
      <c r="O151" s="532">
        <v>61</v>
      </c>
      <c r="P151" s="504">
        <v>1.5046867291563888E-2</v>
      </c>
      <c r="Q151" s="532">
        <v>88</v>
      </c>
      <c r="R151" s="494">
        <v>1.8775336035843825E-2</v>
      </c>
      <c r="S151" s="81">
        <v>2024</v>
      </c>
      <c r="T151" s="351">
        <v>2.369662697715804E-2</v>
      </c>
      <c r="U151" s="82">
        <v>432</v>
      </c>
      <c r="V151" s="351">
        <v>2.4830440280492014E-2</v>
      </c>
      <c r="W151" s="82">
        <v>446</v>
      </c>
      <c r="X151" s="351">
        <v>1.5540611171120943E-2</v>
      </c>
      <c r="Y151" s="82">
        <v>558</v>
      </c>
      <c r="Z151" s="355">
        <v>1.3380011509687323E-2</v>
      </c>
    </row>
    <row r="152" spans="1:26" ht="16.5" thickBot="1">
      <c r="A152" s="1013"/>
      <c r="B152" s="433" t="s">
        <v>230</v>
      </c>
      <c r="C152" s="109">
        <v>280</v>
      </c>
      <c r="D152" s="374">
        <v>1</v>
      </c>
      <c r="E152" s="110">
        <v>109</v>
      </c>
      <c r="F152" s="374">
        <v>1</v>
      </c>
      <c r="G152" s="110">
        <v>159</v>
      </c>
      <c r="H152" s="374">
        <v>1</v>
      </c>
      <c r="I152" s="110">
        <v>266</v>
      </c>
      <c r="J152" s="375">
        <v>1</v>
      </c>
      <c r="K152" s="512">
        <v>8864</v>
      </c>
      <c r="L152" s="513">
        <v>1</v>
      </c>
      <c r="M152" s="512">
        <v>36</v>
      </c>
      <c r="N152" s="513">
        <v>1</v>
      </c>
      <c r="O152" s="537">
        <v>4054</v>
      </c>
      <c r="P152" s="513">
        <v>1</v>
      </c>
      <c r="Q152" s="537">
        <v>4687</v>
      </c>
      <c r="R152" s="538">
        <v>1</v>
      </c>
      <c r="S152" s="109">
        <v>85413</v>
      </c>
      <c r="T152" s="374">
        <v>1</v>
      </c>
      <c r="U152" s="110">
        <v>17398</v>
      </c>
      <c r="V152" s="374">
        <v>1</v>
      </c>
      <c r="W152" s="110">
        <v>28699</v>
      </c>
      <c r="X152" s="374">
        <v>1</v>
      </c>
      <c r="Y152" s="110">
        <v>41704</v>
      </c>
      <c r="Z152" s="376">
        <v>1</v>
      </c>
    </row>
    <row r="153" spans="1:26" ht="16.5" thickBot="1">
      <c r="A153" s="99"/>
      <c r="B153" s="100"/>
      <c r="C153" s="97"/>
      <c r="D153" s="543"/>
      <c r="E153" s="101"/>
      <c r="F153" s="98"/>
      <c r="G153" s="101"/>
      <c r="H153" s="98"/>
      <c r="I153" s="101"/>
      <c r="J153" s="98"/>
      <c r="K153" s="101"/>
      <c r="L153" s="534"/>
      <c r="M153" s="101"/>
      <c r="N153" s="98"/>
      <c r="O153" s="101"/>
      <c r="P153" s="98"/>
      <c r="Q153" s="101"/>
      <c r="R153" s="98"/>
      <c r="S153" s="101"/>
      <c r="T153" s="98"/>
      <c r="U153" s="101"/>
      <c r="V153" s="98"/>
      <c r="W153" s="101"/>
      <c r="X153" s="98"/>
      <c r="Y153" s="101"/>
      <c r="Z153" s="98"/>
    </row>
    <row r="154" spans="1:26" ht="27.95" customHeight="1" thickBot="1">
      <c r="A154" s="1021" t="s">
        <v>272</v>
      </c>
      <c r="B154" s="1022"/>
      <c r="C154" s="1022"/>
      <c r="D154" s="1022"/>
      <c r="E154" s="1022"/>
      <c r="F154" s="1022"/>
      <c r="G154" s="1022"/>
      <c r="H154" s="1022"/>
      <c r="I154" s="1022"/>
      <c r="J154" s="1022"/>
      <c r="K154" s="1022"/>
      <c r="L154" s="1022"/>
      <c r="M154" s="1022"/>
      <c r="N154" s="1022"/>
      <c r="O154" s="1022"/>
      <c r="P154" s="1022"/>
      <c r="Q154" s="1022"/>
      <c r="R154" s="1022"/>
      <c r="S154" s="1022"/>
      <c r="T154" s="1022"/>
      <c r="U154" s="1022"/>
      <c r="V154" s="1022"/>
      <c r="W154" s="1022"/>
      <c r="X154" s="1022"/>
      <c r="Y154" s="1022"/>
      <c r="Z154" s="1023"/>
    </row>
    <row r="155" spans="1:26" ht="15.95" customHeight="1">
      <c r="A155" s="953"/>
      <c r="B155" s="954"/>
      <c r="C155" s="957" t="s">
        <v>192</v>
      </c>
      <c r="D155" s="958"/>
      <c r="E155" s="958"/>
      <c r="F155" s="958"/>
      <c r="G155" s="958"/>
      <c r="H155" s="958"/>
      <c r="I155" s="958"/>
      <c r="J155" s="959"/>
      <c r="K155" s="960" t="s">
        <v>193</v>
      </c>
      <c r="L155" s="961"/>
      <c r="M155" s="961"/>
      <c r="N155" s="961"/>
      <c r="O155" s="961"/>
      <c r="P155" s="961"/>
      <c r="Q155" s="961"/>
      <c r="R155" s="961"/>
      <c r="S155" s="957" t="s">
        <v>4</v>
      </c>
      <c r="T155" s="958"/>
      <c r="U155" s="958"/>
      <c r="V155" s="958"/>
      <c r="W155" s="958"/>
      <c r="X155" s="958"/>
      <c r="Y155" s="958"/>
      <c r="Z155" s="962"/>
    </row>
    <row r="156" spans="1:26" ht="15.95" customHeight="1">
      <c r="A156" s="953"/>
      <c r="B156" s="954"/>
      <c r="C156" s="963" t="s">
        <v>205</v>
      </c>
      <c r="D156" s="964"/>
      <c r="E156" s="964" t="s">
        <v>208</v>
      </c>
      <c r="F156" s="964"/>
      <c r="G156" s="964" t="s">
        <v>59</v>
      </c>
      <c r="H156" s="964"/>
      <c r="I156" s="964" t="s">
        <v>211</v>
      </c>
      <c r="J156" s="965"/>
      <c r="K156" s="966" t="s">
        <v>205</v>
      </c>
      <c r="L156" s="967"/>
      <c r="M156" s="967" t="s">
        <v>208</v>
      </c>
      <c r="N156" s="967"/>
      <c r="O156" s="967" t="s">
        <v>59</v>
      </c>
      <c r="P156" s="967"/>
      <c r="Q156" s="967" t="s">
        <v>211</v>
      </c>
      <c r="R156" s="969"/>
      <c r="S156" s="970" t="s">
        <v>205</v>
      </c>
      <c r="T156" s="930"/>
      <c r="U156" s="929" t="s">
        <v>208</v>
      </c>
      <c r="V156" s="930"/>
      <c r="W156" s="929" t="s">
        <v>59</v>
      </c>
      <c r="X156" s="930"/>
      <c r="Y156" s="929" t="s">
        <v>211</v>
      </c>
      <c r="Z156" s="968"/>
    </row>
    <row r="157" spans="1:26">
      <c r="A157" s="953"/>
      <c r="B157" s="954"/>
      <c r="C157" s="86" t="s">
        <v>195</v>
      </c>
      <c r="D157" s="87" t="s">
        <v>224</v>
      </c>
      <c r="E157" s="88" t="s">
        <v>195</v>
      </c>
      <c r="F157" s="87" t="s">
        <v>224</v>
      </c>
      <c r="G157" s="88" t="s">
        <v>195</v>
      </c>
      <c r="H157" s="87" t="s">
        <v>224</v>
      </c>
      <c r="I157" s="88" t="s">
        <v>195</v>
      </c>
      <c r="J157" s="89" t="s">
        <v>224</v>
      </c>
      <c r="K157" s="90" t="s">
        <v>195</v>
      </c>
      <c r="L157" s="91" t="s">
        <v>224</v>
      </c>
      <c r="M157" s="92" t="s">
        <v>195</v>
      </c>
      <c r="N157" s="91" t="s">
        <v>224</v>
      </c>
      <c r="O157" s="92" t="s">
        <v>195</v>
      </c>
      <c r="P157" s="91" t="s">
        <v>224</v>
      </c>
      <c r="Q157" s="92" t="s">
        <v>195</v>
      </c>
      <c r="R157" s="93" t="s">
        <v>224</v>
      </c>
      <c r="S157" s="86" t="s">
        <v>195</v>
      </c>
      <c r="T157" s="87" t="s">
        <v>224</v>
      </c>
      <c r="U157" s="88" t="s">
        <v>195</v>
      </c>
      <c r="V157" s="87" t="s">
        <v>224</v>
      </c>
      <c r="W157" s="88" t="s">
        <v>195</v>
      </c>
      <c r="X157" s="87" t="s">
        <v>224</v>
      </c>
      <c r="Y157" s="88" t="s">
        <v>195</v>
      </c>
      <c r="Z157" s="94" t="s">
        <v>224</v>
      </c>
    </row>
    <row r="158" spans="1:26" ht="20.100000000000001" customHeight="1">
      <c r="A158" s="1026" t="s">
        <v>273</v>
      </c>
      <c r="B158" s="1027"/>
      <c r="C158" s="1027"/>
      <c r="D158" s="1027"/>
      <c r="E158" s="1027"/>
      <c r="F158" s="1027"/>
      <c r="G158" s="1027"/>
      <c r="H158" s="1027"/>
      <c r="I158" s="1027"/>
      <c r="J158" s="1027"/>
      <c r="K158" s="1027"/>
      <c r="L158" s="1027"/>
      <c r="M158" s="1027"/>
      <c r="N158" s="1027"/>
      <c r="O158" s="1027"/>
      <c r="P158" s="1027"/>
      <c r="Q158" s="1027"/>
      <c r="R158" s="1027"/>
      <c r="S158" s="1027"/>
      <c r="T158" s="1027"/>
      <c r="U158" s="1027"/>
      <c r="V158" s="1027"/>
      <c r="W158" s="1027"/>
      <c r="X158" s="1027"/>
      <c r="Y158" s="1027"/>
      <c r="Z158" s="1028"/>
    </row>
    <row r="159" spans="1:26">
      <c r="A159" s="1011" t="s">
        <v>57</v>
      </c>
      <c r="B159" s="435" t="s">
        <v>267</v>
      </c>
      <c r="C159" s="249">
        <v>121</v>
      </c>
      <c r="D159" s="366">
        <v>0.43525179856115109</v>
      </c>
      <c r="E159" s="422">
        <v>11</v>
      </c>
      <c r="F159" s="499">
        <v>9.90990990990991E-2</v>
      </c>
      <c r="G159" s="250">
        <v>26</v>
      </c>
      <c r="H159" s="499">
        <v>0.16774193548387101</v>
      </c>
      <c r="I159" s="250">
        <v>78</v>
      </c>
      <c r="J159" s="367">
        <v>0.29545454545454547</v>
      </c>
      <c r="K159" s="539">
        <v>4821</v>
      </c>
      <c r="L159" s="552">
        <v>0.55204397114393677</v>
      </c>
      <c r="M159" s="553">
        <v>22</v>
      </c>
      <c r="N159" s="552">
        <v>0.64705882352941169</v>
      </c>
      <c r="O159" s="553">
        <v>1238</v>
      </c>
      <c r="P159" s="552">
        <v>0.31589691247767288</v>
      </c>
      <c r="Q159" s="553">
        <v>1884</v>
      </c>
      <c r="R159" s="542">
        <v>0.42157082121279926</v>
      </c>
      <c r="S159" s="554">
        <v>19654</v>
      </c>
      <c r="T159" s="499">
        <v>0.23138141319959502</v>
      </c>
      <c r="U159" s="250">
        <v>6232</v>
      </c>
      <c r="V159" s="499">
        <v>0.36403995560488345</v>
      </c>
      <c r="W159" s="250">
        <v>7342</v>
      </c>
      <c r="X159" s="499">
        <v>0.2662942947299699</v>
      </c>
      <c r="Y159" s="250">
        <v>15639</v>
      </c>
      <c r="Z159" s="368">
        <v>0.39633543678248306</v>
      </c>
    </row>
    <row r="160" spans="1:26">
      <c r="A160" s="1011"/>
      <c r="B160" s="492" t="s">
        <v>268</v>
      </c>
      <c r="C160" s="81">
        <v>62</v>
      </c>
      <c r="D160" s="351">
        <v>0.22302158273381295</v>
      </c>
      <c r="E160" s="404">
        <v>26</v>
      </c>
      <c r="F160" s="421">
        <v>0.23423423423423423</v>
      </c>
      <c r="G160" s="82">
        <v>38</v>
      </c>
      <c r="H160" s="421">
        <v>0.24516129032258063</v>
      </c>
      <c r="I160" s="82">
        <v>88</v>
      </c>
      <c r="J160" s="352">
        <v>0.33333333333333326</v>
      </c>
      <c r="K160" s="527">
        <v>1475</v>
      </c>
      <c r="L160" s="494">
        <v>0.16889957631970687</v>
      </c>
      <c r="M160" s="532">
        <v>3</v>
      </c>
      <c r="N160" s="494">
        <v>8.8235294117647065E-2</v>
      </c>
      <c r="O160" s="532">
        <v>949</v>
      </c>
      <c r="P160" s="494">
        <v>0.2421536106149528</v>
      </c>
      <c r="Q160" s="532">
        <v>1054</v>
      </c>
      <c r="R160" s="508">
        <v>0.23584694562541955</v>
      </c>
      <c r="S160" s="555">
        <v>13306</v>
      </c>
      <c r="T160" s="421">
        <v>0.15664806573897483</v>
      </c>
      <c r="U160" s="82">
        <v>3223</v>
      </c>
      <c r="V160" s="421">
        <v>0.18827034289386063</v>
      </c>
      <c r="W160" s="82">
        <v>6749</v>
      </c>
      <c r="X160" s="421">
        <v>0.24478618838634797</v>
      </c>
      <c r="Y160" s="82">
        <v>8965</v>
      </c>
      <c r="Z160" s="355">
        <v>0.22719785093388073</v>
      </c>
    </row>
    <row r="161" spans="1:26">
      <c r="A161" s="1011"/>
      <c r="B161" s="492" t="s">
        <v>269</v>
      </c>
      <c r="C161" s="81">
        <v>62</v>
      </c>
      <c r="D161" s="351">
        <v>0.22302158273381295</v>
      </c>
      <c r="E161" s="404">
        <v>63</v>
      </c>
      <c r="F161" s="421">
        <v>0.56756756756756754</v>
      </c>
      <c r="G161" s="82">
        <v>62</v>
      </c>
      <c r="H161" s="421">
        <v>0.4</v>
      </c>
      <c r="I161" s="82">
        <v>65</v>
      </c>
      <c r="J161" s="352">
        <v>0.24621212121212122</v>
      </c>
      <c r="K161" s="527">
        <v>1310</v>
      </c>
      <c r="L161" s="494">
        <v>0.15000572540936677</v>
      </c>
      <c r="M161" s="532">
        <v>3</v>
      </c>
      <c r="N161" s="494">
        <v>8.8235294117647065E-2</v>
      </c>
      <c r="O161" s="532">
        <v>1122</v>
      </c>
      <c r="P161" s="494">
        <v>0.28629752487879562</v>
      </c>
      <c r="Q161" s="532">
        <v>1124</v>
      </c>
      <c r="R161" s="508">
        <v>0.25151040501230698</v>
      </c>
      <c r="S161" s="555">
        <v>18039</v>
      </c>
      <c r="T161" s="421">
        <v>0.21236843964116692</v>
      </c>
      <c r="U161" s="82">
        <v>3440</v>
      </c>
      <c r="V161" s="421">
        <v>0.20094631695776621</v>
      </c>
      <c r="W161" s="82">
        <v>8649</v>
      </c>
      <c r="X161" s="421">
        <v>0.31369917667113995</v>
      </c>
      <c r="Y161" s="82">
        <v>10011</v>
      </c>
      <c r="Z161" s="355">
        <v>0.25370637877290353</v>
      </c>
    </row>
    <row r="162" spans="1:26">
      <c r="A162" s="1011"/>
      <c r="B162" s="492" t="s">
        <v>270</v>
      </c>
      <c r="C162" s="81">
        <v>21</v>
      </c>
      <c r="D162" s="351">
        <v>7.5539568345323743E-2</v>
      </c>
      <c r="E162" s="404">
        <v>10</v>
      </c>
      <c r="F162" s="421">
        <v>9.00900900900901E-2</v>
      </c>
      <c r="G162" s="82">
        <v>19</v>
      </c>
      <c r="H162" s="421">
        <v>0.12258064516129032</v>
      </c>
      <c r="I162" s="82">
        <v>24</v>
      </c>
      <c r="J162" s="352">
        <v>9.0909090909090912E-2</v>
      </c>
      <c r="K162" s="527">
        <v>646</v>
      </c>
      <c r="L162" s="494">
        <v>7.397228901866483E-2</v>
      </c>
      <c r="M162" s="532">
        <v>4</v>
      </c>
      <c r="N162" s="494">
        <v>0.1176470588235294</v>
      </c>
      <c r="O162" s="532">
        <v>415</v>
      </c>
      <c r="P162" s="494">
        <v>0.10589436080632815</v>
      </c>
      <c r="Q162" s="532">
        <v>313</v>
      </c>
      <c r="R162" s="508">
        <v>7.0038039829939586E-2</v>
      </c>
      <c r="S162" s="555">
        <v>18412</v>
      </c>
      <c r="T162" s="421">
        <v>0.21675967130512586</v>
      </c>
      <c r="U162" s="82">
        <v>2413</v>
      </c>
      <c r="V162" s="421">
        <v>0.14095449500554938</v>
      </c>
      <c r="W162" s="82">
        <v>3405</v>
      </c>
      <c r="X162" s="421">
        <v>0.12349932900511407</v>
      </c>
      <c r="Y162" s="82">
        <v>3544</v>
      </c>
      <c r="Z162" s="355">
        <v>8.9814744418256931E-2</v>
      </c>
    </row>
    <row r="163" spans="1:26">
      <c r="A163" s="1011"/>
      <c r="B163" s="492" t="s">
        <v>271</v>
      </c>
      <c r="C163" s="81">
        <v>12</v>
      </c>
      <c r="D163" s="351">
        <v>4.3165467625899276E-2</v>
      </c>
      <c r="E163" s="404">
        <v>1</v>
      </c>
      <c r="F163" s="421">
        <v>9.0090090090090089E-3</v>
      </c>
      <c r="G163" s="82">
        <v>10</v>
      </c>
      <c r="H163" s="421">
        <v>6.4516129032258063E-2</v>
      </c>
      <c r="I163" s="82">
        <v>9</v>
      </c>
      <c r="J163" s="352">
        <v>3.4090909090909088E-2</v>
      </c>
      <c r="K163" s="527">
        <v>481</v>
      </c>
      <c r="L163" s="494">
        <v>5.5078438108324745E-2</v>
      </c>
      <c r="M163" s="532">
        <v>2</v>
      </c>
      <c r="N163" s="494">
        <v>5.8823529411764698E-2</v>
      </c>
      <c r="O163" s="532">
        <v>195</v>
      </c>
      <c r="P163" s="494">
        <v>4.9757591222250576E-2</v>
      </c>
      <c r="Q163" s="532">
        <v>94</v>
      </c>
      <c r="R163" s="508">
        <v>2.103378831953457E-2</v>
      </c>
      <c r="S163" s="555">
        <v>15531</v>
      </c>
      <c r="T163" s="421">
        <v>0.18284241011513738</v>
      </c>
      <c r="U163" s="82">
        <v>1811</v>
      </c>
      <c r="V163" s="421">
        <v>0.1057888895379403</v>
      </c>
      <c r="W163" s="82">
        <v>1426</v>
      </c>
      <c r="X163" s="421">
        <v>5.1721011207428093E-2</v>
      </c>
      <c r="Y163" s="82">
        <v>1300</v>
      </c>
      <c r="Z163" s="355">
        <v>3.2945589092475733E-2</v>
      </c>
    </row>
    <row r="164" spans="1:26">
      <c r="A164" s="1012"/>
      <c r="B164" s="431" t="s">
        <v>230</v>
      </c>
      <c r="C164" s="83">
        <v>278</v>
      </c>
      <c r="D164" s="426">
        <v>1</v>
      </c>
      <c r="E164" s="427">
        <v>111</v>
      </c>
      <c r="F164" s="482">
        <v>1</v>
      </c>
      <c r="G164" s="84">
        <v>155</v>
      </c>
      <c r="H164" s="482">
        <v>1</v>
      </c>
      <c r="I164" s="84">
        <v>264</v>
      </c>
      <c r="J164" s="423">
        <v>1</v>
      </c>
      <c r="K164" s="520">
        <v>8733</v>
      </c>
      <c r="L164" s="491">
        <v>1</v>
      </c>
      <c r="M164" s="551">
        <v>34</v>
      </c>
      <c r="N164" s="491">
        <v>1</v>
      </c>
      <c r="O164" s="551">
        <v>3919</v>
      </c>
      <c r="P164" s="491">
        <v>1</v>
      </c>
      <c r="Q164" s="551">
        <v>4469</v>
      </c>
      <c r="R164" s="511">
        <v>1</v>
      </c>
      <c r="S164" s="550">
        <v>84942</v>
      </c>
      <c r="T164" s="482">
        <v>1</v>
      </c>
      <c r="U164" s="84">
        <v>17119</v>
      </c>
      <c r="V164" s="482">
        <v>1</v>
      </c>
      <c r="W164" s="84">
        <v>27571</v>
      </c>
      <c r="X164" s="482">
        <v>1</v>
      </c>
      <c r="Y164" s="84">
        <v>39459</v>
      </c>
      <c r="Z164" s="428">
        <v>1</v>
      </c>
    </row>
    <row r="165" spans="1:26">
      <c r="A165" s="1010" t="s">
        <v>59</v>
      </c>
      <c r="B165" s="517" t="s">
        <v>267</v>
      </c>
      <c r="C165" s="249">
        <v>175</v>
      </c>
      <c r="D165" s="366">
        <v>0.63176895306859204</v>
      </c>
      <c r="E165" s="422">
        <v>16</v>
      </c>
      <c r="F165" s="499">
        <v>0.1391304347826087</v>
      </c>
      <c r="G165" s="250">
        <v>30</v>
      </c>
      <c r="H165" s="499">
        <v>0.19108280254777071</v>
      </c>
      <c r="I165" s="250">
        <v>93</v>
      </c>
      <c r="J165" s="367">
        <v>0.34831460674157305</v>
      </c>
      <c r="K165" s="539">
        <v>6776</v>
      </c>
      <c r="L165" s="552">
        <v>0.77867156975407947</v>
      </c>
      <c r="M165" s="553">
        <v>23</v>
      </c>
      <c r="N165" s="552">
        <v>0.65714285714285703</v>
      </c>
      <c r="O165" s="553">
        <v>1830</v>
      </c>
      <c r="P165" s="552">
        <v>0.4677914110429448</v>
      </c>
      <c r="Q165" s="553">
        <v>2173</v>
      </c>
      <c r="R165" s="542">
        <v>0.48591234347048301</v>
      </c>
      <c r="S165" s="554">
        <v>51191</v>
      </c>
      <c r="T165" s="499">
        <v>0.60400934491221447</v>
      </c>
      <c r="U165" s="250">
        <v>10316</v>
      </c>
      <c r="V165" s="499">
        <v>0.60362785254534812</v>
      </c>
      <c r="W165" s="250">
        <v>9349</v>
      </c>
      <c r="X165" s="499">
        <v>0.33891607757839404</v>
      </c>
      <c r="Y165" s="250">
        <v>18287</v>
      </c>
      <c r="Z165" s="368">
        <v>0.46445533741396389</v>
      </c>
    </row>
    <row r="166" spans="1:26">
      <c r="A166" s="1011"/>
      <c r="B166" s="319" t="s">
        <v>268</v>
      </c>
      <c r="C166" s="404">
        <v>67</v>
      </c>
      <c r="D166" s="351">
        <v>0.24187725631768953</v>
      </c>
      <c r="E166" s="404">
        <v>24</v>
      </c>
      <c r="F166" s="421">
        <v>0.20869565217391306</v>
      </c>
      <c r="G166" s="82">
        <v>52</v>
      </c>
      <c r="H166" s="421">
        <v>0.33121019108280253</v>
      </c>
      <c r="I166" s="82">
        <v>92</v>
      </c>
      <c r="J166" s="352">
        <v>0.34456928838951312</v>
      </c>
      <c r="K166" s="527">
        <v>988</v>
      </c>
      <c r="L166" s="494">
        <v>0.11353711790393013</v>
      </c>
      <c r="M166" s="532">
        <v>6</v>
      </c>
      <c r="N166" s="494">
        <v>0.17142857142857143</v>
      </c>
      <c r="O166" s="532">
        <v>1054</v>
      </c>
      <c r="P166" s="494">
        <v>0.26942740286298567</v>
      </c>
      <c r="Q166" s="532">
        <v>1129</v>
      </c>
      <c r="R166" s="508">
        <v>0.25245974955277278</v>
      </c>
      <c r="S166" s="555">
        <v>17118</v>
      </c>
      <c r="T166" s="421">
        <v>0.20197753445346422</v>
      </c>
      <c r="U166" s="82">
        <v>3207</v>
      </c>
      <c r="V166" s="421">
        <v>0.18765359859566999</v>
      </c>
      <c r="W166" s="82">
        <v>8035</v>
      </c>
      <c r="X166" s="421">
        <v>0.2912814935653435</v>
      </c>
      <c r="Y166" s="82">
        <v>9771</v>
      </c>
      <c r="Z166" s="355">
        <v>0.24816498615802707</v>
      </c>
    </row>
    <row r="167" spans="1:26">
      <c r="A167" s="1011"/>
      <c r="B167" s="319" t="s">
        <v>269</v>
      </c>
      <c r="C167" s="404">
        <v>22</v>
      </c>
      <c r="D167" s="351">
        <v>7.9422382671480149E-2</v>
      </c>
      <c r="E167" s="404">
        <v>28</v>
      </c>
      <c r="F167" s="421">
        <v>0.24347826086956523</v>
      </c>
      <c r="G167" s="82">
        <v>49</v>
      </c>
      <c r="H167" s="421">
        <v>0.31210191082802546</v>
      </c>
      <c r="I167" s="82">
        <v>60</v>
      </c>
      <c r="J167" s="352">
        <v>0.2247191011235955</v>
      </c>
      <c r="K167" s="527">
        <v>641</v>
      </c>
      <c r="L167" s="494">
        <v>7.366122730406803E-2</v>
      </c>
      <c r="M167" s="532">
        <v>6</v>
      </c>
      <c r="N167" s="494">
        <v>0.17142857142857143</v>
      </c>
      <c r="O167" s="532">
        <v>747</v>
      </c>
      <c r="P167" s="494">
        <v>0.19095092024539878</v>
      </c>
      <c r="Q167" s="532">
        <v>844</v>
      </c>
      <c r="R167" s="508">
        <v>0.18872987477638639</v>
      </c>
      <c r="S167" s="555">
        <v>11714</v>
      </c>
      <c r="T167" s="421">
        <v>0.13821502737398528</v>
      </c>
      <c r="U167" s="82">
        <v>2468</v>
      </c>
      <c r="V167" s="421">
        <v>0.14441193680514922</v>
      </c>
      <c r="W167" s="82">
        <v>7385</v>
      </c>
      <c r="X167" s="421">
        <v>0.26771796266086639</v>
      </c>
      <c r="Y167" s="82">
        <v>8355</v>
      </c>
      <c r="Z167" s="355">
        <v>0.2122012546669037</v>
      </c>
    </row>
    <row r="168" spans="1:26">
      <c r="A168" s="1011"/>
      <c r="B168" s="319" t="s">
        <v>270</v>
      </c>
      <c r="C168" s="203">
        <v>11</v>
      </c>
      <c r="D168" s="348">
        <v>3.9711191335740074E-2</v>
      </c>
      <c r="E168" s="203">
        <v>43</v>
      </c>
      <c r="F168" s="425">
        <v>0.37391304347826088</v>
      </c>
      <c r="G168" s="96">
        <v>21</v>
      </c>
      <c r="H168" s="425">
        <v>0.13375796178343949</v>
      </c>
      <c r="I168" s="96">
        <v>13</v>
      </c>
      <c r="J168" s="349">
        <v>4.8689138576779027E-2</v>
      </c>
      <c r="K168" s="521">
        <v>166</v>
      </c>
      <c r="L168" s="487">
        <v>1.9076074465640084E-2</v>
      </c>
      <c r="M168" s="531">
        <v>0</v>
      </c>
      <c r="N168" s="487">
        <v>0</v>
      </c>
      <c r="O168" s="531">
        <v>185</v>
      </c>
      <c r="P168" s="487">
        <v>4.7290388548057255E-2</v>
      </c>
      <c r="Q168" s="531">
        <v>237</v>
      </c>
      <c r="R168" s="509">
        <v>5.2996422182468701E-2</v>
      </c>
      <c r="S168" s="549">
        <v>3365</v>
      </c>
      <c r="T168" s="425">
        <v>3.9704077779875398E-2</v>
      </c>
      <c r="U168" s="96">
        <v>747</v>
      </c>
      <c r="V168" s="425">
        <v>4.370977179637215E-2</v>
      </c>
      <c r="W168" s="96">
        <v>1950</v>
      </c>
      <c r="X168" s="425">
        <v>7.0690592713431213E-2</v>
      </c>
      <c r="Y168" s="96">
        <v>2114</v>
      </c>
      <c r="Z168" s="350">
        <v>5.369161608208671E-2</v>
      </c>
    </row>
    <row r="169" spans="1:26">
      <c r="A169" s="1011"/>
      <c r="B169" s="319" t="s">
        <v>271</v>
      </c>
      <c r="C169" s="404">
        <v>2</v>
      </c>
      <c r="D169" s="351">
        <v>7.2202166064981952E-3</v>
      </c>
      <c r="E169" s="404">
        <v>4</v>
      </c>
      <c r="F169" s="421">
        <v>3.4782608695652174E-2</v>
      </c>
      <c r="G169" s="82">
        <v>5</v>
      </c>
      <c r="H169" s="421">
        <v>3.1847133757961783E-2</v>
      </c>
      <c r="I169" s="82">
        <v>9</v>
      </c>
      <c r="J169" s="352">
        <v>3.3707865168539325E-2</v>
      </c>
      <c r="K169" s="527">
        <v>131</v>
      </c>
      <c r="L169" s="494">
        <v>1.5054010572282233E-2</v>
      </c>
      <c r="M169" s="532">
        <v>0</v>
      </c>
      <c r="N169" s="494">
        <v>0</v>
      </c>
      <c r="O169" s="532">
        <v>96</v>
      </c>
      <c r="P169" s="494">
        <v>2.4539877300613498E-2</v>
      </c>
      <c r="Q169" s="532">
        <v>89</v>
      </c>
      <c r="R169" s="508">
        <v>1.9901610017889086E-2</v>
      </c>
      <c r="S169" s="555">
        <v>1364</v>
      </c>
      <c r="T169" s="421">
        <v>1.609401548046064E-2</v>
      </c>
      <c r="U169" s="82">
        <v>352</v>
      </c>
      <c r="V169" s="421">
        <v>2.0596840257460506E-2</v>
      </c>
      <c r="W169" s="82">
        <v>866</v>
      </c>
      <c r="X169" s="421">
        <v>3.1393873481964839E-2</v>
      </c>
      <c r="Y169" s="82">
        <v>846</v>
      </c>
      <c r="Z169" s="355">
        <v>2.1486805679018617E-2</v>
      </c>
    </row>
    <row r="170" spans="1:26">
      <c r="A170" s="1012"/>
      <c r="B170" s="316" t="s">
        <v>230</v>
      </c>
      <c r="C170" s="427">
        <v>277</v>
      </c>
      <c r="D170" s="426">
        <v>1</v>
      </c>
      <c r="E170" s="427">
        <v>115</v>
      </c>
      <c r="F170" s="482">
        <v>1</v>
      </c>
      <c r="G170" s="84">
        <v>157</v>
      </c>
      <c r="H170" s="482">
        <v>1</v>
      </c>
      <c r="I170" s="84">
        <v>267</v>
      </c>
      <c r="J170" s="423">
        <v>1</v>
      </c>
      <c r="K170" s="520">
        <v>8702</v>
      </c>
      <c r="L170" s="491">
        <v>1</v>
      </c>
      <c r="M170" s="551">
        <v>35</v>
      </c>
      <c r="N170" s="491">
        <v>1</v>
      </c>
      <c r="O170" s="551">
        <v>3912</v>
      </c>
      <c r="P170" s="491">
        <v>1</v>
      </c>
      <c r="Q170" s="551">
        <v>4472</v>
      </c>
      <c r="R170" s="511">
        <v>1</v>
      </c>
      <c r="S170" s="550">
        <v>84752</v>
      </c>
      <c r="T170" s="482">
        <v>1</v>
      </c>
      <c r="U170" s="84">
        <v>17090</v>
      </c>
      <c r="V170" s="482">
        <v>1</v>
      </c>
      <c r="W170" s="84">
        <v>27585</v>
      </c>
      <c r="X170" s="482">
        <v>1</v>
      </c>
      <c r="Y170" s="84">
        <v>39373</v>
      </c>
      <c r="Z170" s="428">
        <v>1</v>
      </c>
    </row>
    <row r="171" spans="1:26">
      <c r="A171" s="1010" t="s">
        <v>58</v>
      </c>
      <c r="B171" s="317" t="s">
        <v>267</v>
      </c>
      <c r="C171" s="203">
        <v>174</v>
      </c>
      <c r="D171" s="348">
        <v>0.62365591397849462</v>
      </c>
      <c r="E171" s="203">
        <v>12</v>
      </c>
      <c r="F171" s="425">
        <v>0.10434782608695653</v>
      </c>
      <c r="G171" s="96">
        <v>35</v>
      </c>
      <c r="H171" s="425">
        <v>0.22727272727272727</v>
      </c>
      <c r="I171" s="96">
        <v>60</v>
      </c>
      <c r="J171" s="349">
        <v>0.23166023166023167</v>
      </c>
      <c r="K171" s="521">
        <v>7105</v>
      </c>
      <c r="L171" s="487">
        <v>0.81949250288350639</v>
      </c>
      <c r="M171" s="531">
        <v>30</v>
      </c>
      <c r="N171" s="487">
        <v>0.88235294117647056</v>
      </c>
      <c r="O171" s="531">
        <v>2252</v>
      </c>
      <c r="P171" s="487">
        <v>0.57936712117314126</v>
      </c>
      <c r="Q171" s="531">
        <v>1672</v>
      </c>
      <c r="R171" s="509">
        <v>0.37147300599866695</v>
      </c>
      <c r="S171" s="549">
        <v>59025</v>
      </c>
      <c r="T171" s="425">
        <v>0.697785764106444</v>
      </c>
      <c r="U171" s="96">
        <v>12510</v>
      </c>
      <c r="V171" s="425">
        <v>0.73497444333470408</v>
      </c>
      <c r="W171" s="96">
        <v>13737</v>
      </c>
      <c r="X171" s="425">
        <v>0.50303940237293099</v>
      </c>
      <c r="Y171" s="96">
        <v>12792</v>
      </c>
      <c r="Z171" s="350">
        <v>0.32111657796967569</v>
      </c>
    </row>
    <row r="172" spans="1:26">
      <c r="A172" s="1011"/>
      <c r="B172" s="319" t="s">
        <v>268</v>
      </c>
      <c r="C172" s="498">
        <v>43</v>
      </c>
      <c r="D172" s="362">
        <v>0.15412186379928317</v>
      </c>
      <c r="E172" s="498">
        <v>30</v>
      </c>
      <c r="F172" s="495">
        <v>0.2608695652173913</v>
      </c>
      <c r="G172" s="105">
        <v>44</v>
      </c>
      <c r="H172" s="495">
        <v>0.2857142857142857</v>
      </c>
      <c r="I172" s="105">
        <v>87</v>
      </c>
      <c r="J172" s="363">
        <v>0.3359073359073359</v>
      </c>
      <c r="K172" s="519">
        <v>853</v>
      </c>
      <c r="L172" s="497">
        <v>9.8385236447520188E-2</v>
      </c>
      <c r="M172" s="533">
        <v>2</v>
      </c>
      <c r="N172" s="497">
        <v>5.8823529411764698E-2</v>
      </c>
      <c r="O172" s="533">
        <v>911</v>
      </c>
      <c r="P172" s="497">
        <v>0.23437098019037819</v>
      </c>
      <c r="Q172" s="533">
        <v>1384</v>
      </c>
      <c r="R172" s="556">
        <v>0.30748722506109755</v>
      </c>
      <c r="S172" s="557">
        <v>14614</v>
      </c>
      <c r="T172" s="495">
        <v>0.17276478029058151</v>
      </c>
      <c r="U172" s="105">
        <v>2562</v>
      </c>
      <c r="V172" s="495">
        <v>0.15051994594912169</v>
      </c>
      <c r="W172" s="105">
        <v>6990</v>
      </c>
      <c r="X172" s="495">
        <v>0.25596894682876814</v>
      </c>
      <c r="Y172" s="105">
        <v>12479</v>
      </c>
      <c r="Z172" s="365">
        <v>0.31325936338989857</v>
      </c>
    </row>
    <row r="173" spans="1:26">
      <c r="A173" s="1011"/>
      <c r="B173" s="319" t="s">
        <v>269</v>
      </c>
      <c r="C173" s="404">
        <v>51</v>
      </c>
      <c r="D173" s="351">
        <v>0.18279569892473119</v>
      </c>
      <c r="E173" s="404">
        <v>51</v>
      </c>
      <c r="F173" s="421">
        <v>0.44347826086956521</v>
      </c>
      <c r="G173" s="82">
        <v>59</v>
      </c>
      <c r="H173" s="421">
        <v>0.38311688311688313</v>
      </c>
      <c r="I173" s="82">
        <v>82</v>
      </c>
      <c r="J173" s="352">
        <v>0.31660231660231658</v>
      </c>
      <c r="K173" s="527">
        <v>488</v>
      </c>
      <c r="L173" s="494">
        <v>5.6286043829296431E-2</v>
      </c>
      <c r="M173" s="532">
        <v>2</v>
      </c>
      <c r="N173" s="494">
        <v>5.8823529411764698E-2</v>
      </c>
      <c r="O173" s="532">
        <v>573</v>
      </c>
      <c r="P173" s="494">
        <v>0.14741445845124776</v>
      </c>
      <c r="Q173" s="532">
        <v>1099</v>
      </c>
      <c r="R173" s="508">
        <v>0.24416796267496113</v>
      </c>
      <c r="S173" s="555">
        <v>8053</v>
      </c>
      <c r="T173" s="421">
        <v>9.5201503741621257E-2</v>
      </c>
      <c r="U173" s="82">
        <v>1385</v>
      </c>
      <c r="V173" s="421">
        <v>8.1370072263674278E-2</v>
      </c>
      <c r="W173" s="82">
        <v>5301</v>
      </c>
      <c r="X173" s="421">
        <v>0.194118939504907</v>
      </c>
      <c r="Y173" s="82">
        <v>10941</v>
      </c>
      <c r="Z173" s="355">
        <v>0.27465106938447637</v>
      </c>
    </row>
    <row r="174" spans="1:26">
      <c r="A174" s="1011"/>
      <c r="B174" s="319" t="s">
        <v>270</v>
      </c>
      <c r="C174" s="404">
        <v>5</v>
      </c>
      <c r="D174" s="351">
        <v>1.7921146953405017E-2</v>
      </c>
      <c r="E174" s="404">
        <v>20</v>
      </c>
      <c r="F174" s="421">
        <v>0.17391304347826086</v>
      </c>
      <c r="G174" s="82">
        <v>13</v>
      </c>
      <c r="H174" s="421">
        <v>8.4415584415584416E-2</v>
      </c>
      <c r="I174" s="82">
        <v>22</v>
      </c>
      <c r="J174" s="352">
        <v>8.4942084942084939E-2</v>
      </c>
      <c r="K174" s="527">
        <v>115</v>
      </c>
      <c r="L174" s="494">
        <v>1.3264129181084199E-2</v>
      </c>
      <c r="M174" s="532">
        <v>0</v>
      </c>
      <c r="N174" s="494">
        <v>0</v>
      </c>
      <c r="O174" s="532">
        <v>112</v>
      </c>
      <c r="P174" s="494">
        <v>2.8813995369179314E-2</v>
      </c>
      <c r="Q174" s="532">
        <v>254</v>
      </c>
      <c r="R174" s="508">
        <v>5.6431904021328604E-2</v>
      </c>
      <c r="S174" s="555">
        <v>2022</v>
      </c>
      <c r="T174" s="421">
        <v>2.3903817281206777E-2</v>
      </c>
      <c r="U174" s="82">
        <v>371</v>
      </c>
      <c r="V174" s="421">
        <v>2.1796604194818166E-2</v>
      </c>
      <c r="W174" s="82">
        <v>962</v>
      </c>
      <c r="X174" s="421">
        <v>3.5227772081441337E-2</v>
      </c>
      <c r="Y174" s="82">
        <v>2652</v>
      </c>
      <c r="Z174" s="355">
        <v>6.6572949091274231E-2</v>
      </c>
    </row>
    <row r="175" spans="1:26">
      <c r="A175" s="1011"/>
      <c r="B175" s="319" t="s">
        <v>271</v>
      </c>
      <c r="C175" s="403">
        <v>6</v>
      </c>
      <c r="D175" s="369">
        <v>2.1505376344086023E-2</v>
      </c>
      <c r="E175" s="403">
        <v>2</v>
      </c>
      <c r="F175" s="502">
        <v>1.7391304347826087E-2</v>
      </c>
      <c r="G175" s="107">
        <v>3</v>
      </c>
      <c r="H175" s="502">
        <v>1.948051948051948E-2</v>
      </c>
      <c r="I175" s="107">
        <v>8</v>
      </c>
      <c r="J175" s="370">
        <v>3.0888030888030889E-2</v>
      </c>
      <c r="K175" s="525">
        <v>109</v>
      </c>
      <c r="L175" s="501">
        <v>1.257208765859285E-2</v>
      </c>
      <c r="M175" s="544">
        <v>0</v>
      </c>
      <c r="N175" s="501">
        <v>0</v>
      </c>
      <c r="O175" s="544">
        <v>39</v>
      </c>
      <c r="P175" s="501">
        <v>1.0033444816053512E-2</v>
      </c>
      <c r="Q175" s="544">
        <v>92</v>
      </c>
      <c r="R175" s="510">
        <v>2.043990224394579E-2</v>
      </c>
      <c r="S175" s="558">
        <v>875</v>
      </c>
      <c r="T175" s="502">
        <v>1.0344134580146354E-2</v>
      </c>
      <c r="U175" s="107">
        <v>193</v>
      </c>
      <c r="V175" s="502">
        <v>1.1338934257681687E-2</v>
      </c>
      <c r="W175" s="107">
        <v>318</v>
      </c>
      <c r="X175" s="502">
        <v>1.1644939211952541E-2</v>
      </c>
      <c r="Y175" s="107">
        <v>972</v>
      </c>
      <c r="Z175" s="373">
        <v>2.4400040164675167E-2</v>
      </c>
    </row>
    <row r="176" spans="1:26">
      <c r="A176" s="1012"/>
      <c r="B176" s="316" t="s">
        <v>230</v>
      </c>
      <c r="C176" s="427">
        <v>279</v>
      </c>
      <c r="D176" s="426">
        <v>1</v>
      </c>
      <c r="E176" s="427">
        <v>115</v>
      </c>
      <c r="F176" s="482">
        <v>1</v>
      </c>
      <c r="G176" s="84">
        <v>154</v>
      </c>
      <c r="H176" s="482">
        <v>1</v>
      </c>
      <c r="I176" s="84">
        <v>259</v>
      </c>
      <c r="J176" s="423">
        <v>1</v>
      </c>
      <c r="K176" s="520">
        <v>8670</v>
      </c>
      <c r="L176" s="491">
        <v>1</v>
      </c>
      <c r="M176" s="551">
        <v>34</v>
      </c>
      <c r="N176" s="491">
        <v>1</v>
      </c>
      <c r="O176" s="551">
        <v>3887</v>
      </c>
      <c r="P176" s="491">
        <v>1</v>
      </c>
      <c r="Q176" s="551">
        <v>4501</v>
      </c>
      <c r="R176" s="511">
        <v>1</v>
      </c>
      <c r="S176" s="550">
        <v>84589</v>
      </c>
      <c r="T176" s="482">
        <v>1</v>
      </c>
      <c r="U176" s="84">
        <v>17021</v>
      </c>
      <c r="V176" s="482">
        <v>1</v>
      </c>
      <c r="W176" s="84">
        <v>27308</v>
      </c>
      <c r="X176" s="482">
        <v>1</v>
      </c>
      <c r="Y176" s="84">
        <v>39836</v>
      </c>
      <c r="Z176" s="428">
        <v>1</v>
      </c>
    </row>
    <row r="177" spans="1:26">
      <c r="A177" s="1010" t="s">
        <v>274</v>
      </c>
      <c r="B177" s="317" t="s">
        <v>267</v>
      </c>
      <c r="C177" s="203">
        <v>194</v>
      </c>
      <c r="D177" s="348">
        <v>0.69534050179211482</v>
      </c>
      <c r="E177" s="203">
        <v>22</v>
      </c>
      <c r="F177" s="425">
        <v>0.19130434782608696</v>
      </c>
      <c r="G177" s="96">
        <v>53</v>
      </c>
      <c r="H177" s="425">
        <v>0.34415584415584421</v>
      </c>
      <c r="I177" s="96">
        <v>104</v>
      </c>
      <c r="J177" s="349">
        <v>0.39245283018867932</v>
      </c>
      <c r="K177" s="521">
        <v>7468</v>
      </c>
      <c r="L177" s="487">
        <v>0.86165916695511713</v>
      </c>
      <c r="M177" s="531">
        <v>31</v>
      </c>
      <c r="N177" s="487">
        <v>0.91176470588235292</v>
      </c>
      <c r="O177" s="531">
        <v>2625</v>
      </c>
      <c r="P177" s="487">
        <v>0.67654639175257747</v>
      </c>
      <c r="Q177" s="531">
        <v>2581</v>
      </c>
      <c r="R177" s="509">
        <v>0.57766338406445839</v>
      </c>
      <c r="S177" s="549">
        <v>63093</v>
      </c>
      <c r="T177" s="425">
        <v>0.74673341854850162</v>
      </c>
      <c r="U177" s="96">
        <v>12978</v>
      </c>
      <c r="V177" s="425">
        <v>0.76336686077289573</v>
      </c>
      <c r="W177" s="96">
        <v>15784</v>
      </c>
      <c r="X177" s="425">
        <v>0.5792081024549558</v>
      </c>
      <c r="Y177" s="96">
        <v>21485</v>
      </c>
      <c r="Z177" s="350">
        <v>0.54662256710342194</v>
      </c>
    </row>
    <row r="178" spans="1:26">
      <c r="A178" s="1011"/>
      <c r="B178" s="319" t="s">
        <v>268</v>
      </c>
      <c r="C178" s="404">
        <v>43</v>
      </c>
      <c r="D178" s="351">
        <v>0.15412186379928317</v>
      </c>
      <c r="E178" s="404">
        <v>21</v>
      </c>
      <c r="F178" s="421">
        <v>0.18260869565217391</v>
      </c>
      <c r="G178" s="82">
        <v>32</v>
      </c>
      <c r="H178" s="421">
        <v>0.20779220779220778</v>
      </c>
      <c r="I178" s="82">
        <v>89</v>
      </c>
      <c r="J178" s="352">
        <v>0.33584905660377357</v>
      </c>
      <c r="K178" s="527">
        <v>687</v>
      </c>
      <c r="L178" s="494">
        <v>7.9266182069920393E-2</v>
      </c>
      <c r="M178" s="532">
        <v>2</v>
      </c>
      <c r="N178" s="494">
        <v>5.8823529411764698E-2</v>
      </c>
      <c r="O178" s="532">
        <v>737</v>
      </c>
      <c r="P178" s="494">
        <v>0.18994845360824741</v>
      </c>
      <c r="Q178" s="532">
        <v>1043</v>
      </c>
      <c r="R178" s="508">
        <v>0.23343777976723368</v>
      </c>
      <c r="S178" s="555">
        <v>12335</v>
      </c>
      <c r="T178" s="421">
        <v>0.14599015291388534</v>
      </c>
      <c r="U178" s="82">
        <v>2250</v>
      </c>
      <c r="V178" s="421">
        <v>0.13234515616728429</v>
      </c>
      <c r="W178" s="82">
        <v>6206</v>
      </c>
      <c r="X178" s="421">
        <v>0.22773476202708157</v>
      </c>
      <c r="Y178" s="82">
        <v>9457</v>
      </c>
      <c r="Z178" s="355">
        <v>0.24060552092609083</v>
      </c>
    </row>
    <row r="179" spans="1:26">
      <c r="A179" s="1011"/>
      <c r="B179" s="319" t="s">
        <v>269</v>
      </c>
      <c r="C179" s="203">
        <v>25</v>
      </c>
      <c r="D179" s="348">
        <v>8.9605734767025089E-2</v>
      </c>
      <c r="E179" s="203">
        <v>34</v>
      </c>
      <c r="F179" s="425">
        <v>0.29565217391304349</v>
      </c>
      <c r="G179" s="96">
        <v>33</v>
      </c>
      <c r="H179" s="425">
        <v>0.21428571428571427</v>
      </c>
      <c r="I179" s="96">
        <v>56</v>
      </c>
      <c r="J179" s="349">
        <v>0.21132075471698117</v>
      </c>
      <c r="K179" s="521">
        <v>353</v>
      </c>
      <c r="L179" s="487">
        <v>4.0729202722972195E-2</v>
      </c>
      <c r="M179" s="531">
        <v>1</v>
      </c>
      <c r="N179" s="487">
        <v>2.9411764705882349E-2</v>
      </c>
      <c r="O179" s="531">
        <v>358</v>
      </c>
      <c r="P179" s="487">
        <v>9.2268041237113407E-2</v>
      </c>
      <c r="Q179" s="531">
        <v>613</v>
      </c>
      <c r="R179" s="509">
        <v>0.13719785138764548</v>
      </c>
      <c r="S179" s="549">
        <v>6128</v>
      </c>
      <c r="T179" s="425">
        <v>7.252757657529707E-2</v>
      </c>
      <c r="U179" s="96">
        <v>1198</v>
      </c>
      <c r="V179" s="425">
        <v>7.0466443150402916E-2</v>
      </c>
      <c r="W179" s="96">
        <v>3883</v>
      </c>
      <c r="X179" s="425">
        <v>0.14249018384646436</v>
      </c>
      <c r="Y179" s="96">
        <v>6191</v>
      </c>
      <c r="Z179" s="350">
        <v>0.15751176695076963</v>
      </c>
    </row>
    <row r="180" spans="1:26">
      <c r="A180" s="1011"/>
      <c r="B180" s="319" t="s">
        <v>270</v>
      </c>
      <c r="C180" s="498">
        <v>14</v>
      </c>
      <c r="D180" s="362">
        <v>5.0179211469534052E-2</v>
      </c>
      <c r="E180" s="498">
        <v>32</v>
      </c>
      <c r="F180" s="495">
        <v>0.27826086956521739</v>
      </c>
      <c r="G180" s="105">
        <v>29</v>
      </c>
      <c r="H180" s="495">
        <v>0.18831168831168832</v>
      </c>
      <c r="I180" s="105">
        <v>10</v>
      </c>
      <c r="J180" s="363">
        <v>3.7735849056603772E-2</v>
      </c>
      <c r="K180" s="519">
        <v>72</v>
      </c>
      <c r="L180" s="497">
        <v>8.3073727933541015E-3</v>
      </c>
      <c r="M180" s="533">
        <v>0</v>
      </c>
      <c r="N180" s="497">
        <v>0</v>
      </c>
      <c r="O180" s="533">
        <v>107</v>
      </c>
      <c r="P180" s="497">
        <v>2.7577319587628865E-2</v>
      </c>
      <c r="Q180" s="533">
        <v>149</v>
      </c>
      <c r="R180" s="556">
        <v>3.3348254252461955E-2</v>
      </c>
      <c r="S180" s="557">
        <v>1855</v>
      </c>
      <c r="T180" s="495">
        <v>2.1954741277280688E-2</v>
      </c>
      <c r="U180" s="105">
        <v>362</v>
      </c>
      <c r="V180" s="495">
        <v>2.1292865125580849E-2</v>
      </c>
      <c r="W180" s="105">
        <v>936</v>
      </c>
      <c r="X180" s="495">
        <v>3.4347363399508272E-2</v>
      </c>
      <c r="Y180" s="105">
        <v>1505</v>
      </c>
      <c r="Z180" s="365">
        <v>3.8290293855743542E-2</v>
      </c>
    </row>
    <row r="181" spans="1:26">
      <c r="A181" s="1011"/>
      <c r="B181" s="319" t="s">
        <v>271</v>
      </c>
      <c r="C181" s="404">
        <v>3</v>
      </c>
      <c r="D181" s="351">
        <v>1.0752688172043012E-2</v>
      </c>
      <c r="E181" s="404">
        <v>6</v>
      </c>
      <c r="F181" s="421">
        <v>5.2173913043478265E-2</v>
      </c>
      <c r="G181" s="82">
        <v>7</v>
      </c>
      <c r="H181" s="421">
        <v>4.5454545454545456E-2</v>
      </c>
      <c r="I181" s="82">
        <v>6</v>
      </c>
      <c r="J181" s="352">
        <v>2.2641509433962263E-2</v>
      </c>
      <c r="K181" s="527">
        <v>87</v>
      </c>
      <c r="L181" s="494">
        <v>1.0038075458636206E-2</v>
      </c>
      <c r="M181" s="532">
        <v>0</v>
      </c>
      <c r="N181" s="494">
        <v>0</v>
      </c>
      <c r="O181" s="532">
        <v>53</v>
      </c>
      <c r="P181" s="494">
        <v>1.365979381443299E-2</v>
      </c>
      <c r="Q181" s="532">
        <v>82</v>
      </c>
      <c r="R181" s="508">
        <v>1.8352730528200537E-2</v>
      </c>
      <c r="S181" s="555">
        <v>1081</v>
      </c>
      <c r="T181" s="421">
        <v>1.2794110685035269E-2</v>
      </c>
      <c r="U181" s="82">
        <v>213</v>
      </c>
      <c r="V181" s="421">
        <v>1.2528674783836244E-2</v>
      </c>
      <c r="W181" s="82">
        <v>442</v>
      </c>
      <c r="X181" s="421">
        <v>1.6219588271990017E-2</v>
      </c>
      <c r="Y181" s="82">
        <v>667</v>
      </c>
      <c r="Z181" s="355">
        <v>1.6969851163974051E-2</v>
      </c>
    </row>
    <row r="182" spans="1:26">
      <c r="A182" s="1012"/>
      <c r="B182" s="316" t="s">
        <v>230</v>
      </c>
      <c r="C182" s="427">
        <v>279</v>
      </c>
      <c r="D182" s="426">
        <v>1</v>
      </c>
      <c r="E182" s="427">
        <v>115</v>
      </c>
      <c r="F182" s="482">
        <v>1</v>
      </c>
      <c r="G182" s="84">
        <v>154</v>
      </c>
      <c r="H182" s="482">
        <v>1</v>
      </c>
      <c r="I182" s="84">
        <v>265</v>
      </c>
      <c r="J182" s="423">
        <v>1</v>
      </c>
      <c r="K182" s="520">
        <v>8667</v>
      </c>
      <c r="L182" s="491">
        <v>1</v>
      </c>
      <c r="M182" s="551">
        <v>34</v>
      </c>
      <c r="N182" s="491">
        <v>1</v>
      </c>
      <c r="O182" s="551">
        <v>3880</v>
      </c>
      <c r="P182" s="491">
        <v>1</v>
      </c>
      <c r="Q182" s="551">
        <v>4468</v>
      </c>
      <c r="R182" s="511">
        <v>1</v>
      </c>
      <c r="S182" s="550">
        <v>84492</v>
      </c>
      <c r="T182" s="482">
        <v>1</v>
      </c>
      <c r="U182" s="84">
        <v>17001</v>
      </c>
      <c r="V182" s="482">
        <v>1</v>
      </c>
      <c r="W182" s="84">
        <v>27251</v>
      </c>
      <c r="X182" s="482">
        <v>1</v>
      </c>
      <c r="Y182" s="84">
        <v>39305</v>
      </c>
      <c r="Z182" s="428">
        <v>1</v>
      </c>
    </row>
    <row r="183" spans="1:26">
      <c r="A183" s="1010" t="s">
        <v>275</v>
      </c>
      <c r="B183" s="317" t="s">
        <v>267</v>
      </c>
      <c r="C183" s="203">
        <v>133</v>
      </c>
      <c r="D183" s="348">
        <v>0.47841726618705038</v>
      </c>
      <c r="E183" s="203">
        <v>8</v>
      </c>
      <c r="F183" s="425">
        <v>7.1428571428571425E-2</v>
      </c>
      <c r="G183" s="96">
        <v>35</v>
      </c>
      <c r="H183" s="425">
        <v>0.22727272727272727</v>
      </c>
      <c r="I183" s="96">
        <v>81</v>
      </c>
      <c r="J183" s="349">
        <v>0.31395348837209303</v>
      </c>
      <c r="K183" s="521">
        <v>5399</v>
      </c>
      <c r="L183" s="487">
        <v>0.62524609148812971</v>
      </c>
      <c r="M183" s="531">
        <v>22</v>
      </c>
      <c r="N183" s="487">
        <v>0.64705882352941169</v>
      </c>
      <c r="O183" s="531">
        <v>1584</v>
      </c>
      <c r="P183" s="487">
        <v>0.41217798594847777</v>
      </c>
      <c r="Q183" s="531">
        <v>1819</v>
      </c>
      <c r="R183" s="509">
        <v>0.40968468468468466</v>
      </c>
      <c r="S183" s="549">
        <v>35736</v>
      </c>
      <c r="T183" s="425">
        <v>0.42321676002794917</v>
      </c>
      <c r="U183" s="96">
        <v>8637</v>
      </c>
      <c r="V183" s="425">
        <v>0.50844763642785662</v>
      </c>
      <c r="W183" s="96">
        <v>9480</v>
      </c>
      <c r="X183" s="425">
        <v>0.35193228644615215</v>
      </c>
      <c r="Y183" s="96">
        <v>14291</v>
      </c>
      <c r="Z183" s="350">
        <v>0.36591985661246956</v>
      </c>
    </row>
    <row r="184" spans="1:26">
      <c r="A184" s="1011"/>
      <c r="B184" s="319" t="s">
        <v>268</v>
      </c>
      <c r="C184" s="498">
        <v>52</v>
      </c>
      <c r="D184" s="362">
        <v>0.18705035971223022</v>
      </c>
      <c r="E184" s="498">
        <v>34</v>
      </c>
      <c r="F184" s="495">
        <v>0.30357142857142855</v>
      </c>
      <c r="G184" s="105">
        <v>30</v>
      </c>
      <c r="H184" s="495">
        <v>0.19480519480519484</v>
      </c>
      <c r="I184" s="105">
        <v>84</v>
      </c>
      <c r="J184" s="363">
        <v>0.32558139534883723</v>
      </c>
      <c r="K184" s="519">
        <v>1148</v>
      </c>
      <c r="L184" s="497">
        <v>0.13294730746960046</v>
      </c>
      <c r="M184" s="533">
        <v>5</v>
      </c>
      <c r="N184" s="497">
        <v>0.14705882352941177</v>
      </c>
      <c r="O184" s="533">
        <v>677</v>
      </c>
      <c r="P184" s="497">
        <v>0.17616445485297944</v>
      </c>
      <c r="Q184" s="533">
        <v>900</v>
      </c>
      <c r="R184" s="556">
        <v>0.20270270270270271</v>
      </c>
      <c r="S184" s="557">
        <v>14891</v>
      </c>
      <c r="T184" s="495">
        <v>0.17635215954712868</v>
      </c>
      <c r="U184" s="105">
        <v>2622</v>
      </c>
      <c r="V184" s="495">
        <v>0.15435332901630658</v>
      </c>
      <c r="W184" s="105">
        <v>4692</v>
      </c>
      <c r="X184" s="495">
        <v>0.1741842075955006</v>
      </c>
      <c r="Y184" s="105">
        <v>7525</v>
      </c>
      <c r="Z184" s="365">
        <v>0.19267699398284471</v>
      </c>
    </row>
    <row r="185" spans="1:26">
      <c r="A185" s="1011"/>
      <c r="B185" s="319" t="s">
        <v>269</v>
      </c>
      <c r="C185" s="404">
        <v>66</v>
      </c>
      <c r="D185" s="351">
        <v>0.23741007194244601</v>
      </c>
      <c r="E185" s="404">
        <v>36</v>
      </c>
      <c r="F185" s="421">
        <v>0.32142857142857145</v>
      </c>
      <c r="G185" s="82">
        <v>58</v>
      </c>
      <c r="H185" s="421">
        <v>0.37662337662337664</v>
      </c>
      <c r="I185" s="82">
        <v>68</v>
      </c>
      <c r="J185" s="352">
        <v>0.26356589147286824</v>
      </c>
      <c r="K185" s="527">
        <v>1315</v>
      </c>
      <c r="L185" s="494">
        <v>0.15228720324261724</v>
      </c>
      <c r="M185" s="532">
        <v>3</v>
      </c>
      <c r="N185" s="494">
        <v>8.8235294117647065E-2</v>
      </c>
      <c r="O185" s="532">
        <v>1013</v>
      </c>
      <c r="P185" s="494">
        <v>0.26359614884205046</v>
      </c>
      <c r="Q185" s="532">
        <v>1121</v>
      </c>
      <c r="R185" s="508">
        <v>0.25247747747747745</v>
      </c>
      <c r="S185" s="555">
        <v>19522</v>
      </c>
      <c r="T185" s="421">
        <v>0.23119648503653525</v>
      </c>
      <c r="U185" s="82">
        <v>3323</v>
      </c>
      <c r="V185" s="421">
        <v>0.1956201801377524</v>
      </c>
      <c r="W185" s="82">
        <v>7871</v>
      </c>
      <c r="X185" s="421">
        <v>0.29220031926346662</v>
      </c>
      <c r="Y185" s="82">
        <v>11000</v>
      </c>
      <c r="Z185" s="355">
        <v>0.2816540775828959</v>
      </c>
    </row>
    <row r="186" spans="1:26">
      <c r="A186" s="1011"/>
      <c r="B186" s="319" t="s">
        <v>270</v>
      </c>
      <c r="C186" s="403">
        <v>17</v>
      </c>
      <c r="D186" s="369">
        <v>6.1151079136690649E-2</v>
      </c>
      <c r="E186" s="403">
        <v>24</v>
      </c>
      <c r="F186" s="502">
        <v>0.21428571428571427</v>
      </c>
      <c r="G186" s="107">
        <v>26</v>
      </c>
      <c r="H186" s="502">
        <v>0.16883116883116883</v>
      </c>
      <c r="I186" s="107">
        <v>19</v>
      </c>
      <c r="J186" s="370">
        <v>7.3643410852713184E-2</v>
      </c>
      <c r="K186" s="525">
        <v>440</v>
      </c>
      <c r="L186" s="501">
        <v>5.0955414012738863E-2</v>
      </c>
      <c r="M186" s="544">
        <v>2</v>
      </c>
      <c r="N186" s="501">
        <v>5.8823529411764698E-2</v>
      </c>
      <c r="O186" s="544">
        <v>395</v>
      </c>
      <c r="P186" s="501">
        <v>0.10278428311215196</v>
      </c>
      <c r="Q186" s="544">
        <v>423</v>
      </c>
      <c r="R186" s="510">
        <v>9.5270270270270269E-2</v>
      </c>
      <c r="S186" s="558">
        <v>9054</v>
      </c>
      <c r="T186" s="502">
        <v>0.10722533426497234</v>
      </c>
      <c r="U186" s="107">
        <v>1456</v>
      </c>
      <c r="V186" s="502">
        <v>8.5712603755813271E-2</v>
      </c>
      <c r="W186" s="107">
        <v>3286</v>
      </c>
      <c r="X186" s="502">
        <v>0.12198834317110295</v>
      </c>
      <c r="Y186" s="107">
        <v>4380</v>
      </c>
      <c r="Z186" s="373">
        <v>0.11214953271028037</v>
      </c>
    </row>
    <row r="187" spans="1:26">
      <c r="A187" s="1011"/>
      <c r="B187" s="492" t="s">
        <v>271</v>
      </c>
      <c r="C187" s="81">
        <v>10</v>
      </c>
      <c r="D187" s="351">
        <v>3.5971223021582732E-2</v>
      </c>
      <c r="E187" s="404">
        <v>10</v>
      </c>
      <c r="F187" s="421">
        <v>8.9285714285714288E-2</v>
      </c>
      <c r="G187" s="82">
        <v>5</v>
      </c>
      <c r="H187" s="421">
        <v>3.2467532467532464E-2</v>
      </c>
      <c r="I187" s="82">
        <v>6</v>
      </c>
      <c r="J187" s="352">
        <v>2.3255813953488372E-2</v>
      </c>
      <c r="K187" s="527">
        <v>333</v>
      </c>
      <c r="L187" s="494">
        <v>3.8563983786913725E-2</v>
      </c>
      <c r="M187" s="532">
        <v>2</v>
      </c>
      <c r="N187" s="494">
        <v>5.8823529411764698E-2</v>
      </c>
      <c r="O187" s="532">
        <v>174</v>
      </c>
      <c r="P187" s="494">
        <v>4.5277127244340368E-2</v>
      </c>
      <c r="Q187" s="532">
        <v>177</v>
      </c>
      <c r="R187" s="508">
        <v>3.9864864864864867E-2</v>
      </c>
      <c r="S187" s="555">
        <v>5236</v>
      </c>
      <c r="T187" s="421">
        <v>6.2009261123414545E-2</v>
      </c>
      <c r="U187" s="82">
        <v>949</v>
      </c>
      <c r="V187" s="421">
        <v>5.5866250662271154E-2</v>
      </c>
      <c r="W187" s="82">
        <v>1608</v>
      </c>
      <c r="X187" s="421">
        <v>5.9694843523777713E-2</v>
      </c>
      <c r="Y187" s="82">
        <v>1859</v>
      </c>
      <c r="Z187" s="355">
        <v>4.7599539111509409E-2</v>
      </c>
    </row>
    <row r="188" spans="1:26" ht="16.5" thickBot="1">
      <c r="A188" s="1013"/>
      <c r="B188" s="433" t="s">
        <v>230</v>
      </c>
      <c r="C188" s="109">
        <v>278</v>
      </c>
      <c r="D188" s="374">
        <v>1</v>
      </c>
      <c r="E188" s="515">
        <v>112</v>
      </c>
      <c r="F188" s="559">
        <v>1</v>
      </c>
      <c r="G188" s="110">
        <v>154</v>
      </c>
      <c r="H188" s="559">
        <v>1</v>
      </c>
      <c r="I188" s="110">
        <v>258</v>
      </c>
      <c r="J188" s="375">
        <v>1</v>
      </c>
      <c r="K188" s="560">
        <v>8635</v>
      </c>
      <c r="L188" s="538">
        <v>1</v>
      </c>
      <c r="M188" s="537">
        <v>34</v>
      </c>
      <c r="N188" s="538">
        <v>1</v>
      </c>
      <c r="O188" s="537">
        <v>3843</v>
      </c>
      <c r="P188" s="538">
        <v>1</v>
      </c>
      <c r="Q188" s="537">
        <v>4440</v>
      </c>
      <c r="R188" s="514">
        <v>1</v>
      </c>
      <c r="S188" s="561">
        <v>84439</v>
      </c>
      <c r="T188" s="559">
        <v>1</v>
      </c>
      <c r="U188" s="110">
        <v>16987</v>
      </c>
      <c r="V188" s="559">
        <v>1</v>
      </c>
      <c r="W188" s="110">
        <v>26937</v>
      </c>
      <c r="X188" s="559">
        <v>1</v>
      </c>
      <c r="Y188" s="110">
        <v>39055</v>
      </c>
      <c r="Z188" s="376">
        <v>1</v>
      </c>
    </row>
    <row r="189" spans="1:26">
      <c r="A189" s="19"/>
      <c r="B189" s="19"/>
      <c r="C189" s="19"/>
      <c r="D189" s="19"/>
      <c r="E189" s="19"/>
      <c r="F189" s="19"/>
      <c r="G189" s="19"/>
      <c r="H189" s="19"/>
      <c r="I189" s="19"/>
      <c r="J189" s="18"/>
      <c r="K189" s="18"/>
      <c r="L189" s="18"/>
      <c r="M189" s="18"/>
      <c r="N189" s="18"/>
      <c r="O189" s="18"/>
      <c r="P189" s="18"/>
      <c r="Q189" s="18"/>
      <c r="R189" s="18"/>
      <c r="S189" s="18"/>
      <c r="T189" s="18"/>
      <c r="U189" s="18"/>
      <c r="V189" s="18"/>
      <c r="W189" s="18"/>
      <c r="X189" s="18"/>
      <c r="Y189" s="18"/>
      <c r="Z189" s="18"/>
    </row>
    <row r="190" spans="1:26">
      <c r="A190" s="19"/>
      <c r="B190" s="19"/>
      <c r="C190" s="19"/>
      <c r="D190" s="19"/>
      <c r="E190" s="19"/>
      <c r="F190" s="19"/>
      <c r="G190" s="19"/>
      <c r="H190" s="19"/>
      <c r="I190" s="19"/>
      <c r="J190" s="18"/>
      <c r="K190" s="18"/>
      <c r="L190" s="18"/>
      <c r="M190" s="18"/>
      <c r="N190" s="18"/>
      <c r="O190" s="18"/>
      <c r="P190" s="18"/>
      <c r="Q190" s="18"/>
      <c r="R190" s="18"/>
      <c r="S190" s="18"/>
      <c r="T190" s="18"/>
      <c r="U190" s="18"/>
      <c r="V190" s="18"/>
      <c r="W190" s="18"/>
      <c r="X190" s="18"/>
      <c r="Y190" s="18"/>
      <c r="Z190" s="18"/>
    </row>
  </sheetData>
  <mergeCells count="93">
    <mergeCell ref="S155:Z155"/>
    <mergeCell ref="C156:D156"/>
    <mergeCell ref="E156:F156"/>
    <mergeCell ref="G156:H156"/>
    <mergeCell ref="I156:J156"/>
    <mergeCell ref="K156:L156"/>
    <mergeCell ref="W156:X156"/>
    <mergeCell ref="Y156:Z156"/>
    <mergeCell ref="M156:N156"/>
    <mergeCell ref="O156:P156"/>
    <mergeCell ref="Q156:R156"/>
    <mergeCell ref="S156:T156"/>
    <mergeCell ref="U156:V156"/>
    <mergeCell ref="A70:A72"/>
    <mergeCell ref="A73:A75"/>
    <mergeCell ref="A155:B157"/>
    <mergeCell ref="C155:J155"/>
    <mergeCell ref="K155:R155"/>
    <mergeCell ref="A86:J86"/>
    <mergeCell ref="C90:D90"/>
    <mergeCell ref="A141:A146"/>
    <mergeCell ref="G90:H90"/>
    <mergeCell ref="I90:J90"/>
    <mergeCell ref="C89:J89"/>
    <mergeCell ref="A88:Z88"/>
    <mergeCell ref="S89:Z89"/>
    <mergeCell ref="K89:R89"/>
    <mergeCell ref="A92:Z92"/>
    <mergeCell ref="A93:A98"/>
    <mergeCell ref="A3:J3"/>
    <mergeCell ref="K3:M3"/>
    <mergeCell ref="A77:A80"/>
    <mergeCell ref="A81:A84"/>
    <mergeCell ref="A1:J1"/>
    <mergeCell ref="A4:J4"/>
    <mergeCell ref="A24:J24"/>
    <mergeCell ref="C25:F25"/>
    <mergeCell ref="G25:H25"/>
    <mergeCell ref="I25:J25"/>
    <mergeCell ref="E26:F26"/>
    <mergeCell ref="A29:B29"/>
    <mergeCell ref="A5:J6"/>
    <mergeCell ref="A66:A68"/>
    <mergeCell ref="A36:A42"/>
    <mergeCell ref="A43:A49"/>
    <mergeCell ref="U90:V90"/>
    <mergeCell ref="W90:X90"/>
    <mergeCell ref="Y90:Z90"/>
    <mergeCell ref="K90:L90"/>
    <mergeCell ref="M90:N90"/>
    <mergeCell ref="O90:P90"/>
    <mergeCell ref="Q90:R90"/>
    <mergeCell ref="S90:T90"/>
    <mergeCell ref="A183:A188"/>
    <mergeCell ref="A165:A170"/>
    <mergeCell ref="A171:A176"/>
    <mergeCell ref="A177:A182"/>
    <mergeCell ref="A158:Z158"/>
    <mergeCell ref="A159:A164"/>
    <mergeCell ref="A154:Z154"/>
    <mergeCell ref="A117:A122"/>
    <mergeCell ref="A89:B91"/>
    <mergeCell ref="A99:A104"/>
    <mergeCell ref="A31:B31"/>
    <mergeCell ref="A32:B32"/>
    <mergeCell ref="A33:B33"/>
    <mergeCell ref="A34:B34"/>
    <mergeCell ref="A85:J85"/>
    <mergeCell ref="A147:A152"/>
    <mergeCell ref="E90:F90"/>
    <mergeCell ref="A123:A128"/>
    <mergeCell ref="A129:A134"/>
    <mergeCell ref="A135:A140"/>
    <mergeCell ref="A105:A110"/>
    <mergeCell ref="A111:A116"/>
    <mergeCell ref="A7:J7"/>
    <mergeCell ref="A8:J8"/>
    <mergeCell ref="A9:C9"/>
    <mergeCell ref="A10:C10"/>
    <mergeCell ref="A11:C11"/>
    <mergeCell ref="A14:J22"/>
    <mergeCell ref="A63:A65"/>
    <mergeCell ref="A12:C12"/>
    <mergeCell ref="A13:C13"/>
    <mergeCell ref="D9:J9"/>
    <mergeCell ref="D10:J10"/>
    <mergeCell ref="D11:J11"/>
    <mergeCell ref="D12:J12"/>
    <mergeCell ref="D13:J13"/>
    <mergeCell ref="A58:A59"/>
    <mergeCell ref="A51:A53"/>
    <mergeCell ref="A54:A56"/>
    <mergeCell ref="A60:A61"/>
  </mergeCells>
  <hyperlinks>
    <hyperlink ref="K3:L3" location="'Table of Contents'!A1" display="Back to Table of Contents" xr:uid="{00000000-0004-0000-09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A50FE-7A2C-4BA7-A2F6-992BB2CBCF4E}">
  <dimension ref="A1:Z191"/>
  <sheetViews>
    <sheetView showGridLines="0" workbookViewId="0">
      <selection activeCell="A2" sqref="A2"/>
    </sheetView>
  </sheetViews>
  <sheetFormatPr defaultColWidth="11" defaultRowHeight="15.75"/>
  <cols>
    <col min="1" max="2" width="25.875" style="1" customWidth="1"/>
    <col min="3" max="9" width="10.875" style="1" customWidth="1"/>
    <col min="10" max="26" width="10.875" customWidth="1"/>
  </cols>
  <sheetData>
    <row r="1" spans="1:15" s="18" customFormat="1" ht="80.099999999999994" customHeight="1">
      <c r="A1" s="898" t="s">
        <v>156</v>
      </c>
      <c r="B1" s="898"/>
      <c r="C1" s="898"/>
      <c r="D1" s="898"/>
      <c r="E1" s="898"/>
      <c r="F1" s="898"/>
      <c r="G1" s="898"/>
      <c r="H1" s="898"/>
      <c r="I1" s="898"/>
      <c r="J1" s="898"/>
      <c r="K1" s="186"/>
      <c r="L1" s="186"/>
      <c r="M1" s="186"/>
      <c r="N1" s="186"/>
      <c r="O1" s="186"/>
    </row>
    <row r="2" spans="1:15" s="18" customFormat="1" ht="15.95" customHeight="1">
      <c r="A2" s="826"/>
      <c r="B2" s="826"/>
      <c r="C2" s="826"/>
      <c r="D2" s="826"/>
      <c r="E2" s="826"/>
      <c r="F2" s="826"/>
      <c r="G2" s="826"/>
      <c r="H2" s="826"/>
      <c r="I2" s="826"/>
      <c r="J2" s="826"/>
      <c r="K2" s="186"/>
      <c r="L2" s="186"/>
      <c r="M2" s="186"/>
      <c r="N2" s="186"/>
      <c r="O2" s="186"/>
    </row>
    <row r="3" spans="1:15" s="18" customFormat="1" ht="18.75">
      <c r="A3" s="990" t="s">
        <v>259</v>
      </c>
      <c r="B3" s="990"/>
      <c r="C3" s="990"/>
      <c r="D3" s="990"/>
      <c r="E3" s="990"/>
      <c r="F3" s="990"/>
      <c r="G3" s="990"/>
      <c r="H3" s="990"/>
      <c r="I3" s="990"/>
      <c r="J3" s="990"/>
      <c r="K3" s="913" t="s">
        <v>158</v>
      </c>
      <c r="L3" s="913"/>
      <c r="M3" s="913"/>
    </row>
    <row r="4" spans="1:15">
      <c r="A4" s="991"/>
      <c r="B4" s="991"/>
      <c r="C4" s="991"/>
      <c r="D4" s="991"/>
      <c r="E4" s="991"/>
      <c r="F4" s="991"/>
      <c r="G4" s="991"/>
      <c r="H4" s="991"/>
      <c r="I4" s="991"/>
      <c r="J4" s="991"/>
    </row>
    <row r="5" spans="1:15" ht="15.95" customHeight="1">
      <c r="A5" s="922" t="s">
        <v>260</v>
      </c>
      <c r="B5" s="922"/>
      <c r="C5" s="922"/>
      <c r="D5" s="922"/>
      <c r="E5" s="922"/>
      <c r="F5" s="922"/>
      <c r="G5" s="922"/>
      <c r="H5" s="922"/>
      <c r="I5" s="922"/>
      <c r="J5" s="922"/>
    </row>
    <row r="6" spans="1:15" ht="24.95" customHeight="1">
      <c r="A6" s="922"/>
      <c r="B6" s="922"/>
      <c r="C6" s="922"/>
      <c r="D6" s="922"/>
      <c r="E6" s="922"/>
      <c r="F6" s="922"/>
      <c r="G6" s="922"/>
      <c r="H6" s="922"/>
      <c r="I6" s="922"/>
      <c r="J6" s="922"/>
    </row>
    <row r="7" spans="1:15">
      <c r="A7" s="1006" t="s">
        <v>261</v>
      </c>
      <c r="B7" s="1006"/>
      <c r="C7" s="1006"/>
      <c r="D7" s="1006"/>
      <c r="E7" s="1006"/>
      <c r="F7" s="1006"/>
      <c r="G7" s="1006"/>
      <c r="H7" s="1006"/>
      <c r="I7" s="1006"/>
      <c r="J7" s="1006"/>
    </row>
    <row r="8" spans="1:15">
      <c r="A8" s="987" t="s">
        <v>262</v>
      </c>
      <c r="B8" s="987"/>
      <c r="C8" s="987"/>
      <c r="D8" s="987"/>
      <c r="E8" s="987"/>
      <c r="F8" s="987"/>
      <c r="G8" s="987"/>
      <c r="H8" s="987"/>
      <c r="I8" s="987"/>
      <c r="J8" s="987"/>
    </row>
    <row r="9" spans="1:15">
      <c r="A9" s="986" t="s">
        <v>51</v>
      </c>
      <c r="B9" s="986"/>
      <c r="C9" s="986"/>
      <c r="D9" s="1020" t="s">
        <v>44</v>
      </c>
      <c r="E9" s="1020"/>
      <c r="F9" s="1020"/>
      <c r="G9" s="1020"/>
      <c r="H9" s="1020"/>
      <c r="I9" s="1020"/>
      <c r="J9" s="1020"/>
    </row>
    <row r="10" spans="1:15">
      <c r="A10" s="986" t="s">
        <v>46</v>
      </c>
      <c r="B10" s="986"/>
      <c r="C10" s="986"/>
      <c r="D10" s="1020" t="s">
        <v>45</v>
      </c>
      <c r="E10" s="1020"/>
      <c r="F10" s="1020"/>
      <c r="G10" s="1020"/>
      <c r="H10" s="1020"/>
      <c r="I10" s="1020"/>
      <c r="J10" s="1020"/>
    </row>
    <row r="11" spans="1:15">
      <c r="A11" s="986" t="s">
        <v>48</v>
      </c>
      <c r="B11" s="986"/>
      <c r="C11" s="986"/>
      <c r="D11" s="1020" t="s">
        <v>53</v>
      </c>
      <c r="E11" s="1020"/>
      <c r="F11" s="1020"/>
      <c r="G11" s="1020"/>
      <c r="H11" s="1020"/>
      <c r="I11" s="1020"/>
      <c r="J11" s="1020"/>
    </row>
    <row r="12" spans="1:15">
      <c r="A12" s="986" t="s">
        <v>49</v>
      </c>
      <c r="B12" s="986"/>
      <c r="C12" s="986"/>
      <c r="D12" s="1020" t="s">
        <v>52</v>
      </c>
      <c r="E12" s="1020"/>
      <c r="F12" s="1020"/>
      <c r="G12" s="1020"/>
      <c r="H12" s="1020"/>
      <c r="I12" s="1020"/>
      <c r="J12" s="1020"/>
    </row>
    <row r="13" spans="1:15" ht="24.95" customHeight="1">
      <c r="A13" s="986" t="s">
        <v>50</v>
      </c>
      <c r="B13" s="986"/>
      <c r="C13" s="986"/>
      <c r="D13" s="1020" t="s">
        <v>47</v>
      </c>
      <c r="E13" s="1020"/>
      <c r="F13" s="1020"/>
      <c r="G13" s="1020"/>
      <c r="H13" s="1020"/>
      <c r="I13" s="1020"/>
      <c r="J13" s="1020"/>
    </row>
    <row r="14" spans="1:15" ht="15.95" customHeight="1">
      <c r="A14" s="880" t="s">
        <v>263</v>
      </c>
      <c r="B14" s="880"/>
      <c r="C14" s="880"/>
      <c r="D14" s="880"/>
      <c r="E14" s="880"/>
      <c r="F14" s="880"/>
      <c r="G14" s="880"/>
      <c r="H14" s="880"/>
      <c r="I14" s="880"/>
      <c r="J14" s="880"/>
    </row>
    <row r="15" spans="1:15" ht="15.95" customHeight="1">
      <c r="A15" s="880"/>
      <c r="B15" s="880"/>
      <c r="C15" s="880"/>
      <c r="D15" s="880"/>
      <c r="E15" s="880"/>
      <c r="F15" s="880"/>
      <c r="G15" s="880"/>
      <c r="H15" s="880"/>
      <c r="I15" s="880"/>
      <c r="J15" s="880"/>
    </row>
    <row r="16" spans="1:15" ht="15.95" customHeight="1">
      <c r="A16" s="880"/>
      <c r="B16" s="880"/>
      <c r="C16" s="880"/>
      <c r="D16" s="880"/>
      <c r="E16" s="880"/>
      <c r="F16" s="880"/>
      <c r="G16" s="880"/>
      <c r="H16" s="880"/>
      <c r="I16" s="880"/>
      <c r="J16" s="880"/>
    </row>
    <row r="17" spans="1:26" ht="15.95" customHeight="1">
      <c r="A17" s="880"/>
      <c r="B17" s="880"/>
      <c r="C17" s="880"/>
      <c r="D17" s="880"/>
      <c r="E17" s="880"/>
      <c r="F17" s="880"/>
      <c r="G17" s="880"/>
      <c r="H17" s="880"/>
      <c r="I17" s="880"/>
      <c r="J17" s="880"/>
    </row>
    <row r="18" spans="1:26" ht="15.95" customHeight="1">
      <c r="A18" s="880"/>
      <c r="B18" s="880"/>
      <c r="C18" s="880"/>
      <c r="D18" s="880"/>
      <c r="E18" s="880"/>
      <c r="F18" s="880"/>
      <c r="G18" s="880"/>
      <c r="H18" s="880"/>
      <c r="I18" s="880"/>
      <c r="J18" s="880"/>
    </row>
    <row r="19" spans="1:26" ht="15.95" customHeight="1">
      <c r="A19" s="880"/>
      <c r="B19" s="880"/>
      <c r="C19" s="880"/>
      <c r="D19" s="880"/>
      <c r="E19" s="880"/>
      <c r="F19" s="880"/>
      <c r="G19" s="880"/>
      <c r="H19" s="880"/>
      <c r="I19" s="880"/>
      <c r="J19" s="880"/>
    </row>
    <row r="20" spans="1:26" ht="15.95" customHeight="1">
      <c r="A20" s="880"/>
      <c r="B20" s="880"/>
      <c r="C20" s="880"/>
      <c r="D20" s="880"/>
      <c r="E20" s="880"/>
      <c r="F20" s="880"/>
      <c r="G20" s="880"/>
      <c r="H20" s="880"/>
      <c r="I20" s="880"/>
      <c r="J20" s="880"/>
    </row>
    <row r="21" spans="1:26" ht="15.95" customHeight="1">
      <c r="A21" s="880"/>
      <c r="B21" s="880"/>
      <c r="C21" s="880"/>
      <c r="D21" s="880"/>
      <c r="E21" s="880"/>
      <c r="F21" s="880"/>
      <c r="G21" s="880"/>
      <c r="H21" s="880"/>
      <c r="I21" s="880"/>
      <c r="J21" s="880"/>
    </row>
    <row r="22" spans="1:26">
      <c r="A22" s="880"/>
      <c r="B22" s="880"/>
      <c r="C22" s="880"/>
      <c r="D22" s="880"/>
      <c r="E22" s="880"/>
      <c r="F22" s="880"/>
      <c r="G22" s="880"/>
      <c r="H22" s="880"/>
      <c r="I22" s="880"/>
      <c r="J22" s="880"/>
    </row>
    <row r="23" spans="1:26" ht="16.5" thickBot="1">
      <c r="A23" s="1265"/>
      <c r="B23" s="1265"/>
      <c r="C23" s="1265"/>
      <c r="D23" s="1265"/>
      <c r="E23" s="1265"/>
      <c r="F23" s="1265"/>
      <c r="G23" s="1178"/>
      <c r="H23" s="1178"/>
      <c r="I23" s="1178"/>
      <c r="J23" s="1178"/>
      <c r="K23" s="1178"/>
      <c r="L23" s="1178"/>
      <c r="M23" s="1178"/>
      <c r="N23" s="1178"/>
      <c r="O23" s="1178"/>
      <c r="P23" s="1178"/>
      <c r="Q23" s="1178"/>
      <c r="R23" s="1178"/>
      <c r="S23" s="1178"/>
      <c r="T23" s="1178"/>
      <c r="U23" s="1178"/>
      <c r="V23" s="1178"/>
      <c r="W23" s="1178"/>
      <c r="X23" s="1178"/>
      <c r="Y23" s="1178"/>
      <c r="Z23" s="1178"/>
    </row>
    <row r="24" spans="1:26" ht="27.95" customHeight="1" thickBot="1">
      <c r="A24" s="1582" t="s">
        <v>264</v>
      </c>
      <c r="B24" s="1583"/>
      <c r="C24" s="1583"/>
      <c r="D24" s="1583"/>
      <c r="E24" s="1583"/>
      <c r="F24" s="1583"/>
      <c r="G24" s="1583"/>
      <c r="H24" s="1583"/>
      <c r="I24" s="1583"/>
      <c r="J24" s="1583"/>
      <c r="K24" s="1178"/>
      <c r="L24" s="1178"/>
      <c r="M24" s="1178"/>
      <c r="N24" s="1178"/>
      <c r="O24" s="1178"/>
      <c r="P24" s="1178"/>
      <c r="Q24" s="1178"/>
      <c r="R24" s="1178"/>
      <c r="S24" s="1178"/>
      <c r="T24" s="1178"/>
      <c r="U24" s="1178"/>
      <c r="V24" s="1178"/>
      <c r="W24" s="1178"/>
      <c r="X24" s="1178"/>
      <c r="Y24" s="1178"/>
      <c r="Z24" s="1178"/>
    </row>
    <row r="25" spans="1:26" ht="36" customHeight="1">
      <c r="A25" s="1181"/>
      <c r="B25" s="1180"/>
      <c r="C25" s="1398" t="s">
        <v>192</v>
      </c>
      <c r="D25" s="1399"/>
      <c r="E25" s="1399"/>
      <c r="F25" s="1400"/>
      <c r="G25" s="1401" t="s">
        <v>193</v>
      </c>
      <c r="H25" s="1402"/>
      <c r="I25" s="1398" t="s">
        <v>4</v>
      </c>
      <c r="J25" s="1399"/>
      <c r="K25" s="1178"/>
      <c r="L25" s="1178"/>
      <c r="M25" s="1178"/>
      <c r="N25" s="1178"/>
      <c r="O25" s="1178"/>
      <c r="P25" s="1178"/>
      <c r="Q25" s="1178"/>
      <c r="R25" s="1178"/>
      <c r="S25" s="1178"/>
      <c r="T25" s="1178"/>
      <c r="U25" s="1178"/>
      <c r="V25" s="1178"/>
      <c r="W25" s="1178"/>
      <c r="X25" s="1178"/>
      <c r="Y25" s="1178"/>
      <c r="Z25" s="1178"/>
    </row>
    <row r="26" spans="1:26" ht="17.25" customHeight="1">
      <c r="A26" s="1181"/>
      <c r="B26" s="1180"/>
      <c r="C26" s="1182"/>
      <c r="D26" s="1183"/>
      <c r="E26" s="1403" t="s">
        <v>949</v>
      </c>
      <c r="F26" s="1404"/>
      <c r="G26" s="1184"/>
      <c r="H26" s="1185"/>
      <c r="I26" s="1182"/>
      <c r="J26" s="1186"/>
      <c r="K26" s="1178"/>
      <c r="L26" s="1178"/>
      <c r="M26" s="1178"/>
      <c r="N26" s="1178"/>
      <c r="O26" s="1178"/>
      <c r="P26" s="1178"/>
      <c r="Q26" s="1178"/>
      <c r="R26" s="1178"/>
      <c r="S26" s="1178"/>
      <c r="T26" s="1178"/>
      <c r="U26" s="1178"/>
      <c r="V26" s="1178"/>
      <c r="W26" s="1178"/>
      <c r="X26" s="1178"/>
      <c r="Y26" s="1178"/>
      <c r="Z26" s="1178"/>
    </row>
    <row r="27" spans="1:26" ht="60" customHeight="1">
      <c r="A27" s="1187"/>
      <c r="B27" s="1188"/>
      <c r="C27" s="1189" t="s">
        <v>195</v>
      </c>
      <c r="D27" s="1190" t="s">
        <v>950</v>
      </c>
      <c r="E27" s="1191" t="s">
        <v>197</v>
      </c>
      <c r="F27" s="1192" t="s">
        <v>198</v>
      </c>
      <c r="G27" s="1193" t="s">
        <v>195</v>
      </c>
      <c r="H27" s="1194" t="s">
        <v>199</v>
      </c>
      <c r="I27" s="1189" t="s">
        <v>195</v>
      </c>
      <c r="J27" s="1195" t="s">
        <v>199</v>
      </c>
      <c r="K27" s="1178"/>
      <c r="L27" s="1178"/>
      <c r="M27" s="1178"/>
      <c r="N27" s="1178"/>
      <c r="O27" s="1178"/>
      <c r="P27" s="1178"/>
      <c r="Q27" s="1178"/>
      <c r="R27" s="1178"/>
      <c r="S27" s="1178"/>
      <c r="T27" s="1178"/>
      <c r="U27" s="1178"/>
      <c r="V27" s="1178"/>
      <c r="W27" s="1178"/>
      <c r="X27" s="1178"/>
      <c r="Y27" s="1178"/>
      <c r="Z27" s="1178"/>
    </row>
    <row r="28" spans="1:26" s="396" customFormat="1" ht="20.100000000000001" customHeight="1">
      <c r="A28" s="1196" t="s">
        <v>200</v>
      </c>
      <c r="B28" s="1197"/>
      <c r="C28" s="1198"/>
      <c r="D28" s="1198"/>
      <c r="E28" s="1198"/>
      <c r="F28" s="1198"/>
      <c r="G28" s="1198"/>
      <c r="H28" s="1198"/>
      <c r="I28" s="1199"/>
      <c r="J28" s="1200"/>
      <c r="K28" s="1457"/>
      <c r="L28" s="1457"/>
      <c r="M28" s="1457"/>
      <c r="N28" s="1457"/>
      <c r="O28" s="1457"/>
      <c r="P28" s="1457"/>
      <c r="Q28" s="1457"/>
      <c r="R28" s="1457"/>
      <c r="S28" s="1457"/>
      <c r="T28" s="1457"/>
      <c r="U28" s="1457"/>
      <c r="V28" s="1457"/>
      <c r="W28" s="1457"/>
      <c r="X28" s="1457"/>
      <c r="Y28" s="1457"/>
      <c r="Z28" s="1457"/>
    </row>
    <row r="29" spans="1:26">
      <c r="A29" s="1405" t="s">
        <v>265</v>
      </c>
      <c r="B29" s="1406"/>
      <c r="C29" s="1201">
        <v>826</v>
      </c>
      <c r="D29" s="1202">
        <v>2.04</v>
      </c>
      <c r="E29" s="1203" t="s">
        <v>207</v>
      </c>
      <c r="F29" s="1203" t="s">
        <v>203</v>
      </c>
      <c r="G29" s="1204">
        <v>18839</v>
      </c>
      <c r="H29" s="1205">
        <v>1.63</v>
      </c>
      <c r="I29" s="1206">
        <v>178969</v>
      </c>
      <c r="J29" s="1207">
        <v>1.91</v>
      </c>
      <c r="K29" s="1178"/>
      <c r="L29" s="1178"/>
      <c r="M29" s="1178"/>
      <c r="N29" s="1178"/>
      <c r="O29" s="1178"/>
      <c r="P29" s="1178"/>
      <c r="Q29" s="1178"/>
      <c r="R29" s="1178"/>
      <c r="S29" s="1178"/>
      <c r="T29" s="1178"/>
      <c r="U29" s="1178"/>
      <c r="V29" s="1178"/>
      <c r="W29" s="1178"/>
      <c r="X29" s="1178"/>
      <c r="Y29" s="1178"/>
      <c r="Z29" s="1178"/>
    </row>
    <row r="30" spans="1:26" s="396" customFormat="1" ht="20.100000000000001" customHeight="1">
      <c r="A30" s="1208" t="s">
        <v>204</v>
      </c>
      <c r="B30" s="1209"/>
      <c r="C30" s="1199"/>
      <c r="D30" s="1199"/>
      <c r="E30" s="1210"/>
      <c r="F30" s="1210"/>
      <c r="G30" s="1199"/>
      <c r="H30" s="1199"/>
      <c r="I30" s="1199"/>
      <c r="J30" s="1211"/>
      <c r="K30" s="1457"/>
      <c r="L30" s="1457"/>
      <c r="M30" s="1457"/>
      <c r="N30" s="1457"/>
      <c r="O30" s="1457"/>
      <c r="P30" s="1457"/>
      <c r="Q30" s="1457"/>
      <c r="R30" s="1457"/>
      <c r="S30" s="1457"/>
      <c r="T30" s="1457"/>
      <c r="U30" s="1457"/>
      <c r="V30" s="1457"/>
      <c r="W30" s="1457"/>
      <c r="X30" s="1457"/>
      <c r="Y30" s="1457"/>
      <c r="Z30" s="1457"/>
    </row>
    <row r="31" spans="1:26">
      <c r="A31" s="1407" t="s">
        <v>205</v>
      </c>
      <c r="B31" s="1408"/>
      <c r="C31" s="1212">
        <v>349</v>
      </c>
      <c r="D31" s="1213">
        <v>1.92</v>
      </c>
      <c r="E31" s="1214" t="s">
        <v>203</v>
      </c>
      <c r="F31" s="1214" t="s">
        <v>210</v>
      </c>
      <c r="G31" s="1215">
        <v>8622</v>
      </c>
      <c r="H31" s="1216">
        <v>1.48</v>
      </c>
      <c r="I31" s="1217">
        <v>84158</v>
      </c>
      <c r="J31" s="1218">
        <v>1.99</v>
      </c>
      <c r="K31" s="1178"/>
      <c r="L31" s="1178"/>
      <c r="M31" s="1178"/>
      <c r="N31" s="1178"/>
      <c r="O31" s="1178"/>
      <c r="P31" s="1178"/>
      <c r="Q31" s="1178"/>
      <c r="R31" s="1178"/>
      <c r="S31" s="1178"/>
      <c r="T31" s="1178"/>
      <c r="U31" s="1178"/>
      <c r="V31" s="1178"/>
      <c r="W31" s="1178"/>
      <c r="X31" s="1178"/>
      <c r="Y31" s="1178"/>
      <c r="Z31" s="1178"/>
    </row>
    <row r="32" spans="1:26">
      <c r="A32" s="1409" t="s">
        <v>208</v>
      </c>
      <c r="B32" s="1410"/>
      <c r="C32" s="1212"/>
      <c r="D32" s="1213"/>
      <c r="E32" s="1214"/>
      <c r="F32" s="1214" t="s">
        <v>214</v>
      </c>
      <c r="G32" s="1219">
        <v>35</v>
      </c>
      <c r="H32" s="1216">
        <v>1.3</v>
      </c>
      <c r="I32" s="1217">
        <v>17117</v>
      </c>
      <c r="J32" s="1218">
        <v>1.75</v>
      </c>
      <c r="K32" s="1178"/>
      <c r="L32" s="1178"/>
      <c r="M32" s="1178"/>
      <c r="N32" s="1178"/>
      <c r="O32" s="1178"/>
      <c r="P32" s="1178"/>
      <c r="Q32" s="1178"/>
      <c r="R32" s="1178"/>
      <c r="S32" s="1178"/>
      <c r="T32" s="1178"/>
      <c r="U32" s="1178"/>
      <c r="V32" s="1178"/>
      <c r="W32" s="1178"/>
      <c r="X32" s="1178"/>
      <c r="Y32" s="1178"/>
      <c r="Z32" s="1178"/>
    </row>
    <row r="33" spans="1:26">
      <c r="A33" s="1409" t="s">
        <v>59</v>
      </c>
      <c r="B33" s="1410"/>
      <c r="C33" s="1212">
        <v>145</v>
      </c>
      <c r="D33" s="1213">
        <v>2.21</v>
      </c>
      <c r="E33" s="1214" t="s">
        <v>214</v>
      </c>
      <c r="F33" s="1214" t="s">
        <v>207</v>
      </c>
      <c r="G33" s="1215">
        <v>4007</v>
      </c>
      <c r="H33" s="1216">
        <v>1.73</v>
      </c>
      <c r="I33" s="1217">
        <v>28358</v>
      </c>
      <c r="J33" s="1218">
        <v>1.87</v>
      </c>
      <c r="K33" s="1178"/>
      <c r="L33" s="1178"/>
      <c r="M33" s="1178"/>
      <c r="N33" s="1178"/>
      <c r="O33" s="1178"/>
      <c r="P33" s="1178"/>
      <c r="Q33" s="1178"/>
      <c r="R33" s="1178"/>
      <c r="S33" s="1178"/>
      <c r="T33" s="1178"/>
      <c r="U33" s="1178"/>
      <c r="V33" s="1178"/>
      <c r="W33" s="1178"/>
      <c r="X33" s="1178"/>
      <c r="Y33" s="1178"/>
      <c r="Z33" s="1178"/>
    </row>
    <row r="34" spans="1:26">
      <c r="A34" s="1411" t="s">
        <v>211</v>
      </c>
      <c r="B34" s="1412"/>
      <c r="C34" s="1201">
        <v>260</v>
      </c>
      <c r="D34" s="1202">
        <v>2.11</v>
      </c>
      <c r="E34" s="1203" t="s">
        <v>207</v>
      </c>
      <c r="F34" s="1203" t="s">
        <v>207</v>
      </c>
      <c r="G34" s="1204">
        <v>4624</v>
      </c>
      <c r="H34" s="1205">
        <v>1.8</v>
      </c>
      <c r="I34" s="1206">
        <v>41151</v>
      </c>
      <c r="J34" s="1207">
        <v>1.84</v>
      </c>
      <c r="K34" s="1178"/>
      <c r="L34" s="1178"/>
      <c r="M34" s="1178"/>
      <c r="N34" s="1178"/>
      <c r="O34" s="1178"/>
      <c r="P34" s="1178"/>
      <c r="Q34" s="1178"/>
      <c r="R34" s="1178"/>
      <c r="S34" s="1178"/>
      <c r="T34" s="1178"/>
      <c r="U34" s="1178"/>
      <c r="V34" s="1178"/>
      <c r="W34" s="1178"/>
      <c r="X34" s="1178"/>
      <c r="Y34" s="1178"/>
      <c r="Z34" s="1178"/>
    </row>
    <row r="35" spans="1:26" s="396" customFormat="1" ht="20.100000000000001" customHeight="1">
      <c r="A35" s="1208" t="s">
        <v>212</v>
      </c>
      <c r="B35" s="1209"/>
      <c r="C35" s="1199"/>
      <c r="D35" s="1199"/>
      <c r="E35" s="1210"/>
      <c r="F35" s="1210"/>
      <c r="G35" s="1199"/>
      <c r="H35" s="1199"/>
      <c r="I35" s="1199"/>
      <c r="J35" s="1211"/>
      <c r="K35" s="1457"/>
      <c r="L35" s="1457"/>
      <c r="M35" s="1457"/>
      <c r="N35" s="1457"/>
      <c r="O35" s="1457"/>
      <c r="P35" s="1457"/>
      <c r="Q35" s="1457"/>
      <c r="R35" s="1457"/>
      <c r="S35" s="1457"/>
      <c r="T35" s="1457"/>
      <c r="U35" s="1457"/>
      <c r="V35" s="1457"/>
      <c r="W35" s="1457"/>
      <c r="X35" s="1457"/>
      <c r="Y35" s="1457"/>
      <c r="Z35" s="1457"/>
    </row>
    <row r="36" spans="1:26">
      <c r="A36" s="1584" t="s">
        <v>213</v>
      </c>
      <c r="B36" s="1220" t="s">
        <v>5</v>
      </c>
      <c r="C36" s="1221">
        <v>156</v>
      </c>
      <c r="D36" s="1222">
        <v>1.93</v>
      </c>
      <c r="E36" s="1223" t="s">
        <v>214</v>
      </c>
      <c r="F36" s="1223" t="s">
        <v>206</v>
      </c>
      <c r="G36" s="1224">
        <v>3957</v>
      </c>
      <c r="H36" s="1225">
        <v>1.44</v>
      </c>
      <c r="I36" s="1226">
        <v>57365</v>
      </c>
      <c r="J36" s="1227">
        <v>1.99</v>
      </c>
      <c r="K36" s="1178"/>
      <c r="L36" s="1178"/>
      <c r="M36" s="1178"/>
      <c r="N36" s="1178"/>
      <c r="O36" s="1178"/>
      <c r="P36" s="1178"/>
      <c r="Q36" s="1178"/>
      <c r="R36" s="1178"/>
      <c r="S36" s="1178"/>
      <c r="T36" s="1178"/>
      <c r="U36" s="1178"/>
      <c r="V36" s="1178"/>
      <c r="W36" s="1178"/>
      <c r="X36" s="1178"/>
      <c r="Y36" s="1178"/>
      <c r="Z36" s="1178"/>
    </row>
    <row r="37" spans="1:26">
      <c r="A37" s="1585"/>
      <c r="B37" s="1228" t="s">
        <v>6</v>
      </c>
      <c r="C37" s="1229">
        <v>68</v>
      </c>
      <c r="D37" s="1230">
        <v>2.0499999999999998</v>
      </c>
      <c r="E37" s="1231" t="s">
        <v>214</v>
      </c>
      <c r="F37" s="1231" t="s">
        <v>206</v>
      </c>
      <c r="G37" s="1232">
        <v>1165</v>
      </c>
      <c r="H37" s="1233">
        <v>1.55</v>
      </c>
      <c r="I37" s="1234">
        <v>14581</v>
      </c>
      <c r="J37" s="1235">
        <v>2.06</v>
      </c>
      <c r="K37" s="1178"/>
      <c r="L37" s="1178"/>
      <c r="M37" s="1178"/>
      <c r="N37" s="1178"/>
      <c r="O37" s="1178"/>
      <c r="P37" s="1178"/>
      <c r="Q37" s="1178"/>
      <c r="R37" s="1178"/>
      <c r="S37" s="1178"/>
      <c r="T37" s="1178"/>
      <c r="U37" s="1178"/>
      <c r="V37" s="1178"/>
      <c r="W37" s="1178"/>
      <c r="X37" s="1178"/>
      <c r="Y37" s="1178"/>
      <c r="Z37" s="1178"/>
    </row>
    <row r="38" spans="1:26">
      <c r="A38" s="1585"/>
      <c r="B38" s="1228" t="s">
        <v>7</v>
      </c>
      <c r="C38" s="1229">
        <v>22</v>
      </c>
      <c r="D38" s="1230">
        <v>1.51</v>
      </c>
      <c r="E38" s="1231" t="s">
        <v>203</v>
      </c>
      <c r="F38" s="1231" t="s">
        <v>210</v>
      </c>
      <c r="G38" s="1236">
        <v>925</v>
      </c>
      <c r="H38" s="1233">
        <v>1.42</v>
      </c>
      <c r="I38" s="1234">
        <v>6384</v>
      </c>
      <c r="J38" s="1235">
        <v>1.88</v>
      </c>
      <c r="K38" s="1178"/>
      <c r="L38" s="1178"/>
      <c r="M38" s="1178"/>
      <c r="N38" s="1178"/>
      <c r="O38" s="1178"/>
      <c r="P38" s="1178"/>
      <c r="Q38" s="1178"/>
      <c r="R38" s="1178"/>
      <c r="S38" s="1178"/>
      <c r="T38" s="1178"/>
      <c r="U38" s="1178"/>
      <c r="V38" s="1178"/>
      <c r="W38" s="1178"/>
      <c r="X38" s="1178"/>
      <c r="Y38" s="1178"/>
      <c r="Z38" s="1178"/>
    </row>
    <row r="39" spans="1:26">
      <c r="A39" s="1585"/>
      <c r="B39" s="1228" t="s">
        <v>8</v>
      </c>
      <c r="C39" s="1229">
        <v>16</v>
      </c>
      <c r="D39" s="1230">
        <v>1.25</v>
      </c>
      <c r="E39" s="1231" t="s">
        <v>202</v>
      </c>
      <c r="F39" s="1231" t="s">
        <v>209</v>
      </c>
      <c r="G39" s="1236">
        <v>979</v>
      </c>
      <c r="H39" s="1233">
        <v>1.48</v>
      </c>
      <c r="I39" s="1234">
        <v>6577</v>
      </c>
      <c r="J39" s="1235">
        <v>1.8</v>
      </c>
      <c r="K39" s="1178"/>
      <c r="L39" s="1178"/>
      <c r="M39" s="1178"/>
      <c r="N39" s="1178"/>
      <c r="O39" s="1178"/>
      <c r="P39" s="1178"/>
      <c r="Q39" s="1178"/>
      <c r="R39" s="1178"/>
      <c r="S39" s="1178"/>
      <c r="T39" s="1178"/>
      <c r="U39" s="1178"/>
      <c r="V39" s="1178"/>
      <c r="W39" s="1178"/>
      <c r="X39" s="1178"/>
      <c r="Y39" s="1178"/>
      <c r="Z39" s="1178"/>
    </row>
    <row r="40" spans="1:26">
      <c r="A40" s="1585"/>
      <c r="B40" s="1228" t="s">
        <v>9</v>
      </c>
      <c r="C40" s="1229">
        <v>19</v>
      </c>
      <c r="D40" s="1230">
        <v>1.64</v>
      </c>
      <c r="E40" s="1231" t="s">
        <v>203</v>
      </c>
      <c r="F40" s="1231" t="s">
        <v>202</v>
      </c>
      <c r="G40" s="1236">
        <v>461</v>
      </c>
      <c r="H40" s="1233">
        <v>1.49</v>
      </c>
      <c r="I40" s="1234">
        <v>7795</v>
      </c>
      <c r="J40" s="1235">
        <v>1.76</v>
      </c>
      <c r="K40" s="1178"/>
      <c r="L40" s="1178"/>
      <c r="M40" s="1178"/>
      <c r="N40" s="1178"/>
      <c r="O40" s="1178"/>
      <c r="P40" s="1178"/>
      <c r="Q40" s="1178"/>
      <c r="R40" s="1178"/>
      <c r="S40" s="1178"/>
      <c r="T40" s="1178"/>
      <c r="U40" s="1178"/>
      <c r="V40" s="1178"/>
      <c r="W40" s="1178"/>
      <c r="X40" s="1178"/>
      <c r="Y40" s="1178"/>
      <c r="Z40" s="1178"/>
    </row>
    <row r="41" spans="1:26">
      <c r="A41" s="1585"/>
      <c r="B41" s="1228" t="s">
        <v>10</v>
      </c>
      <c r="C41" s="1229">
        <v>28</v>
      </c>
      <c r="D41" s="1230">
        <v>2.13</v>
      </c>
      <c r="E41" s="1231" t="s">
        <v>214</v>
      </c>
      <c r="F41" s="1231" t="s">
        <v>203</v>
      </c>
      <c r="G41" s="1236">
        <v>626</v>
      </c>
      <c r="H41" s="1216">
        <v>1.54</v>
      </c>
      <c r="I41" s="1234">
        <v>3985</v>
      </c>
      <c r="J41" s="1218">
        <v>1.9</v>
      </c>
      <c r="K41" s="1178"/>
      <c r="L41" s="1178"/>
      <c r="M41" s="1178"/>
      <c r="N41" s="1178"/>
      <c r="O41" s="1178"/>
      <c r="P41" s="1178"/>
      <c r="Q41" s="1178"/>
      <c r="R41" s="1178"/>
      <c r="S41" s="1178"/>
      <c r="T41" s="1178"/>
      <c r="U41" s="1178"/>
      <c r="V41" s="1178"/>
      <c r="W41" s="1178"/>
      <c r="X41" s="1178"/>
      <c r="Y41" s="1178"/>
      <c r="Z41" s="1178"/>
    </row>
    <row r="42" spans="1:26">
      <c r="A42" s="1586"/>
      <c r="B42" s="1228" t="s">
        <v>11</v>
      </c>
      <c r="C42" s="1249">
        <v>22</v>
      </c>
      <c r="D42" s="1250">
        <v>2.25</v>
      </c>
      <c r="E42" s="1251" t="s">
        <v>214</v>
      </c>
      <c r="F42" s="1251" t="s">
        <v>207</v>
      </c>
      <c r="G42" s="1252">
        <v>235</v>
      </c>
      <c r="H42" s="1253">
        <v>1.47</v>
      </c>
      <c r="I42" s="1254">
        <v>1894</v>
      </c>
      <c r="J42" s="1255">
        <v>1.87</v>
      </c>
      <c r="K42" s="1178"/>
      <c r="L42" s="1178"/>
      <c r="M42" s="1178"/>
      <c r="N42" s="1178"/>
      <c r="O42" s="1178"/>
      <c r="P42" s="1178"/>
      <c r="Q42" s="1178"/>
      <c r="R42" s="1178"/>
      <c r="S42" s="1178"/>
      <c r="T42" s="1178"/>
      <c r="U42" s="1178"/>
      <c r="V42" s="1178"/>
      <c r="W42" s="1178"/>
      <c r="X42" s="1178"/>
      <c r="Y42" s="1178"/>
      <c r="Z42" s="1178"/>
    </row>
    <row r="43" spans="1:26">
      <c r="A43" s="1584" t="s">
        <v>215</v>
      </c>
      <c r="B43" s="1220" t="s">
        <v>5</v>
      </c>
      <c r="C43" s="1221">
        <v>235</v>
      </c>
      <c r="D43" s="1222">
        <v>2.08</v>
      </c>
      <c r="E43" s="1223" t="s">
        <v>207</v>
      </c>
      <c r="F43" s="1223" t="s">
        <v>207</v>
      </c>
      <c r="G43" s="1224">
        <v>5524</v>
      </c>
      <c r="H43" s="1225">
        <v>1.72</v>
      </c>
      <c r="I43" s="1226">
        <v>48128</v>
      </c>
      <c r="J43" s="1227">
        <v>1.83</v>
      </c>
      <c r="K43" s="1178"/>
      <c r="L43" s="1178"/>
      <c r="M43" s="1178"/>
      <c r="N43" s="1178"/>
      <c r="O43" s="1178"/>
      <c r="P43" s="1178"/>
      <c r="Q43" s="1178"/>
      <c r="R43" s="1178"/>
      <c r="S43" s="1178"/>
      <c r="T43" s="1178"/>
      <c r="U43" s="1178"/>
      <c r="V43" s="1178"/>
      <c r="W43" s="1178"/>
      <c r="X43" s="1178"/>
      <c r="Y43" s="1178"/>
      <c r="Z43" s="1178"/>
    </row>
    <row r="44" spans="1:26">
      <c r="A44" s="1585"/>
      <c r="B44" s="1228" t="s">
        <v>6</v>
      </c>
      <c r="C44" s="1229">
        <v>49</v>
      </c>
      <c r="D44" s="1230">
        <v>2.2599999999999998</v>
      </c>
      <c r="E44" s="1231" t="s">
        <v>207</v>
      </c>
      <c r="F44" s="1231" t="s">
        <v>207</v>
      </c>
      <c r="G44" s="1236">
        <v>649</v>
      </c>
      <c r="H44" s="1233">
        <v>1.89</v>
      </c>
      <c r="I44" s="1234">
        <v>5247</v>
      </c>
      <c r="J44" s="1235">
        <v>1.97</v>
      </c>
      <c r="K44" s="1178"/>
      <c r="L44" s="1178"/>
      <c r="M44" s="1178"/>
      <c r="N44" s="1178"/>
      <c r="O44" s="1178"/>
      <c r="P44" s="1178"/>
      <c r="Q44" s="1178"/>
      <c r="R44" s="1178"/>
      <c r="S44" s="1178"/>
      <c r="T44" s="1178"/>
      <c r="U44" s="1178"/>
      <c r="V44" s="1178"/>
      <c r="W44" s="1178"/>
      <c r="X44" s="1178"/>
      <c r="Y44" s="1178"/>
      <c r="Z44" s="1178"/>
    </row>
    <row r="45" spans="1:26">
      <c r="A45" s="1585"/>
      <c r="B45" s="1228" t="s">
        <v>7</v>
      </c>
      <c r="C45" s="1229">
        <v>22</v>
      </c>
      <c r="D45" s="1230">
        <v>2.09</v>
      </c>
      <c r="E45" s="1231" t="s">
        <v>203</v>
      </c>
      <c r="F45" s="1231" t="s">
        <v>203</v>
      </c>
      <c r="G45" s="1236">
        <v>755</v>
      </c>
      <c r="H45" s="1233">
        <v>1.88</v>
      </c>
      <c r="I45" s="1234">
        <v>4117</v>
      </c>
      <c r="J45" s="1235">
        <v>1.99</v>
      </c>
      <c r="K45" s="1178"/>
      <c r="L45" s="1178"/>
      <c r="M45" s="1178"/>
      <c r="N45" s="1178"/>
      <c r="O45" s="1178"/>
      <c r="P45" s="1178"/>
      <c r="Q45" s="1178"/>
      <c r="R45" s="1178"/>
      <c r="S45" s="1178"/>
      <c r="T45" s="1178"/>
      <c r="U45" s="1178"/>
      <c r="V45" s="1178"/>
      <c r="W45" s="1178"/>
      <c r="X45" s="1178"/>
      <c r="Y45" s="1178"/>
      <c r="Z45" s="1178"/>
    </row>
    <row r="46" spans="1:26">
      <c r="A46" s="1585"/>
      <c r="B46" s="1228" t="s">
        <v>8</v>
      </c>
      <c r="C46" s="1229">
        <v>14</v>
      </c>
      <c r="D46" s="1230">
        <v>2.31</v>
      </c>
      <c r="E46" s="1231" t="s">
        <v>214</v>
      </c>
      <c r="F46" s="1231" t="s">
        <v>214</v>
      </c>
      <c r="G46" s="1236">
        <v>533</v>
      </c>
      <c r="H46" s="1233">
        <v>1.86</v>
      </c>
      <c r="I46" s="1234">
        <v>3092</v>
      </c>
      <c r="J46" s="1235">
        <v>1.82</v>
      </c>
      <c r="K46" s="1178"/>
      <c r="L46" s="1178"/>
      <c r="M46" s="1178"/>
      <c r="N46" s="1178"/>
      <c r="O46" s="1178"/>
      <c r="P46" s="1178"/>
      <c r="Q46" s="1178"/>
      <c r="R46" s="1178"/>
      <c r="S46" s="1178"/>
      <c r="T46" s="1178"/>
      <c r="U46" s="1178"/>
      <c r="V46" s="1178"/>
      <c r="W46" s="1178"/>
      <c r="X46" s="1178"/>
      <c r="Y46" s="1178"/>
      <c r="Z46" s="1178"/>
    </row>
    <row r="47" spans="1:26">
      <c r="A47" s="1585"/>
      <c r="B47" s="1228" t="s">
        <v>9</v>
      </c>
      <c r="C47" s="1229">
        <v>21</v>
      </c>
      <c r="D47" s="1230">
        <v>2.85</v>
      </c>
      <c r="E47" s="1231" t="s">
        <v>214</v>
      </c>
      <c r="F47" s="1231" t="s">
        <v>214</v>
      </c>
      <c r="G47" s="1236">
        <v>19</v>
      </c>
      <c r="H47" s="1233">
        <v>1.85</v>
      </c>
      <c r="I47" s="1234">
        <v>1164</v>
      </c>
      <c r="J47" s="1235">
        <v>1.7</v>
      </c>
      <c r="K47" s="1178"/>
      <c r="L47" s="1178"/>
      <c r="M47" s="1178"/>
      <c r="N47" s="1178"/>
      <c r="O47" s="1178"/>
      <c r="P47" s="1178"/>
      <c r="Q47" s="1178"/>
      <c r="R47" s="1178"/>
      <c r="S47" s="1178"/>
      <c r="T47" s="1178"/>
      <c r="U47" s="1178"/>
      <c r="V47" s="1178"/>
      <c r="W47" s="1178"/>
      <c r="X47" s="1178"/>
      <c r="Y47" s="1178"/>
      <c r="Z47" s="1178"/>
    </row>
    <row r="48" spans="1:26">
      <c r="A48" s="1585"/>
      <c r="B48" s="1228" t="s">
        <v>10</v>
      </c>
      <c r="C48" s="1229">
        <v>15</v>
      </c>
      <c r="D48" s="1230">
        <v>2.3199999999999998</v>
      </c>
      <c r="E48" s="1231" t="s">
        <v>214</v>
      </c>
      <c r="F48" s="1231" t="s">
        <v>214</v>
      </c>
      <c r="G48" s="1236">
        <v>388</v>
      </c>
      <c r="H48" s="1216">
        <v>1.79</v>
      </c>
      <c r="I48" s="1234">
        <v>2434</v>
      </c>
      <c r="J48" s="1218">
        <v>1.81</v>
      </c>
      <c r="K48" s="1178"/>
      <c r="L48" s="1178"/>
      <c r="M48" s="1178"/>
      <c r="N48" s="1178"/>
      <c r="O48" s="1178"/>
      <c r="P48" s="1178"/>
      <c r="Q48" s="1178"/>
      <c r="R48" s="1178"/>
      <c r="S48" s="1178"/>
      <c r="T48" s="1178"/>
      <c r="U48" s="1178"/>
      <c r="V48" s="1178"/>
      <c r="W48" s="1178"/>
      <c r="X48" s="1178"/>
      <c r="Y48" s="1178"/>
      <c r="Z48" s="1178"/>
    </row>
    <row r="49" spans="1:26">
      <c r="A49" s="1585"/>
      <c r="B49" s="1237" t="s">
        <v>11</v>
      </c>
      <c r="C49" s="1249">
        <v>13</v>
      </c>
      <c r="D49" s="1250">
        <v>2.0099999999999998</v>
      </c>
      <c r="E49" s="1251" t="s">
        <v>203</v>
      </c>
      <c r="F49" s="1251" t="s">
        <v>203</v>
      </c>
      <c r="G49" s="1252">
        <v>250</v>
      </c>
      <c r="H49" s="1253">
        <v>1.84</v>
      </c>
      <c r="I49" s="1254">
        <v>1573</v>
      </c>
      <c r="J49" s="1255">
        <v>1.92</v>
      </c>
      <c r="K49" s="1178"/>
      <c r="L49" s="1178"/>
      <c r="M49" s="1178"/>
      <c r="N49" s="1178"/>
      <c r="O49" s="1178"/>
      <c r="P49" s="1178"/>
      <c r="Q49" s="1178"/>
      <c r="R49" s="1178"/>
      <c r="S49" s="1178"/>
      <c r="T49" s="1178"/>
      <c r="U49" s="1178"/>
      <c r="V49" s="1178"/>
      <c r="W49" s="1178"/>
      <c r="X49" s="1178"/>
      <c r="Y49" s="1178"/>
      <c r="Z49" s="1178"/>
    </row>
    <row r="50" spans="1:26" s="396" customFormat="1" ht="20.100000000000001" customHeight="1">
      <c r="A50" s="1196" t="s">
        <v>216</v>
      </c>
      <c r="B50" s="1197"/>
      <c r="C50" s="1198"/>
      <c r="D50" s="1198"/>
      <c r="E50" s="1245"/>
      <c r="F50" s="1245"/>
      <c r="G50" s="1198"/>
      <c r="H50" s="1198"/>
      <c r="I50" s="1199"/>
      <c r="J50" s="1200"/>
      <c r="K50" s="1457"/>
      <c r="L50" s="1457"/>
      <c r="M50" s="1457"/>
      <c r="N50" s="1457"/>
      <c r="O50" s="1457"/>
      <c r="P50" s="1457"/>
      <c r="Q50" s="1457"/>
      <c r="R50" s="1457"/>
      <c r="S50" s="1457"/>
      <c r="T50" s="1457"/>
      <c r="U50" s="1457"/>
      <c r="V50" s="1457"/>
      <c r="W50" s="1457"/>
      <c r="X50" s="1457"/>
      <c r="Y50" s="1457"/>
      <c r="Z50" s="1457"/>
    </row>
    <row r="51" spans="1:26">
      <c r="A51" s="1584" t="s">
        <v>213</v>
      </c>
      <c r="B51" s="1246" t="s">
        <v>13</v>
      </c>
      <c r="C51" s="1221">
        <v>99</v>
      </c>
      <c r="D51" s="1222">
        <v>2.02</v>
      </c>
      <c r="E51" s="1223" t="s">
        <v>214</v>
      </c>
      <c r="F51" s="1223" t="s">
        <v>203</v>
      </c>
      <c r="G51" s="1224">
        <v>2280</v>
      </c>
      <c r="H51" s="1225">
        <v>1.46</v>
      </c>
      <c r="I51" s="1226">
        <v>33820</v>
      </c>
      <c r="J51" s="1227">
        <v>1.85</v>
      </c>
      <c r="K51" s="1178"/>
      <c r="L51" s="1178"/>
      <c r="M51" s="1178"/>
      <c r="N51" s="1178"/>
      <c r="O51" s="1178"/>
      <c r="P51" s="1178"/>
      <c r="Q51" s="1178"/>
      <c r="R51" s="1178"/>
      <c r="S51" s="1178"/>
      <c r="T51" s="1178"/>
      <c r="U51" s="1178"/>
      <c r="V51" s="1178"/>
      <c r="W51" s="1178"/>
      <c r="X51" s="1178"/>
      <c r="Y51" s="1178"/>
      <c r="Z51" s="1178"/>
    </row>
    <row r="52" spans="1:26">
      <c r="A52" s="1585"/>
      <c r="B52" s="1247" t="s">
        <v>14</v>
      </c>
      <c r="C52" s="1229">
        <v>192</v>
      </c>
      <c r="D52" s="1230">
        <v>1.65</v>
      </c>
      <c r="E52" s="1231" t="s">
        <v>203</v>
      </c>
      <c r="F52" s="1231" t="s">
        <v>210</v>
      </c>
      <c r="G52" s="1232">
        <v>5569</v>
      </c>
      <c r="H52" s="1216">
        <v>1.46</v>
      </c>
      <c r="I52" s="1234">
        <v>60073</v>
      </c>
      <c r="J52" s="1218">
        <v>1.98</v>
      </c>
      <c r="K52" s="1178"/>
      <c r="L52" s="1178"/>
      <c r="M52" s="1178"/>
      <c r="N52" s="1178"/>
      <c r="O52" s="1178"/>
      <c r="P52" s="1178"/>
      <c r="Q52" s="1178"/>
      <c r="R52" s="1178"/>
      <c r="S52" s="1178"/>
      <c r="T52" s="1178"/>
      <c r="U52" s="1178"/>
      <c r="V52" s="1178"/>
      <c r="W52" s="1178"/>
      <c r="X52" s="1178"/>
      <c r="Y52" s="1178"/>
      <c r="Z52" s="1178"/>
    </row>
    <row r="53" spans="1:26">
      <c r="A53" s="1586"/>
      <c r="B53" s="1248" t="s">
        <v>15</v>
      </c>
      <c r="C53" s="1249">
        <v>42</v>
      </c>
      <c r="D53" s="1250">
        <v>2.6</v>
      </c>
      <c r="E53" s="1251" t="s">
        <v>214</v>
      </c>
      <c r="F53" s="1251" t="s">
        <v>203</v>
      </c>
      <c r="G53" s="1252">
        <v>512</v>
      </c>
      <c r="H53" s="1253">
        <v>1.62</v>
      </c>
      <c r="I53" s="1254">
        <v>4272</v>
      </c>
      <c r="J53" s="1255">
        <v>2.33</v>
      </c>
      <c r="K53" s="1178"/>
      <c r="L53" s="1178"/>
      <c r="M53" s="1178"/>
      <c r="N53" s="1178"/>
      <c r="O53" s="1178"/>
      <c r="P53" s="1178"/>
      <c r="Q53" s="1178"/>
      <c r="R53" s="1178"/>
      <c r="S53" s="1178"/>
      <c r="T53" s="1178"/>
      <c r="U53" s="1178"/>
      <c r="V53" s="1178"/>
      <c r="W53" s="1178"/>
      <c r="X53" s="1178"/>
      <c r="Y53" s="1178"/>
      <c r="Z53" s="1178"/>
    </row>
    <row r="54" spans="1:26">
      <c r="A54" s="1584" t="s">
        <v>215</v>
      </c>
      <c r="B54" s="1246" t="s">
        <v>13</v>
      </c>
      <c r="C54" s="1221">
        <v>142</v>
      </c>
      <c r="D54" s="1222">
        <v>2.19</v>
      </c>
      <c r="E54" s="1223" t="s">
        <v>214</v>
      </c>
      <c r="F54" s="1223" t="s">
        <v>214</v>
      </c>
      <c r="G54" s="1224">
        <v>2744</v>
      </c>
      <c r="H54" s="1225">
        <v>1.71</v>
      </c>
      <c r="I54" s="1226">
        <v>25482</v>
      </c>
      <c r="J54" s="1227">
        <v>1.78</v>
      </c>
      <c r="K54" s="1178"/>
      <c r="L54" s="1178"/>
      <c r="M54" s="1178"/>
      <c r="N54" s="1178"/>
      <c r="O54" s="1178"/>
      <c r="P54" s="1178"/>
      <c r="Q54" s="1178"/>
      <c r="R54" s="1178"/>
      <c r="S54" s="1178"/>
      <c r="T54" s="1178"/>
      <c r="U54" s="1178"/>
      <c r="V54" s="1178"/>
      <c r="W54" s="1178"/>
      <c r="X54" s="1178"/>
      <c r="Y54" s="1178"/>
      <c r="Z54" s="1178"/>
    </row>
    <row r="55" spans="1:26">
      <c r="A55" s="1585"/>
      <c r="B55" s="1247" t="s">
        <v>14</v>
      </c>
      <c r="C55" s="1229">
        <v>199</v>
      </c>
      <c r="D55" s="1230">
        <v>2.02</v>
      </c>
      <c r="E55" s="1231" t="s">
        <v>203</v>
      </c>
      <c r="F55" s="1231" t="s">
        <v>203</v>
      </c>
      <c r="G55" s="1232">
        <v>5371</v>
      </c>
      <c r="H55" s="1216">
        <v>1.79</v>
      </c>
      <c r="I55" s="1234">
        <v>39963</v>
      </c>
      <c r="J55" s="1218">
        <v>1.88</v>
      </c>
      <c r="K55" s="1178"/>
      <c r="L55" s="1178"/>
      <c r="M55" s="1178"/>
      <c r="N55" s="1178"/>
      <c r="O55" s="1178"/>
      <c r="P55" s="1178"/>
      <c r="Q55" s="1178"/>
      <c r="R55" s="1178"/>
      <c r="S55" s="1178"/>
      <c r="T55" s="1178"/>
      <c r="U55" s="1178"/>
      <c r="V55" s="1178"/>
      <c r="W55" s="1178"/>
      <c r="X55" s="1178"/>
      <c r="Y55" s="1178"/>
      <c r="Z55" s="1178"/>
    </row>
    <row r="56" spans="1:26">
      <c r="A56" s="1585"/>
      <c r="B56" s="1248" t="s">
        <v>15</v>
      </c>
      <c r="C56" s="1249">
        <v>38</v>
      </c>
      <c r="D56" s="1250">
        <v>2.5299999999999998</v>
      </c>
      <c r="E56" s="1251" t="s">
        <v>207</v>
      </c>
      <c r="F56" s="1251" t="s">
        <v>203</v>
      </c>
      <c r="G56" s="1252">
        <v>70</v>
      </c>
      <c r="H56" s="1253">
        <v>2.2200000000000002</v>
      </c>
      <c r="I56" s="1249">
        <v>731</v>
      </c>
      <c r="J56" s="1255">
        <v>2.31</v>
      </c>
      <c r="K56" s="1178"/>
      <c r="L56" s="1178"/>
      <c r="M56" s="1178"/>
      <c r="N56" s="1178"/>
      <c r="O56" s="1178"/>
      <c r="P56" s="1178"/>
      <c r="Q56" s="1178"/>
      <c r="R56" s="1178"/>
      <c r="S56" s="1178"/>
      <c r="T56" s="1178"/>
      <c r="U56" s="1178"/>
      <c r="V56" s="1178"/>
      <c r="W56" s="1178"/>
      <c r="X56" s="1178"/>
      <c r="Y56" s="1178"/>
      <c r="Z56" s="1178"/>
    </row>
    <row r="57" spans="1:26" s="396" customFormat="1" ht="20.100000000000001" customHeight="1">
      <c r="A57" s="1196" t="s">
        <v>256</v>
      </c>
      <c r="B57" s="1197"/>
      <c r="C57" s="1198"/>
      <c r="D57" s="1198"/>
      <c r="E57" s="1245"/>
      <c r="F57" s="1245"/>
      <c r="G57" s="1198"/>
      <c r="H57" s="1198"/>
      <c r="I57" s="1199"/>
      <c r="J57" s="1200"/>
      <c r="K57" s="1457"/>
      <c r="L57" s="1457"/>
      <c r="M57" s="1457"/>
      <c r="N57" s="1457"/>
      <c r="O57" s="1457"/>
      <c r="P57" s="1457"/>
      <c r="Q57" s="1457"/>
      <c r="R57" s="1457"/>
      <c r="S57" s="1457"/>
      <c r="T57" s="1457"/>
      <c r="U57" s="1457"/>
      <c r="V57" s="1457"/>
      <c r="W57" s="1457"/>
      <c r="X57" s="1457"/>
      <c r="Y57" s="1457"/>
      <c r="Z57" s="1457"/>
    </row>
    <row r="58" spans="1:26">
      <c r="A58" s="1584" t="s">
        <v>213</v>
      </c>
      <c r="B58" s="1246" t="s">
        <v>17</v>
      </c>
      <c r="C58" s="1221">
        <v>215</v>
      </c>
      <c r="D58" s="1222">
        <v>1.77</v>
      </c>
      <c r="E58" s="1223" t="s">
        <v>207</v>
      </c>
      <c r="F58" s="1223" t="s">
        <v>202</v>
      </c>
      <c r="G58" s="1224">
        <v>6198</v>
      </c>
      <c r="H58" s="1225">
        <v>1.42</v>
      </c>
      <c r="I58" s="1226">
        <v>71940</v>
      </c>
      <c r="J58" s="1227">
        <v>1.87</v>
      </c>
      <c r="K58" s="1178"/>
      <c r="L58" s="1178"/>
      <c r="M58" s="1178"/>
      <c r="N58" s="1178"/>
      <c r="O58" s="1178"/>
      <c r="P58" s="1178"/>
      <c r="Q58" s="1178"/>
      <c r="R58" s="1178"/>
      <c r="S58" s="1178"/>
      <c r="T58" s="1178"/>
      <c r="U58" s="1178"/>
      <c r="V58" s="1178"/>
      <c r="W58" s="1178"/>
      <c r="X58" s="1178"/>
      <c r="Y58" s="1178"/>
      <c r="Z58" s="1178"/>
    </row>
    <row r="59" spans="1:26">
      <c r="A59" s="1586"/>
      <c r="B59" s="1248" t="s">
        <v>18</v>
      </c>
      <c r="C59" s="1249">
        <v>111</v>
      </c>
      <c r="D59" s="1250">
        <v>2.23</v>
      </c>
      <c r="E59" s="1251" t="s">
        <v>214</v>
      </c>
      <c r="F59" s="1251" t="s">
        <v>206</v>
      </c>
      <c r="G59" s="1256">
        <v>2018</v>
      </c>
      <c r="H59" s="1253">
        <v>1.62</v>
      </c>
      <c r="I59" s="1254">
        <v>25435</v>
      </c>
      <c r="J59" s="1255">
        <v>2.2000000000000002</v>
      </c>
      <c r="K59" s="1178"/>
      <c r="L59" s="1178"/>
      <c r="M59" s="1178"/>
      <c r="N59" s="1178"/>
      <c r="O59" s="1178"/>
      <c r="P59" s="1178"/>
      <c r="Q59" s="1178"/>
      <c r="R59" s="1178"/>
      <c r="S59" s="1178"/>
      <c r="T59" s="1178"/>
      <c r="U59" s="1178"/>
      <c r="V59" s="1178"/>
      <c r="W59" s="1178"/>
      <c r="X59" s="1178"/>
      <c r="Y59" s="1178"/>
      <c r="Z59" s="1178"/>
    </row>
    <row r="60" spans="1:26">
      <c r="A60" s="1584" t="s">
        <v>215</v>
      </c>
      <c r="B60" s="1246" t="s">
        <v>17</v>
      </c>
      <c r="C60" s="1221">
        <v>270</v>
      </c>
      <c r="D60" s="1222">
        <v>2.06</v>
      </c>
      <c r="E60" s="1223" t="s">
        <v>207</v>
      </c>
      <c r="F60" s="1223" t="s">
        <v>207</v>
      </c>
      <c r="G60" s="1224">
        <v>7186</v>
      </c>
      <c r="H60" s="1225">
        <v>1.74</v>
      </c>
      <c r="I60" s="1226">
        <v>56379</v>
      </c>
      <c r="J60" s="1227">
        <v>1.81</v>
      </c>
      <c r="K60" s="1178"/>
      <c r="L60" s="1178"/>
      <c r="M60" s="1178"/>
      <c r="N60" s="1178"/>
      <c r="O60" s="1178"/>
      <c r="P60" s="1178"/>
      <c r="Q60" s="1178"/>
      <c r="R60" s="1178"/>
      <c r="S60" s="1178"/>
      <c r="T60" s="1178"/>
      <c r="U60" s="1178"/>
      <c r="V60" s="1178"/>
      <c r="W60" s="1178"/>
      <c r="X60" s="1178"/>
      <c r="Y60" s="1178"/>
      <c r="Z60" s="1178"/>
    </row>
    <row r="61" spans="1:26">
      <c r="A61" s="1585"/>
      <c r="B61" s="1248" t="s">
        <v>18</v>
      </c>
      <c r="C61" s="1249">
        <v>106</v>
      </c>
      <c r="D61" s="1250">
        <v>2.38</v>
      </c>
      <c r="E61" s="1251" t="s">
        <v>207</v>
      </c>
      <c r="F61" s="1251" t="s">
        <v>207</v>
      </c>
      <c r="G61" s="1252">
        <v>969</v>
      </c>
      <c r="H61" s="1253">
        <v>2.02</v>
      </c>
      <c r="I61" s="1254">
        <v>8805</v>
      </c>
      <c r="J61" s="1255">
        <v>2.0699999999999998</v>
      </c>
      <c r="K61" s="1178"/>
      <c r="L61" s="1178"/>
      <c r="M61" s="1178"/>
      <c r="N61" s="1178"/>
      <c r="O61" s="1178"/>
      <c r="P61" s="1178"/>
      <c r="Q61" s="1178"/>
      <c r="R61" s="1178"/>
      <c r="S61" s="1178"/>
      <c r="T61" s="1178"/>
      <c r="U61" s="1178"/>
      <c r="V61" s="1178"/>
      <c r="W61" s="1178"/>
      <c r="X61" s="1178"/>
      <c r="Y61" s="1178"/>
      <c r="Z61" s="1178"/>
    </row>
    <row r="62" spans="1:26" s="396" customFormat="1" ht="20.100000000000001" customHeight="1">
      <c r="A62" s="1196" t="s">
        <v>257</v>
      </c>
      <c r="B62" s="1197"/>
      <c r="C62" s="1198"/>
      <c r="D62" s="1198"/>
      <c r="E62" s="1245"/>
      <c r="F62" s="1245"/>
      <c r="G62" s="1198"/>
      <c r="H62" s="1198"/>
      <c r="I62" s="1199"/>
      <c r="J62" s="1200"/>
      <c r="K62" s="1457"/>
      <c r="L62" s="1457"/>
      <c r="M62" s="1457"/>
      <c r="N62" s="1457"/>
      <c r="O62" s="1457"/>
      <c r="P62" s="1457"/>
      <c r="Q62" s="1457"/>
      <c r="R62" s="1457"/>
      <c r="S62" s="1457"/>
      <c r="T62" s="1457"/>
      <c r="U62" s="1457"/>
      <c r="V62" s="1457"/>
      <c r="W62" s="1457"/>
      <c r="X62" s="1457"/>
      <c r="Y62" s="1457"/>
      <c r="Z62" s="1457"/>
    </row>
    <row r="63" spans="1:26">
      <c r="A63" s="1584" t="s">
        <v>213</v>
      </c>
      <c r="B63" s="1246" t="s">
        <v>20</v>
      </c>
      <c r="C63" s="1221">
        <v>123</v>
      </c>
      <c r="D63" s="1222">
        <v>2.08</v>
      </c>
      <c r="E63" s="1223" t="s">
        <v>214</v>
      </c>
      <c r="F63" s="1223" t="s">
        <v>206</v>
      </c>
      <c r="G63" s="1224">
        <v>2419</v>
      </c>
      <c r="H63" s="1225">
        <v>1.56</v>
      </c>
      <c r="I63" s="1226">
        <v>40413</v>
      </c>
      <c r="J63" s="1227">
        <v>2.17</v>
      </c>
      <c r="K63" s="1178"/>
      <c r="L63" s="1178"/>
      <c r="M63" s="1178"/>
      <c r="N63" s="1178"/>
      <c r="O63" s="1178"/>
      <c r="P63" s="1178"/>
      <c r="Q63" s="1178"/>
      <c r="R63" s="1178"/>
      <c r="S63" s="1178"/>
      <c r="T63" s="1178"/>
      <c r="U63" s="1178"/>
      <c r="V63" s="1178"/>
      <c r="W63" s="1178"/>
      <c r="X63" s="1178"/>
      <c r="Y63" s="1178"/>
      <c r="Z63" s="1178"/>
    </row>
    <row r="64" spans="1:26">
      <c r="A64" s="1585"/>
      <c r="B64" s="1247" t="s">
        <v>21</v>
      </c>
      <c r="C64" s="1229">
        <v>88</v>
      </c>
      <c r="D64" s="1230">
        <v>1.79</v>
      </c>
      <c r="E64" s="1231" t="s">
        <v>207</v>
      </c>
      <c r="F64" s="1231" t="s">
        <v>206</v>
      </c>
      <c r="G64" s="1232">
        <v>3133</v>
      </c>
      <c r="H64" s="1233">
        <v>1.45</v>
      </c>
      <c r="I64" s="1234">
        <v>31326</v>
      </c>
      <c r="J64" s="1235">
        <v>1.87</v>
      </c>
      <c r="K64" s="1178"/>
      <c r="L64" s="1178"/>
      <c r="M64" s="1178"/>
      <c r="N64" s="1178"/>
      <c r="O64" s="1178"/>
      <c r="P64" s="1178"/>
      <c r="Q64" s="1178"/>
      <c r="R64" s="1178"/>
      <c r="S64" s="1178"/>
      <c r="T64" s="1178"/>
      <c r="U64" s="1178"/>
      <c r="V64" s="1178"/>
      <c r="W64" s="1178"/>
      <c r="X64" s="1178"/>
      <c r="Y64" s="1178"/>
      <c r="Z64" s="1178"/>
    </row>
    <row r="65" spans="1:26">
      <c r="A65" s="1586"/>
      <c r="B65" s="1248" t="s">
        <v>22</v>
      </c>
      <c r="C65" s="1249">
        <v>52</v>
      </c>
      <c r="D65" s="1250">
        <v>2.19</v>
      </c>
      <c r="E65" s="1251" t="s">
        <v>214</v>
      </c>
      <c r="F65" s="1251" t="s">
        <v>214</v>
      </c>
      <c r="G65" s="1256">
        <v>1527</v>
      </c>
      <c r="H65" s="1253">
        <v>1.44</v>
      </c>
      <c r="I65" s="1254">
        <v>17790</v>
      </c>
      <c r="J65" s="1255">
        <v>1.76</v>
      </c>
      <c r="K65" s="1178"/>
      <c r="L65" s="1178"/>
      <c r="M65" s="1178"/>
      <c r="N65" s="1178"/>
      <c r="O65" s="1178"/>
      <c r="P65" s="1178"/>
      <c r="Q65" s="1178"/>
      <c r="R65" s="1178"/>
      <c r="S65" s="1178"/>
      <c r="T65" s="1178"/>
      <c r="U65" s="1178"/>
      <c r="V65" s="1178"/>
      <c r="W65" s="1178"/>
      <c r="X65" s="1178"/>
      <c r="Y65" s="1178"/>
      <c r="Z65" s="1178"/>
    </row>
    <row r="66" spans="1:26">
      <c r="A66" s="1584" t="s">
        <v>215</v>
      </c>
      <c r="B66" s="1246" t="s">
        <v>20</v>
      </c>
      <c r="C66" s="1221">
        <v>193</v>
      </c>
      <c r="D66" s="1222">
        <v>2.11</v>
      </c>
      <c r="E66" s="1223" t="s">
        <v>203</v>
      </c>
      <c r="F66" s="1223" t="s">
        <v>203</v>
      </c>
      <c r="G66" s="1224">
        <v>3121</v>
      </c>
      <c r="H66" s="1225">
        <v>1.93</v>
      </c>
      <c r="I66" s="1226">
        <v>31841</v>
      </c>
      <c r="J66" s="1227">
        <v>1.97</v>
      </c>
      <c r="K66" s="1178"/>
      <c r="L66" s="1178"/>
      <c r="M66" s="1178"/>
      <c r="N66" s="1178"/>
      <c r="O66" s="1178"/>
      <c r="P66" s="1178"/>
      <c r="Q66" s="1178"/>
      <c r="R66" s="1178"/>
      <c r="S66" s="1178"/>
      <c r="T66" s="1178"/>
      <c r="U66" s="1178"/>
      <c r="V66" s="1178"/>
      <c r="W66" s="1178"/>
      <c r="X66" s="1178"/>
      <c r="Y66" s="1178"/>
      <c r="Z66" s="1178"/>
    </row>
    <row r="67" spans="1:26">
      <c r="A67" s="1585"/>
      <c r="B67" s="1247" t="s">
        <v>21</v>
      </c>
      <c r="C67" s="1229">
        <v>96</v>
      </c>
      <c r="D67" s="1230">
        <v>2.14</v>
      </c>
      <c r="E67" s="1231" t="s">
        <v>214</v>
      </c>
      <c r="F67" s="1231" t="s">
        <v>207</v>
      </c>
      <c r="G67" s="1232">
        <v>2962</v>
      </c>
      <c r="H67" s="1233">
        <v>1.73</v>
      </c>
      <c r="I67" s="1234">
        <v>21041</v>
      </c>
      <c r="J67" s="1235">
        <v>1.79</v>
      </c>
      <c r="K67" s="1178"/>
      <c r="L67" s="1178"/>
      <c r="M67" s="1178"/>
      <c r="N67" s="1178"/>
      <c r="O67" s="1178"/>
      <c r="P67" s="1178"/>
      <c r="Q67" s="1178"/>
      <c r="R67" s="1178"/>
      <c r="S67" s="1178"/>
      <c r="T67" s="1178"/>
      <c r="U67" s="1178"/>
      <c r="V67" s="1178"/>
      <c r="W67" s="1178"/>
      <c r="X67" s="1178"/>
      <c r="Y67" s="1178"/>
      <c r="Z67" s="1178"/>
    </row>
    <row r="68" spans="1:26">
      <c r="A68" s="1585"/>
      <c r="B68" s="1248" t="s">
        <v>22</v>
      </c>
      <c r="C68" s="1249">
        <v>48</v>
      </c>
      <c r="D68" s="1250">
        <v>2.48</v>
      </c>
      <c r="E68" s="1251" t="s">
        <v>214</v>
      </c>
      <c r="F68" s="1251" t="s">
        <v>214</v>
      </c>
      <c r="G68" s="1256">
        <v>1576</v>
      </c>
      <c r="H68" s="1253">
        <v>1.58</v>
      </c>
      <c r="I68" s="1254">
        <v>9615</v>
      </c>
      <c r="J68" s="1255">
        <v>1.65</v>
      </c>
      <c r="K68" s="1178"/>
      <c r="L68" s="1178"/>
      <c r="M68" s="1178"/>
      <c r="N68" s="1178"/>
      <c r="O68" s="1178"/>
      <c r="P68" s="1178"/>
      <c r="Q68" s="1178"/>
      <c r="R68" s="1178"/>
      <c r="S68" s="1178"/>
      <c r="T68" s="1178"/>
      <c r="U68" s="1178"/>
      <c r="V68" s="1178"/>
      <c r="W68" s="1178"/>
      <c r="X68" s="1178"/>
      <c r="Y68" s="1178"/>
      <c r="Z68" s="1178"/>
    </row>
    <row r="69" spans="1:26" s="396" customFormat="1" ht="20.100000000000001" customHeight="1">
      <c r="A69" s="1196" t="s">
        <v>219</v>
      </c>
      <c r="B69" s="1197"/>
      <c r="C69" s="1198"/>
      <c r="D69" s="1198"/>
      <c r="E69" s="1245"/>
      <c r="F69" s="1245"/>
      <c r="G69" s="1198"/>
      <c r="H69" s="1198"/>
      <c r="I69" s="1199"/>
      <c r="J69" s="1200"/>
      <c r="K69" s="1457"/>
      <c r="L69" s="1457"/>
      <c r="M69" s="1457"/>
      <c r="N69" s="1457"/>
      <c r="O69" s="1457"/>
      <c r="P69" s="1457"/>
      <c r="Q69" s="1457"/>
      <c r="R69" s="1457"/>
      <c r="S69" s="1457"/>
      <c r="T69" s="1457"/>
      <c r="U69" s="1457"/>
      <c r="V69" s="1457"/>
      <c r="W69" s="1457"/>
      <c r="X69" s="1457"/>
      <c r="Y69" s="1457"/>
      <c r="Z69" s="1457"/>
    </row>
    <row r="70" spans="1:26">
      <c r="A70" s="1584" t="s">
        <v>213</v>
      </c>
      <c r="B70" s="1246" t="s">
        <v>24</v>
      </c>
      <c r="C70" s="1221">
        <v>65</v>
      </c>
      <c r="D70" s="1222">
        <v>2.0499999999999998</v>
      </c>
      <c r="E70" s="1223" t="s">
        <v>207</v>
      </c>
      <c r="F70" s="1223" t="s">
        <v>202</v>
      </c>
      <c r="G70" s="1224">
        <v>1290</v>
      </c>
      <c r="H70" s="1225">
        <v>1.59</v>
      </c>
      <c r="I70" s="1226">
        <v>11049</v>
      </c>
      <c r="J70" s="1227">
        <v>2.21</v>
      </c>
      <c r="K70" s="1178"/>
      <c r="L70" s="1178"/>
      <c r="M70" s="1178"/>
      <c r="N70" s="1178"/>
      <c r="O70" s="1178"/>
      <c r="P70" s="1178"/>
      <c r="Q70" s="1178"/>
      <c r="R70" s="1178"/>
      <c r="S70" s="1178"/>
      <c r="T70" s="1178"/>
      <c r="U70" s="1178"/>
      <c r="V70" s="1178"/>
      <c r="W70" s="1178"/>
      <c r="X70" s="1178"/>
      <c r="Y70" s="1178"/>
      <c r="Z70" s="1178"/>
    </row>
    <row r="71" spans="1:26">
      <c r="A71" s="1585"/>
      <c r="B71" s="1247" t="s">
        <v>25</v>
      </c>
      <c r="C71" s="1229">
        <v>17</v>
      </c>
      <c r="D71" s="1230">
        <v>2.58</v>
      </c>
      <c r="E71" s="1231" t="s">
        <v>214</v>
      </c>
      <c r="F71" s="1231" t="s">
        <v>207</v>
      </c>
      <c r="G71" s="1236">
        <v>165</v>
      </c>
      <c r="H71" s="1216">
        <v>1.61</v>
      </c>
      <c r="I71" s="1234">
        <v>1628</v>
      </c>
      <c r="J71" s="1218">
        <v>2.13</v>
      </c>
      <c r="K71" s="1178"/>
      <c r="L71" s="1178"/>
      <c r="M71" s="1178"/>
      <c r="N71" s="1178"/>
      <c r="O71" s="1178"/>
      <c r="P71" s="1178"/>
      <c r="Q71" s="1178"/>
      <c r="R71" s="1178"/>
      <c r="S71" s="1178"/>
      <c r="T71" s="1178"/>
      <c r="U71" s="1178"/>
      <c r="V71" s="1178"/>
      <c r="W71" s="1178"/>
      <c r="X71" s="1178"/>
      <c r="Y71" s="1178"/>
      <c r="Z71" s="1178"/>
    </row>
    <row r="72" spans="1:26">
      <c r="A72" s="1586"/>
      <c r="B72" s="1248" t="s">
        <v>26</v>
      </c>
      <c r="C72" s="1249">
        <v>248</v>
      </c>
      <c r="D72" s="1250">
        <v>1.85</v>
      </c>
      <c r="E72" s="1251" t="s">
        <v>207</v>
      </c>
      <c r="F72" s="1251" t="s">
        <v>206</v>
      </c>
      <c r="G72" s="1256">
        <v>6885</v>
      </c>
      <c r="H72" s="1253">
        <v>1.44</v>
      </c>
      <c r="I72" s="1254">
        <v>85486</v>
      </c>
      <c r="J72" s="1255">
        <v>1.91</v>
      </c>
      <c r="K72" s="1178"/>
      <c r="L72" s="1178"/>
      <c r="M72" s="1178"/>
      <c r="N72" s="1178"/>
      <c r="O72" s="1178"/>
      <c r="P72" s="1178"/>
      <c r="Q72" s="1178"/>
      <c r="R72" s="1178"/>
      <c r="S72" s="1178"/>
      <c r="T72" s="1178"/>
      <c r="U72" s="1178"/>
      <c r="V72" s="1178"/>
      <c r="W72" s="1178"/>
      <c r="X72" s="1178"/>
      <c r="Y72" s="1178"/>
      <c r="Z72" s="1178"/>
    </row>
    <row r="73" spans="1:26">
      <c r="A73" s="1584" t="s">
        <v>215</v>
      </c>
      <c r="B73" s="1246" t="s">
        <v>24</v>
      </c>
      <c r="C73" s="1221">
        <v>59</v>
      </c>
      <c r="D73" s="1222">
        <v>2.15</v>
      </c>
      <c r="E73" s="1223" t="s">
        <v>203</v>
      </c>
      <c r="F73" s="1223" t="s">
        <v>206</v>
      </c>
      <c r="G73" s="1257">
        <v>571</v>
      </c>
      <c r="H73" s="1225">
        <v>2.02</v>
      </c>
      <c r="I73" s="1226">
        <v>4417</v>
      </c>
      <c r="J73" s="1227">
        <v>2.1</v>
      </c>
      <c r="K73" s="1178"/>
      <c r="L73" s="1178"/>
      <c r="M73" s="1178"/>
      <c r="N73" s="1178"/>
      <c r="O73" s="1178"/>
      <c r="P73" s="1178"/>
      <c r="Q73" s="1178"/>
      <c r="R73" s="1178"/>
      <c r="S73" s="1178"/>
      <c r="T73" s="1178"/>
      <c r="U73" s="1178"/>
      <c r="V73" s="1178"/>
      <c r="W73" s="1178"/>
      <c r="X73" s="1178"/>
      <c r="Y73" s="1178"/>
      <c r="Z73" s="1178"/>
    </row>
    <row r="74" spans="1:26">
      <c r="A74" s="1585"/>
      <c r="B74" s="1247" t="s">
        <v>25</v>
      </c>
      <c r="C74" s="1229">
        <v>25</v>
      </c>
      <c r="D74" s="1230">
        <v>2.64</v>
      </c>
      <c r="E74" s="1231" t="s">
        <v>214</v>
      </c>
      <c r="F74" s="1231" t="s">
        <v>214</v>
      </c>
      <c r="G74" s="1236">
        <v>110</v>
      </c>
      <c r="H74" s="1216">
        <v>1.84</v>
      </c>
      <c r="I74" s="1234">
        <v>1077</v>
      </c>
      <c r="J74" s="1218">
        <v>2.06</v>
      </c>
      <c r="K74" s="1178"/>
      <c r="L74" s="1178"/>
      <c r="M74" s="1178"/>
      <c r="N74" s="1178"/>
      <c r="O74" s="1178"/>
      <c r="P74" s="1178"/>
      <c r="Q74" s="1178"/>
      <c r="R74" s="1178"/>
      <c r="S74" s="1178"/>
      <c r="T74" s="1178"/>
      <c r="U74" s="1178"/>
      <c r="V74" s="1178"/>
      <c r="W74" s="1178"/>
      <c r="X74" s="1178"/>
      <c r="Y74" s="1178"/>
      <c r="Z74" s="1178"/>
    </row>
    <row r="75" spans="1:26">
      <c r="A75" s="1585"/>
      <c r="B75" s="1248" t="s">
        <v>26</v>
      </c>
      <c r="C75" s="1249">
        <v>295</v>
      </c>
      <c r="D75" s="1250">
        <v>2.11</v>
      </c>
      <c r="E75" s="1251" t="s">
        <v>207</v>
      </c>
      <c r="F75" s="1251" t="s">
        <v>207</v>
      </c>
      <c r="G75" s="1256">
        <v>7694</v>
      </c>
      <c r="H75" s="1253">
        <v>1.74</v>
      </c>
      <c r="I75" s="1254">
        <v>61888</v>
      </c>
      <c r="J75" s="1255">
        <v>1.82</v>
      </c>
      <c r="K75" s="1178"/>
      <c r="L75" s="1178"/>
      <c r="M75" s="1178"/>
      <c r="N75" s="1178"/>
      <c r="O75" s="1178"/>
      <c r="P75" s="1178"/>
      <c r="Q75" s="1178"/>
      <c r="R75" s="1178"/>
      <c r="S75" s="1178"/>
      <c r="T75" s="1178"/>
      <c r="U75" s="1178"/>
      <c r="V75" s="1178"/>
      <c r="W75" s="1178"/>
      <c r="X75" s="1178"/>
      <c r="Y75" s="1178"/>
      <c r="Z75" s="1178"/>
    </row>
    <row r="76" spans="1:26" s="396" customFormat="1" ht="20.100000000000001" customHeight="1">
      <c r="A76" s="1196" t="s">
        <v>220</v>
      </c>
      <c r="B76" s="1197"/>
      <c r="C76" s="1198"/>
      <c r="D76" s="1198"/>
      <c r="E76" s="1245"/>
      <c r="F76" s="1245"/>
      <c r="G76" s="1198"/>
      <c r="H76" s="1198"/>
      <c r="I76" s="1199"/>
      <c r="J76" s="1200"/>
      <c r="K76" s="1457"/>
      <c r="L76" s="1457"/>
      <c r="M76" s="1457"/>
      <c r="N76" s="1457"/>
      <c r="O76" s="1457"/>
      <c r="P76" s="1457"/>
      <c r="Q76" s="1457"/>
      <c r="R76" s="1457"/>
      <c r="S76" s="1457"/>
      <c r="T76" s="1457"/>
      <c r="U76" s="1457"/>
      <c r="V76" s="1457"/>
      <c r="W76" s="1457"/>
      <c r="X76" s="1457"/>
      <c r="Y76" s="1457"/>
      <c r="Z76" s="1457"/>
    </row>
    <row r="77" spans="1:26">
      <c r="A77" s="1584" t="s">
        <v>213</v>
      </c>
      <c r="B77" s="1246" t="s">
        <v>28</v>
      </c>
      <c r="C77" s="1221">
        <v>139</v>
      </c>
      <c r="D77" s="1222">
        <v>1.96</v>
      </c>
      <c r="E77" s="1223" t="s">
        <v>214</v>
      </c>
      <c r="F77" s="1223" t="s">
        <v>206</v>
      </c>
      <c r="G77" s="1224">
        <v>4524</v>
      </c>
      <c r="H77" s="1225">
        <v>1.42</v>
      </c>
      <c r="I77" s="1226">
        <v>54449</v>
      </c>
      <c r="J77" s="1227">
        <v>1.93</v>
      </c>
      <c r="K77" s="1178"/>
      <c r="L77" s="1178"/>
      <c r="M77" s="1178"/>
      <c r="N77" s="1178"/>
      <c r="O77" s="1178"/>
      <c r="P77" s="1178"/>
      <c r="Q77" s="1178"/>
      <c r="R77" s="1178"/>
      <c r="S77" s="1178"/>
      <c r="T77" s="1178"/>
      <c r="U77" s="1178"/>
      <c r="V77" s="1178"/>
      <c r="W77" s="1178"/>
      <c r="X77" s="1178"/>
      <c r="Y77" s="1178"/>
      <c r="Z77" s="1178"/>
    </row>
    <row r="78" spans="1:26">
      <c r="A78" s="1585"/>
      <c r="B78" s="1247" t="s">
        <v>29</v>
      </c>
      <c r="C78" s="1229">
        <v>71</v>
      </c>
      <c r="D78" s="1230">
        <v>1.97</v>
      </c>
      <c r="E78" s="1231" t="s">
        <v>207</v>
      </c>
      <c r="F78" s="1231" t="s">
        <v>206</v>
      </c>
      <c r="G78" s="1232">
        <v>1295</v>
      </c>
      <c r="H78" s="1216">
        <v>1.53</v>
      </c>
      <c r="I78" s="1234">
        <v>19352</v>
      </c>
      <c r="J78" s="1218">
        <v>2.04</v>
      </c>
      <c r="K78" s="1178"/>
      <c r="L78" s="1178"/>
      <c r="M78" s="1178"/>
      <c r="N78" s="1178"/>
      <c r="O78" s="1178"/>
      <c r="P78" s="1178"/>
      <c r="Q78" s="1178"/>
      <c r="R78" s="1178"/>
      <c r="S78" s="1178"/>
      <c r="T78" s="1178"/>
      <c r="U78" s="1178"/>
      <c r="V78" s="1178"/>
      <c r="W78" s="1178"/>
      <c r="X78" s="1178"/>
      <c r="Y78" s="1178"/>
      <c r="Z78" s="1178"/>
    </row>
    <row r="79" spans="1:26">
      <c r="A79" s="1585"/>
      <c r="B79" s="1258" t="s">
        <v>30</v>
      </c>
      <c r="C79" s="1259">
        <v>32</v>
      </c>
      <c r="D79" s="1260">
        <v>1.63</v>
      </c>
      <c r="E79" s="1261" t="s">
        <v>203</v>
      </c>
      <c r="F79" s="1261" t="s">
        <v>210</v>
      </c>
      <c r="G79" s="1262">
        <v>947</v>
      </c>
      <c r="H79" s="1205">
        <v>1.5</v>
      </c>
      <c r="I79" s="1263">
        <v>8706</v>
      </c>
      <c r="J79" s="1207">
        <v>2.0099999999999998</v>
      </c>
      <c r="K79" s="1178"/>
      <c r="L79" s="1178"/>
      <c r="M79" s="1178"/>
      <c r="N79" s="1178"/>
      <c r="O79" s="1178"/>
      <c r="P79" s="1178"/>
      <c r="Q79" s="1178"/>
      <c r="R79" s="1178"/>
      <c r="S79" s="1178"/>
      <c r="T79" s="1178"/>
      <c r="U79" s="1178"/>
      <c r="V79" s="1178"/>
      <c r="W79" s="1178"/>
      <c r="X79" s="1178"/>
      <c r="Y79" s="1178"/>
      <c r="Z79" s="1178"/>
    </row>
    <row r="80" spans="1:26">
      <c r="A80" s="1586"/>
      <c r="B80" s="1248" t="s">
        <v>31</v>
      </c>
      <c r="C80" s="1249">
        <v>62</v>
      </c>
      <c r="D80" s="1250">
        <v>2</v>
      </c>
      <c r="E80" s="1251" t="s">
        <v>214</v>
      </c>
      <c r="F80" s="1251" t="s">
        <v>206</v>
      </c>
      <c r="G80" s="1256">
        <v>1214</v>
      </c>
      <c r="H80" s="1253">
        <v>1.54</v>
      </c>
      <c r="I80" s="1254">
        <v>11838</v>
      </c>
      <c r="J80" s="1255">
        <v>1.92</v>
      </c>
      <c r="K80" s="1178"/>
      <c r="L80" s="1178"/>
      <c r="M80" s="1178"/>
      <c r="N80" s="1178"/>
      <c r="O80" s="1178"/>
      <c r="P80" s="1178"/>
      <c r="Q80" s="1178"/>
      <c r="R80" s="1178"/>
      <c r="S80" s="1178"/>
      <c r="T80" s="1178"/>
      <c r="U80" s="1178"/>
      <c r="V80" s="1178"/>
      <c r="W80" s="1178"/>
      <c r="X80" s="1178"/>
      <c r="Y80" s="1178"/>
      <c r="Z80" s="1178"/>
    </row>
    <row r="81" spans="1:26">
      <c r="A81" s="1584" t="s">
        <v>215</v>
      </c>
      <c r="B81" s="1246" t="s">
        <v>28</v>
      </c>
      <c r="C81" s="1221">
        <v>167</v>
      </c>
      <c r="D81" s="1222">
        <v>2.23</v>
      </c>
      <c r="E81" s="1223" t="s">
        <v>214</v>
      </c>
      <c r="F81" s="1223" t="s">
        <v>214</v>
      </c>
      <c r="G81" s="1224">
        <v>5077</v>
      </c>
      <c r="H81" s="1225">
        <v>1.7</v>
      </c>
      <c r="I81" s="1226">
        <v>37257</v>
      </c>
      <c r="J81" s="1227">
        <v>1.81</v>
      </c>
      <c r="K81" s="1178"/>
      <c r="L81" s="1178"/>
      <c r="M81" s="1178"/>
      <c r="N81" s="1178"/>
      <c r="O81" s="1178"/>
      <c r="P81" s="1178"/>
      <c r="Q81" s="1178"/>
      <c r="R81" s="1178"/>
      <c r="S81" s="1178"/>
      <c r="T81" s="1178"/>
      <c r="U81" s="1178"/>
      <c r="V81" s="1178"/>
      <c r="W81" s="1178"/>
      <c r="X81" s="1178"/>
      <c r="Y81" s="1178"/>
      <c r="Z81" s="1178"/>
    </row>
    <row r="82" spans="1:26">
      <c r="A82" s="1585"/>
      <c r="B82" s="1247" t="s">
        <v>29</v>
      </c>
      <c r="C82" s="1229">
        <v>82</v>
      </c>
      <c r="D82" s="1230">
        <v>2.0299999999999998</v>
      </c>
      <c r="E82" s="1231" t="s">
        <v>203</v>
      </c>
      <c r="F82" s="1231" t="s">
        <v>203</v>
      </c>
      <c r="G82" s="1232">
        <v>1368</v>
      </c>
      <c r="H82" s="1216">
        <v>1.9</v>
      </c>
      <c r="I82" s="1234">
        <v>13575</v>
      </c>
      <c r="J82" s="1218">
        <v>1.91</v>
      </c>
      <c r="K82" s="1178"/>
      <c r="L82" s="1178"/>
      <c r="M82" s="1178"/>
      <c r="N82" s="1178"/>
      <c r="O82" s="1178"/>
      <c r="P82" s="1178"/>
      <c r="Q82" s="1178"/>
      <c r="R82" s="1178"/>
      <c r="S82" s="1178"/>
      <c r="T82" s="1178"/>
      <c r="U82" s="1178"/>
      <c r="V82" s="1178"/>
      <c r="W82" s="1178"/>
      <c r="X82" s="1178"/>
      <c r="Y82" s="1178"/>
      <c r="Z82" s="1178"/>
    </row>
    <row r="83" spans="1:26">
      <c r="A83" s="1585"/>
      <c r="B83" s="1258" t="s">
        <v>30</v>
      </c>
      <c r="C83" s="1259">
        <v>41</v>
      </c>
      <c r="D83" s="1260">
        <v>1.81</v>
      </c>
      <c r="E83" s="1261" t="s">
        <v>206</v>
      </c>
      <c r="F83" s="1261" t="s">
        <v>202</v>
      </c>
      <c r="G83" s="1262">
        <v>854</v>
      </c>
      <c r="H83" s="1205">
        <v>1.87</v>
      </c>
      <c r="I83" s="1263">
        <v>6545</v>
      </c>
      <c r="J83" s="1207">
        <v>1.91</v>
      </c>
      <c r="K83" s="1178"/>
      <c r="L83" s="1178"/>
      <c r="M83" s="1178"/>
      <c r="N83" s="1178"/>
      <c r="O83" s="1178"/>
      <c r="P83" s="1178"/>
      <c r="Q83" s="1178"/>
      <c r="R83" s="1178"/>
      <c r="S83" s="1178"/>
      <c r="T83" s="1178"/>
      <c r="U83" s="1178"/>
      <c r="V83" s="1178"/>
      <c r="W83" s="1178"/>
      <c r="X83" s="1178"/>
      <c r="Y83" s="1178"/>
      <c r="Z83" s="1178"/>
    </row>
    <row r="84" spans="1:26" ht="16.5" thickBot="1">
      <c r="A84" s="1587"/>
      <c r="B84" s="1248" t="s">
        <v>31</v>
      </c>
      <c r="C84" s="1249">
        <v>63</v>
      </c>
      <c r="D84" s="1250">
        <v>2.25</v>
      </c>
      <c r="E84" s="1251" t="s">
        <v>214</v>
      </c>
      <c r="F84" s="1251" t="s">
        <v>207</v>
      </c>
      <c r="G84" s="1252">
        <v>675</v>
      </c>
      <c r="H84" s="1253">
        <v>1.84</v>
      </c>
      <c r="I84" s="1254">
        <v>6774</v>
      </c>
      <c r="J84" s="1255">
        <v>1.88</v>
      </c>
      <c r="K84" s="1178"/>
      <c r="L84" s="1178"/>
      <c r="M84" s="1178"/>
      <c r="N84" s="1178"/>
      <c r="O84" s="1178"/>
      <c r="P84" s="1178"/>
      <c r="Q84" s="1178"/>
      <c r="R84" s="1178"/>
      <c r="S84" s="1178"/>
      <c r="T84" s="1178"/>
      <c r="U84" s="1178"/>
      <c r="V84" s="1178"/>
      <c r="W84" s="1178"/>
      <c r="X84" s="1178"/>
      <c r="Y84" s="1178"/>
      <c r="Z84" s="1178"/>
    </row>
    <row r="85" spans="1:26" ht="15.95" customHeight="1">
      <c r="A85" s="1417" t="s">
        <v>951</v>
      </c>
      <c r="B85" s="1417"/>
      <c r="C85" s="1417"/>
      <c r="D85" s="1417"/>
      <c r="E85" s="1417"/>
      <c r="F85" s="1417"/>
      <c r="G85" s="1417"/>
      <c r="H85" s="1417"/>
      <c r="I85" s="1417"/>
      <c r="J85" s="1417"/>
      <c r="K85" s="1178"/>
      <c r="L85" s="1178"/>
      <c r="M85" s="1178"/>
      <c r="N85" s="1178"/>
      <c r="O85" s="1178"/>
      <c r="P85" s="1178"/>
      <c r="Q85" s="1178"/>
      <c r="R85" s="1178"/>
      <c r="S85" s="1178"/>
      <c r="T85" s="1178"/>
      <c r="U85" s="1178"/>
      <c r="V85" s="1178"/>
      <c r="W85" s="1178"/>
      <c r="X85" s="1178"/>
      <c r="Y85" s="1178"/>
      <c r="Z85" s="1178"/>
    </row>
    <row r="86" spans="1:26" ht="60" customHeight="1">
      <c r="A86" s="1418" t="s">
        <v>952</v>
      </c>
      <c r="B86" s="1418"/>
      <c r="C86" s="1418"/>
      <c r="D86" s="1418"/>
      <c r="E86" s="1418"/>
      <c r="F86" s="1418"/>
      <c r="G86" s="1418"/>
      <c r="H86" s="1418"/>
      <c r="I86" s="1418"/>
      <c r="J86" s="1418"/>
      <c r="K86" s="1420"/>
      <c r="L86" s="1420"/>
      <c r="M86" s="1420"/>
      <c r="N86" s="1420"/>
      <c r="O86" s="1420"/>
      <c r="P86" s="1420"/>
      <c r="Q86" s="1420"/>
      <c r="R86" s="1420"/>
      <c r="S86" s="1420"/>
      <c r="T86" s="1420"/>
      <c r="U86" s="1420"/>
      <c r="V86" s="1420"/>
      <c r="W86" s="1420"/>
      <c r="X86" s="1420"/>
      <c r="Y86" s="1420"/>
      <c r="Z86" s="1420"/>
    </row>
    <row r="87" spans="1:26">
      <c r="A87" s="1419" t="s">
        <v>953</v>
      </c>
      <c r="B87" s="1419"/>
      <c r="C87" s="1419"/>
      <c r="D87" s="1419"/>
      <c r="E87" s="1419"/>
      <c r="F87" s="1419"/>
      <c r="G87" s="1419"/>
      <c r="H87" s="1419"/>
      <c r="I87" s="1419"/>
      <c r="J87" s="1419"/>
      <c r="K87" s="1420"/>
      <c r="L87" s="1420"/>
      <c r="M87" s="1420"/>
      <c r="N87" s="1420"/>
      <c r="O87" s="1420"/>
      <c r="P87" s="1420"/>
      <c r="Q87" s="1420"/>
      <c r="R87" s="1420"/>
      <c r="S87" s="1420"/>
      <c r="T87" s="1420"/>
      <c r="U87" s="1420"/>
      <c r="V87" s="1420"/>
      <c r="W87" s="1420"/>
      <c r="X87" s="1420"/>
      <c r="Y87" s="1420"/>
      <c r="Z87" s="1420"/>
    </row>
    <row r="88" spans="1:26" ht="27.95" customHeight="1">
      <c r="A88" s="1419" t="s">
        <v>954</v>
      </c>
      <c r="B88" s="1419"/>
      <c r="C88" s="1419"/>
      <c r="D88" s="1419"/>
      <c r="E88" s="1419"/>
      <c r="F88" s="1419"/>
      <c r="G88" s="1419"/>
      <c r="H88" s="1419"/>
      <c r="I88" s="1419"/>
      <c r="J88" s="1419"/>
      <c r="K88" s="1420"/>
      <c r="L88" s="1420"/>
      <c r="M88" s="1420"/>
      <c r="N88" s="1420"/>
      <c r="O88" s="1420"/>
      <c r="P88" s="1420"/>
      <c r="Q88" s="1420"/>
      <c r="R88" s="1420"/>
      <c r="S88" s="1420"/>
      <c r="T88" s="1420"/>
      <c r="U88" s="1420"/>
      <c r="V88" s="1420"/>
      <c r="W88" s="1420"/>
      <c r="X88" s="1420"/>
      <c r="Y88" s="1420"/>
      <c r="Z88" s="1420"/>
    </row>
    <row r="89" spans="1:26" ht="15.95" customHeight="1" thickBot="1">
      <c r="A89" s="1265"/>
      <c r="B89" s="1265"/>
      <c r="C89" s="1265"/>
      <c r="D89" s="1265"/>
      <c r="E89" s="1265"/>
      <c r="F89" s="1265"/>
      <c r="G89" s="1265"/>
      <c r="H89" s="1265"/>
      <c r="I89" s="1265"/>
      <c r="J89" s="1178"/>
      <c r="K89" s="1178"/>
      <c r="L89" s="1178"/>
      <c r="M89" s="1178"/>
      <c r="N89" s="1178"/>
      <c r="O89" s="1178"/>
      <c r="P89" s="1178"/>
      <c r="Q89" s="1178"/>
      <c r="R89" s="1178"/>
      <c r="S89" s="1178"/>
      <c r="T89" s="1178"/>
      <c r="U89" s="1178"/>
      <c r="V89" s="1178"/>
      <c r="W89" s="1178"/>
      <c r="X89" s="1178"/>
      <c r="Y89" s="1178"/>
      <c r="Z89" s="1178"/>
    </row>
    <row r="90" spans="1:26" ht="18.75" customHeight="1" thickBot="1">
      <c r="A90" s="1582" t="s">
        <v>266</v>
      </c>
      <c r="B90" s="1583"/>
      <c r="C90" s="1583"/>
      <c r="D90" s="1583"/>
      <c r="E90" s="1583"/>
      <c r="F90" s="1583"/>
      <c r="G90" s="1583"/>
      <c r="H90" s="1583"/>
      <c r="I90" s="1583"/>
      <c r="J90" s="1583"/>
      <c r="K90" s="1583"/>
      <c r="L90" s="1583"/>
      <c r="M90" s="1583"/>
      <c r="N90" s="1583"/>
      <c r="O90" s="1583"/>
      <c r="P90" s="1583"/>
      <c r="Q90" s="1583"/>
      <c r="R90" s="1583"/>
      <c r="S90" s="1583"/>
      <c r="T90" s="1583"/>
      <c r="U90" s="1583"/>
      <c r="V90" s="1583"/>
      <c r="W90" s="1583"/>
      <c r="X90" s="1583"/>
      <c r="Y90" s="1583"/>
      <c r="Z90" s="1583"/>
    </row>
    <row r="91" spans="1:26">
      <c r="A91" s="1422"/>
      <c r="B91" s="1423"/>
      <c r="C91" s="1398" t="s">
        <v>192</v>
      </c>
      <c r="D91" s="1399"/>
      <c r="E91" s="1399"/>
      <c r="F91" s="1399"/>
      <c r="G91" s="1399"/>
      <c r="H91" s="1399"/>
      <c r="I91" s="1399"/>
      <c r="J91" s="1400"/>
      <c r="K91" s="1401" t="s">
        <v>193</v>
      </c>
      <c r="L91" s="1427"/>
      <c r="M91" s="1427"/>
      <c r="N91" s="1427"/>
      <c r="O91" s="1427"/>
      <c r="P91" s="1427"/>
      <c r="Q91" s="1427"/>
      <c r="R91" s="1402"/>
      <c r="S91" s="1398" t="s">
        <v>4</v>
      </c>
      <c r="T91" s="1399"/>
      <c r="U91" s="1399"/>
      <c r="V91" s="1399"/>
      <c r="W91" s="1399"/>
      <c r="X91" s="1399"/>
      <c r="Y91" s="1399"/>
      <c r="Z91" s="1399"/>
    </row>
    <row r="92" spans="1:26" ht="20.100000000000001" customHeight="1">
      <c r="A92" s="1421"/>
      <c r="B92" s="1424"/>
      <c r="C92" s="1428" t="s">
        <v>205</v>
      </c>
      <c r="D92" s="1429"/>
      <c r="E92" s="1430" t="s">
        <v>208</v>
      </c>
      <c r="F92" s="1429"/>
      <c r="G92" s="1430" t="s">
        <v>59</v>
      </c>
      <c r="H92" s="1429"/>
      <c r="I92" s="1430" t="s">
        <v>211</v>
      </c>
      <c r="J92" s="1431"/>
      <c r="K92" s="1432" t="s">
        <v>205</v>
      </c>
      <c r="L92" s="1433"/>
      <c r="M92" s="1434" t="s">
        <v>208</v>
      </c>
      <c r="N92" s="1433"/>
      <c r="O92" s="1434" t="s">
        <v>59</v>
      </c>
      <c r="P92" s="1433"/>
      <c r="Q92" s="1434" t="s">
        <v>211</v>
      </c>
      <c r="R92" s="1435"/>
      <c r="S92" s="1428" t="s">
        <v>205</v>
      </c>
      <c r="T92" s="1429"/>
      <c r="U92" s="1430" t="s">
        <v>208</v>
      </c>
      <c r="V92" s="1429"/>
      <c r="W92" s="1430" t="s">
        <v>59</v>
      </c>
      <c r="X92" s="1429"/>
      <c r="Y92" s="1430" t="s">
        <v>211</v>
      </c>
      <c r="Z92" s="1436"/>
    </row>
    <row r="93" spans="1:26" ht="15.75" customHeight="1">
      <c r="A93" s="1425"/>
      <c r="B93" s="1426"/>
      <c r="C93" s="1502" t="s">
        <v>195</v>
      </c>
      <c r="D93" s="1503" t="s">
        <v>224</v>
      </c>
      <c r="E93" s="1504" t="s">
        <v>195</v>
      </c>
      <c r="F93" s="1503" t="s">
        <v>224</v>
      </c>
      <c r="G93" s="1504" t="s">
        <v>195</v>
      </c>
      <c r="H93" s="1503" t="s">
        <v>224</v>
      </c>
      <c r="I93" s="1504" t="s">
        <v>195</v>
      </c>
      <c r="J93" s="1505" t="s">
        <v>224</v>
      </c>
      <c r="K93" s="1506" t="s">
        <v>195</v>
      </c>
      <c r="L93" s="1507" t="s">
        <v>224</v>
      </c>
      <c r="M93" s="1508" t="s">
        <v>195</v>
      </c>
      <c r="N93" s="1507" t="s">
        <v>224</v>
      </c>
      <c r="O93" s="1508" t="s">
        <v>195</v>
      </c>
      <c r="P93" s="1507" t="s">
        <v>224</v>
      </c>
      <c r="Q93" s="1508" t="s">
        <v>195</v>
      </c>
      <c r="R93" s="1509" t="s">
        <v>224</v>
      </c>
      <c r="S93" s="1502" t="s">
        <v>195</v>
      </c>
      <c r="T93" s="1503" t="s">
        <v>224</v>
      </c>
      <c r="U93" s="1504" t="s">
        <v>195</v>
      </c>
      <c r="V93" s="1503" t="s">
        <v>224</v>
      </c>
      <c r="W93" s="1504" t="s">
        <v>195</v>
      </c>
      <c r="X93" s="1503" t="s">
        <v>224</v>
      </c>
      <c r="Y93" s="1504" t="s">
        <v>195</v>
      </c>
      <c r="Z93" s="1510" t="s">
        <v>224</v>
      </c>
    </row>
    <row r="94" spans="1:26">
      <c r="A94" s="1497" t="s">
        <v>261</v>
      </c>
      <c r="B94" s="1498"/>
      <c r="C94" s="1498"/>
      <c r="D94" s="1498"/>
      <c r="E94" s="1498"/>
      <c r="F94" s="1498"/>
      <c r="G94" s="1498"/>
      <c r="H94" s="1498"/>
      <c r="I94" s="1498"/>
      <c r="J94" s="1498"/>
      <c r="K94" s="1498"/>
      <c r="L94" s="1498"/>
      <c r="M94" s="1498"/>
      <c r="N94" s="1498"/>
      <c r="O94" s="1498"/>
      <c r="P94" s="1498"/>
      <c r="Q94" s="1498"/>
      <c r="R94" s="1498"/>
      <c r="S94" s="1498"/>
      <c r="T94" s="1498"/>
      <c r="U94" s="1498"/>
      <c r="V94" s="1498"/>
      <c r="W94" s="1498"/>
      <c r="X94" s="1498"/>
      <c r="Y94" s="1498"/>
      <c r="Z94" s="1498"/>
    </row>
    <row r="95" spans="1:26">
      <c r="A95" s="1499" t="s">
        <v>51</v>
      </c>
      <c r="B95" s="1478" t="s">
        <v>267</v>
      </c>
      <c r="C95" s="1367">
        <v>178</v>
      </c>
      <c r="D95" s="1370">
        <v>0.45</v>
      </c>
      <c r="E95" s="1351"/>
      <c r="F95" s="1369"/>
      <c r="G95" s="1351">
        <v>48</v>
      </c>
      <c r="H95" s="1370">
        <v>0.3</v>
      </c>
      <c r="I95" s="1351">
        <v>79</v>
      </c>
      <c r="J95" s="1380">
        <v>0.28999999999999998</v>
      </c>
      <c r="K95" s="1511">
        <v>6398</v>
      </c>
      <c r="L95" s="1343">
        <v>0.72</v>
      </c>
      <c r="M95" s="1344">
        <v>32</v>
      </c>
      <c r="N95" s="1343">
        <v>0.89</v>
      </c>
      <c r="O95" s="1345">
        <v>2212</v>
      </c>
      <c r="P95" s="1512">
        <v>0.54</v>
      </c>
      <c r="Q95" s="1345">
        <v>2239</v>
      </c>
      <c r="R95" s="1346">
        <v>0.48</v>
      </c>
      <c r="S95" s="1513">
        <v>38553</v>
      </c>
      <c r="T95" s="1323">
        <v>0.45</v>
      </c>
      <c r="U95" s="1514">
        <v>9655</v>
      </c>
      <c r="V95" s="1323">
        <v>0.56000000000000005</v>
      </c>
      <c r="W95" s="1514">
        <v>13572</v>
      </c>
      <c r="X95" s="1323">
        <v>0.47</v>
      </c>
      <c r="Y95" s="1514">
        <v>19861</v>
      </c>
      <c r="Z95" s="1288">
        <v>0.48</v>
      </c>
    </row>
    <row r="96" spans="1:26">
      <c r="A96" s="1500"/>
      <c r="B96" s="1481" t="s">
        <v>268</v>
      </c>
      <c r="C96" s="1483">
        <v>78</v>
      </c>
      <c r="D96" s="1515">
        <v>0.2</v>
      </c>
      <c r="E96" s="1516"/>
      <c r="F96" s="1292"/>
      <c r="G96" s="1516">
        <v>51</v>
      </c>
      <c r="H96" s="1515">
        <v>0.32</v>
      </c>
      <c r="I96" s="1516">
        <v>107</v>
      </c>
      <c r="J96" s="1517">
        <v>0.4</v>
      </c>
      <c r="K96" s="1383">
        <v>1287</v>
      </c>
      <c r="L96" s="1331">
        <v>0.15</v>
      </c>
      <c r="M96" s="1304">
        <v>2</v>
      </c>
      <c r="N96" s="1331">
        <v>0.06</v>
      </c>
      <c r="O96" s="1324">
        <v>1064</v>
      </c>
      <c r="P96" s="1518">
        <v>0.26</v>
      </c>
      <c r="Q96" s="1324">
        <v>1313</v>
      </c>
      <c r="R96" s="1384">
        <v>0.28000000000000003</v>
      </c>
      <c r="S96" s="1385">
        <v>19986</v>
      </c>
      <c r="T96" s="1326">
        <v>0.23</v>
      </c>
      <c r="U96" s="1325">
        <v>3492</v>
      </c>
      <c r="V96" s="1277">
        <v>0.2</v>
      </c>
      <c r="W96" s="1325">
        <v>8293</v>
      </c>
      <c r="X96" s="1277">
        <v>0.28999999999999998</v>
      </c>
      <c r="Y96" s="1325">
        <v>11997</v>
      </c>
      <c r="Z96" s="1484">
        <v>0.28999999999999998</v>
      </c>
    </row>
    <row r="97" spans="1:26">
      <c r="A97" s="1500"/>
      <c r="B97" s="1481" t="s">
        <v>269</v>
      </c>
      <c r="C97" s="1328">
        <v>91</v>
      </c>
      <c r="D97" s="1290">
        <v>0.23</v>
      </c>
      <c r="E97" s="1291"/>
      <c r="F97" s="1292"/>
      <c r="G97" s="1291">
        <v>38</v>
      </c>
      <c r="H97" s="1290">
        <v>0.24</v>
      </c>
      <c r="I97" s="1289">
        <v>59</v>
      </c>
      <c r="J97" s="1376">
        <v>0.22</v>
      </c>
      <c r="K97" s="1389">
        <v>824</v>
      </c>
      <c r="L97" s="1295">
        <v>0.09</v>
      </c>
      <c r="M97" s="1519">
        <v>1</v>
      </c>
      <c r="N97" s="1295">
        <v>0.03</v>
      </c>
      <c r="O97" s="1519">
        <v>578</v>
      </c>
      <c r="P97" s="1295">
        <v>0.14000000000000001</v>
      </c>
      <c r="Q97" s="1519">
        <v>854</v>
      </c>
      <c r="R97" s="1387">
        <v>0.18</v>
      </c>
      <c r="S97" s="1388">
        <v>16217</v>
      </c>
      <c r="T97" s="1290">
        <v>0.19</v>
      </c>
      <c r="U97" s="1300">
        <v>2707</v>
      </c>
      <c r="V97" s="1290">
        <v>0.16</v>
      </c>
      <c r="W97" s="1300">
        <v>5064</v>
      </c>
      <c r="X97" s="1290">
        <v>0.18</v>
      </c>
      <c r="Y97" s="1300">
        <v>7268</v>
      </c>
      <c r="Z97" s="1301">
        <v>0.17</v>
      </c>
    </row>
    <row r="98" spans="1:26">
      <c r="A98" s="1500"/>
      <c r="B98" s="1481" t="s">
        <v>270</v>
      </c>
      <c r="C98" s="1328">
        <v>45</v>
      </c>
      <c r="D98" s="1290">
        <v>0.11</v>
      </c>
      <c r="E98" s="1291"/>
      <c r="F98" s="1292"/>
      <c r="G98" s="1291">
        <v>18</v>
      </c>
      <c r="H98" s="1290">
        <v>0.11</v>
      </c>
      <c r="I98" s="1291">
        <v>19</v>
      </c>
      <c r="J98" s="1376">
        <v>7.0000000000000007E-2</v>
      </c>
      <c r="K98" s="1389">
        <v>212</v>
      </c>
      <c r="L98" s="1295">
        <v>0.02</v>
      </c>
      <c r="M98" s="1519">
        <v>1</v>
      </c>
      <c r="N98" s="1295">
        <v>0.03</v>
      </c>
      <c r="O98" s="1519">
        <v>148</v>
      </c>
      <c r="P98" s="1295">
        <v>0.04</v>
      </c>
      <c r="Q98" s="1519">
        <v>195</v>
      </c>
      <c r="R98" s="1387">
        <v>0.04</v>
      </c>
      <c r="S98" s="1388">
        <v>6706</v>
      </c>
      <c r="T98" s="1290">
        <v>0.08</v>
      </c>
      <c r="U98" s="1291">
        <v>936</v>
      </c>
      <c r="V98" s="1290">
        <v>0.05</v>
      </c>
      <c r="W98" s="1300">
        <v>1225</v>
      </c>
      <c r="X98" s="1290">
        <v>0.04</v>
      </c>
      <c r="Y98" s="1300">
        <v>1839</v>
      </c>
      <c r="Z98" s="1301">
        <v>0.04</v>
      </c>
    </row>
    <row r="99" spans="1:26" ht="15.95" customHeight="1">
      <c r="A99" s="1500"/>
      <c r="B99" s="1481" t="s">
        <v>271</v>
      </c>
      <c r="C99" s="1328">
        <v>5</v>
      </c>
      <c r="D99" s="1290">
        <v>0.01</v>
      </c>
      <c r="E99" s="1291"/>
      <c r="F99" s="1292"/>
      <c r="G99" s="1291">
        <v>3</v>
      </c>
      <c r="H99" s="1290">
        <v>0.02</v>
      </c>
      <c r="I99" s="1291">
        <v>5</v>
      </c>
      <c r="J99" s="1376">
        <v>0.02</v>
      </c>
      <c r="K99" s="1389">
        <v>143</v>
      </c>
      <c r="L99" s="1295">
        <v>0.02</v>
      </c>
      <c r="M99" s="1519">
        <v>0</v>
      </c>
      <c r="N99" s="1295">
        <v>0</v>
      </c>
      <c r="O99" s="1519">
        <v>66</v>
      </c>
      <c r="P99" s="1295">
        <v>0.02</v>
      </c>
      <c r="Q99" s="1519">
        <v>93</v>
      </c>
      <c r="R99" s="1387">
        <v>0.02</v>
      </c>
      <c r="S99" s="1388">
        <v>3934</v>
      </c>
      <c r="T99" s="1290">
        <v>0.05</v>
      </c>
      <c r="U99" s="1291">
        <v>600</v>
      </c>
      <c r="V99" s="1290">
        <v>0.03</v>
      </c>
      <c r="W99" s="1291">
        <v>554</v>
      </c>
      <c r="X99" s="1290">
        <v>0.02</v>
      </c>
      <c r="Y99" s="1291">
        <v>751</v>
      </c>
      <c r="Z99" s="1301">
        <v>0.02</v>
      </c>
    </row>
    <row r="100" spans="1:26">
      <c r="A100" s="1501"/>
      <c r="B100" s="1493" t="s">
        <v>230</v>
      </c>
      <c r="C100" s="1520">
        <v>397</v>
      </c>
      <c r="D100" s="1308">
        <v>1</v>
      </c>
      <c r="E100" s="1309"/>
      <c r="F100" s="1310"/>
      <c r="G100" s="1309">
        <v>158</v>
      </c>
      <c r="H100" s="1308">
        <v>1</v>
      </c>
      <c r="I100" s="1309">
        <v>269</v>
      </c>
      <c r="J100" s="1521">
        <v>1</v>
      </c>
      <c r="K100" s="1522">
        <v>8864</v>
      </c>
      <c r="L100" s="1487">
        <v>1</v>
      </c>
      <c r="M100" s="1523">
        <v>36</v>
      </c>
      <c r="N100" s="1487">
        <v>1</v>
      </c>
      <c r="O100" s="1524">
        <v>4068</v>
      </c>
      <c r="P100" s="1487">
        <v>1</v>
      </c>
      <c r="Q100" s="1524">
        <v>4694</v>
      </c>
      <c r="R100" s="1525">
        <v>1</v>
      </c>
      <c r="S100" s="1526">
        <v>85396</v>
      </c>
      <c r="T100" s="1308">
        <v>1</v>
      </c>
      <c r="U100" s="1318">
        <v>17390</v>
      </c>
      <c r="V100" s="1308">
        <v>1</v>
      </c>
      <c r="W100" s="1318">
        <v>28708</v>
      </c>
      <c r="X100" s="1308">
        <v>1</v>
      </c>
      <c r="Y100" s="1318">
        <v>41716</v>
      </c>
      <c r="Z100" s="1319">
        <v>1</v>
      </c>
    </row>
    <row r="101" spans="1:26">
      <c r="A101" s="1499" t="s">
        <v>46</v>
      </c>
      <c r="B101" s="1490" t="s">
        <v>267</v>
      </c>
      <c r="C101" s="1527">
        <v>176</v>
      </c>
      <c r="D101" s="1370">
        <v>0.46</v>
      </c>
      <c r="E101" s="1278"/>
      <c r="F101" s="1279"/>
      <c r="G101" s="1278">
        <v>49</v>
      </c>
      <c r="H101" s="1277">
        <v>0.31</v>
      </c>
      <c r="I101" s="1278">
        <v>95</v>
      </c>
      <c r="J101" s="1528">
        <v>0.35</v>
      </c>
      <c r="K101" s="1529">
        <v>6505</v>
      </c>
      <c r="L101" s="1331">
        <v>0.73</v>
      </c>
      <c r="M101" s="1530">
        <v>30</v>
      </c>
      <c r="N101" s="1331">
        <v>0.83</v>
      </c>
      <c r="O101" s="1531">
        <v>2352</v>
      </c>
      <c r="P101" s="1331">
        <v>0.57999999999999996</v>
      </c>
      <c r="Q101" s="1531">
        <v>2534</v>
      </c>
      <c r="R101" s="1532">
        <v>0.54</v>
      </c>
      <c r="S101" s="1533">
        <v>35959</v>
      </c>
      <c r="T101" s="1277">
        <v>0.42</v>
      </c>
      <c r="U101" s="1287">
        <v>10389</v>
      </c>
      <c r="V101" s="1277">
        <v>0.6</v>
      </c>
      <c r="W101" s="1287">
        <v>14985</v>
      </c>
      <c r="X101" s="1277">
        <v>0.52</v>
      </c>
      <c r="Y101" s="1287">
        <v>21266</v>
      </c>
      <c r="Z101" s="1334">
        <v>0.51</v>
      </c>
    </row>
    <row r="102" spans="1:26">
      <c r="A102" s="1500"/>
      <c r="B102" s="1481" t="s">
        <v>268</v>
      </c>
      <c r="C102" s="1328">
        <v>89</v>
      </c>
      <c r="D102" s="1515">
        <v>0.23</v>
      </c>
      <c r="E102" s="1291"/>
      <c r="F102" s="1292"/>
      <c r="G102" s="1291">
        <v>48</v>
      </c>
      <c r="H102" s="1290">
        <v>0.3</v>
      </c>
      <c r="I102" s="1291">
        <v>103</v>
      </c>
      <c r="J102" s="1376">
        <v>0.38</v>
      </c>
      <c r="K102" s="1386">
        <v>1243</v>
      </c>
      <c r="L102" s="1295">
        <v>0.14000000000000001</v>
      </c>
      <c r="M102" s="1519">
        <v>4</v>
      </c>
      <c r="N102" s="1295">
        <v>0.11</v>
      </c>
      <c r="O102" s="1534">
        <v>1084</v>
      </c>
      <c r="P102" s="1295">
        <v>0.27</v>
      </c>
      <c r="Q102" s="1534">
        <v>1318</v>
      </c>
      <c r="R102" s="1387">
        <v>0.28000000000000003</v>
      </c>
      <c r="S102" s="1388">
        <v>19687</v>
      </c>
      <c r="T102" s="1290">
        <v>0.23</v>
      </c>
      <c r="U102" s="1300">
        <v>3379</v>
      </c>
      <c r="V102" s="1290">
        <v>0.19</v>
      </c>
      <c r="W102" s="1300">
        <v>8105</v>
      </c>
      <c r="X102" s="1290">
        <v>0.28000000000000003</v>
      </c>
      <c r="Y102" s="1300">
        <v>11908</v>
      </c>
      <c r="Z102" s="1301">
        <v>0.28999999999999998</v>
      </c>
    </row>
    <row r="103" spans="1:26">
      <c r="A103" s="1500"/>
      <c r="B103" s="1481" t="s">
        <v>269</v>
      </c>
      <c r="C103" s="1328">
        <v>73</v>
      </c>
      <c r="D103" s="1515">
        <v>0.19</v>
      </c>
      <c r="E103" s="1291"/>
      <c r="F103" s="1292"/>
      <c r="G103" s="1291">
        <v>49</v>
      </c>
      <c r="H103" s="1290">
        <v>0.31</v>
      </c>
      <c r="I103" s="1291">
        <v>51</v>
      </c>
      <c r="J103" s="1376">
        <v>0.19</v>
      </c>
      <c r="K103" s="1389">
        <v>791</v>
      </c>
      <c r="L103" s="1295">
        <v>0.09</v>
      </c>
      <c r="M103" s="1519">
        <v>2</v>
      </c>
      <c r="N103" s="1295">
        <v>0.06</v>
      </c>
      <c r="O103" s="1519">
        <v>481</v>
      </c>
      <c r="P103" s="1295">
        <v>0.12</v>
      </c>
      <c r="Q103" s="1519">
        <v>661</v>
      </c>
      <c r="R103" s="1387">
        <v>0.14000000000000001</v>
      </c>
      <c r="S103" s="1388">
        <v>17565</v>
      </c>
      <c r="T103" s="1290">
        <v>0.21</v>
      </c>
      <c r="U103" s="1300">
        <v>2333</v>
      </c>
      <c r="V103" s="1290">
        <v>0.13</v>
      </c>
      <c r="W103" s="1300">
        <v>4269</v>
      </c>
      <c r="X103" s="1290">
        <v>0.15</v>
      </c>
      <c r="Y103" s="1300">
        <v>6482</v>
      </c>
      <c r="Z103" s="1301">
        <v>0.16</v>
      </c>
    </row>
    <row r="104" spans="1:26">
      <c r="A104" s="1500"/>
      <c r="B104" s="1481" t="s">
        <v>270</v>
      </c>
      <c r="C104" s="1328">
        <v>41</v>
      </c>
      <c r="D104" s="1515">
        <v>0.11</v>
      </c>
      <c r="E104" s="1291"/>
      <c r="F104" s="1292"/>
      <c r="G104" s="1291">
        <v>9</v>
      </c>
      <c r="H104" s="1290">
        <v>0.06</v>
      </c>
      <c r="I104" s="1291">
        <v>14</v>
      </c>
      <c r="J104" s="1376">
        <v>0.05</v>
      </c>
      <c r="K104" s="1389">
        <v>195</v>
      </c>
      <c r="L104" s="1295">
        <v>0.02</v>
      </c>
      <c r="M104" s="1519">
        <v>0</v>
      </c>
      <c r="N104" s="1295">
        <v>0</v>
      </c>
      <c r="O104" s="1519">
        <v>91</v>
      </c>
      <c r="P104" s="1295">
        <v>0.02</v>
      </c>
      <c r="Q104" s="1519">
        <v>121</v>
      </c>
      <c r="R104" s="1387">
        <v>0.03</v>
      </c>
      <c r="S104" s="1388">
        <v>7568</v>
      </c>
      <c r="T104" s="1290">
        <v>0.09</v>
      </c>
      <c r="U104" s="1291">
        <v>795</v>
      </c>
      <c r="V104" s="1290">
        <v>0.05</v>
      </c>
      <c r="W104" s="1291">
        <v>917</v>
      </c>
      <c r="X104" s="1290">
        <v>0.03</v>
      </c>
      <c r="Y104" s="1300">
        <v>1453</v>
      </c>
      <c r="Z104" s="1301">
        <v>0.03</v>
      </c>
    </row>
    <row r="105" spans="1:26" ht="15.95" customHeight="1">
      <c r="A105" s="1500"/>
      <c r="B105" s="1481" t="s">
        <v>271</v>
      </c>
      <c r="C105" s="1328">
        <v>7</v>
      </c>
      <c r="D105" s="1515">
        <v>0.02</v>
      </c>
      <c r="E105" s="1291"/>
      <c r="F105" s="1292"/>
      <c r="G105" s="1291">
        <v>4</v>
      </c>
      <c r="H105" s="1290">
        <v>0.03</v>
      </c>
      <c r="I105" s="1291">
        <v>5</v>
      </c>
      <c r="J105" s="1376">
        <v>0.02</v>
      </c>
      <c r="K105" s="1389">
        <v>126</v>
      </c>
      <c r="L105" s="1295">
        <v>0.01</v>
      </c>
      <c r="M105" s="1519">
        <v>0</v>
      </c>
      <c r="N105" s="1295">
        <v>0</v>
      </c>
      <c r="O105" s="1519">
        <v>51</v>
      </c>
      <c r="P105" s="1295">
        <v>0.01</v>
      </c>
      <c r="Q105" s="1519">
        <v>49</v>
      </c>
      <c r="R105" s="1387">
        <v>0.01</v>
      </c>
      <c r="S105" s="1388">
        <v>4613</v>
      </c>
      <c r="T105" s="1290">
        <v>0.05</v>
      </c>
      <c r="U105" s="1291">
        <v>489</v>
      </c>
      <c r="V105" s="1290">
        <v>0.03</v>
      </c>
      <c r="W105" s="1291">
        <v>413</v>
      </c>
      <c r="X105" s="1290">
        <v>0.01</v>
      </c>
      <c r="Y105" s="1291">
        <v>585</v>
      </c>
      <c r="Z105" s="1301">
        <v>0.01</v>
      </c>
    </row>
    <row r="106" spans="1:26">
      <c r="A106" s="1501"/>
      <c r="B106" s="1493" t="s">
        <v>230</v>
      </c>
      <c r="C106" s="1520">
        <v>386</v>
      </c>
      <c r="D106" s="1308">
        <v>1</v>
      </c>
      <c r="E106" s="1309"/>
      <c r="F106" s="1310"/>
      <c r="G106" s="1309">
        <v>159</v>
      </c>
      <c r="H106" s="1308">
        <v>1</v>
      </c>
      <c r="I106" s="1309">
        <v>268</v>
      </c>
      <c r="J106" s="1521">
        <v>1</v>
      </c>
      <c r="K106" s="1522">
        <v>8860</v>
      </c>
      <c r="L106" s="1487">
        <v>1</v>
      </c>
      <c r="M106" s="1523">
        <v>36</v>
      </c>
      <c r="N106" s="1487">
        <v>1</v>
      </c>
      <c r="O106" s="1524">
        <v>4059</v>
      </c>
      <c r="P106" s="1487">
        <v>1</v>
      </c>
      <c r="Q106" s="1524">
        <v>4683</v>
      </c>
      <c r="R106" s="1525">
        <v>1</v>
      </c>
      <c r="S106" s="1526">
        <v>85392</v>
      </c>
      <c r="T106" s="1308">
        <v>1</v>
      </c>
      <c r="U106" s="1318">
        <v>17385</v>
      </c>
      <c r="V106" s="1308">
        <v>1</v>
      </c>
      <c r="W106" s="1318">
        <v>28689</v>
      </c>
      <c r="X106" s="1308">
        <v>1</v>
      </c>
      <c r="Y106" s="1318">
        <v>41694</v>
      </c>
      <c r="Z106" s="1319">
        <v>1</v>
      </c>
    </row>
    <row r="107" spans="1:26">
      <c r="A107" s="1499" t="s">
        <v>48</v>
      </c>
      <c r="B107" s="1490" t="s">
        <v>267</v>
      </c>
      <c r="C107" s="1527">
        <v>180</v>
      </c>
      <c r="D107" s="1370">
        <v>0.46</v>
      </c>
      <c r="E107" s="1278"/>
      <c r="F107" s="1279"/>
      <c r="G107" s="1278">
        <v>51</v>
      </c>
      <c r="H107" s="1277">
        <v>0.32</v>
      </c>
      <c r="I107" s="1278">
        <v>85</v>
      </c>
      <c r="J107" s="1528">
        <v>0.31</v>
      </c>
      <c r="K107" s="1529">
        <v>6375</v>
      </c>
      <c r="L107" s="1331">
        <v>0.72</v>
      </c>
      <c r="M107" s="1530">
        <v>30</v>
      </c>
      <c r="N107" s="1331">
        <v>0.83</v>
      </c>
      <c r="O107" s="1531">
        <v>2249</v>
      </c>
      <c r="P107" s="1331">
        <v>0.55000000000000004</v>
      </c>
      <c r="Q107" s="1531">
        <v>2346</v>
      </c>
      <c r="R107" s="1532">
        <v>0.5</v>
      </c>
      <c r="S107" s="1533">
        <v>35119</v>
      </c>
      <c r="T107" s="1277">
        <v>0.41</v>
      </c>
      <c r="U107" s="1287">
        <v>9959</v>
      </c>
      <c r="V107" s="1277">
        <v>0.56999999999999995</v>
      </c>
      <c r="W107" s="1287">
        <v>13584</v>
      </c>
      <c r="X107" s="1277">
        <v>0.47</v>
      </c>
      <c r="Y107" s="1287">
        <v>19436</v>
      </c>
      <c r="Z107" s="1334">
        <v>0.47</v>
      </c>
    </row>
    <row r="108" spans="1:26">
      <c r="A108" s="1500"/>
      <c r="B108" s="1481" t="s">
        <v>268</v>
      </c>
      <c r="C108" s="1328">
        <v>86</v>
      </c>
      <c r="D108" s="1515">
        <v>0.22</v>
      </c>
      <c r="E108" s="1291"/>
      <c r="F108" s="1292"/>
      <c r="G108" s="1291">
        <v>41</v>
      </c>
      <c r="H108" s="1290">
        <v>0.26</v>
      </c>
      <c r="I108" s="1291">
        <v>104</v>
      </c>
      <c r="J108" s="1376">
        <v>0.39</v>
      </c>
      <c r="K108" s="1386">
        <v>1290</v>
      </c>
      <c r="L108" s="1295">
        <v>0.15</v>
      </c>
      <c r="M108" s="1519">
        <v>2</v>
      </c>
      <c r="N108" s="1295">
        <v>0.06</v>
      </c>
      <c r="O108" s="1534">
        <v>1072</v>
      </c>
      <c r="P108" s="1295">
        <v>0.26</v>
      </c>
      <c r="Q108" s="1534">
        <v>1367</v>
      </c>
      <c r="R108" s="1387">
        <v>0.28999999999999998</v>
      </c>
      <c r="S108" s="1388">
        <v>19247</v>
      </c>
      <c r="T108" s="1290">
        <v>0.23</v>
      </c>
      <c r="U108" s="1300">
        <v>3348</v>
      </c>
      <c r="V108" s="1290">
        <v>0.19</v>
      </c>
      <c r="W108" s="1300">
        <v>8076</v>
      </c>
      <c r="X108" s="1290">
        <v>0.28000000000000003</v>
      </c>
      <c r="Y108" s="1300">
        <v>12072</v>
      </c>
      <c r="Z108" s="1301">
        <v>0.28999999999999998</v>
      </c>
    </row>
    <row r="109" spans="1:26">
      <c r="A109" s="1500"/>
      <c r="B109" s="1481" t="s">
        <v>269</v>
      </c>
      <c r="C109" s="1328">
        <v>79</v>
      </c>
      <c r="D109" s="1515">
        <v>0.2</v>
      </c>
      <c r="E109" s="1291"/>
      <c r="F109" s="1292"/>
      <c r="G109" s="1291">
        <v>44</v>
      </c>
      <c r="H109" s="1290">
        <v>0.28000000000000003</v>
      </c>
      <c r="I109" s="1291">
        <v>62</v>
      </c>
      <c r="J109" s="1376">
        <v>0.23</v>
      </c>
      <c r="K109" s="1389">
        <v>818</v>
      </c>
      <c r="L109" s="1295">
        <v>0.09</v>
      </c>
      <c r="M109" s="1519">
        <v>3</v>
      </c>
      <c r="N109" s="1295">
        <v>0.08</v>
      </c>
      <c r="O109" s="1519">
        <v>569</v>
      </c>
      <c r="P109" s="1295">
        <v>0.14000000000000001</v>
      </c>
      <c r="Q109" s="1519">
        <v>739</v>
      </c>
      <c r="R109" s="1387">
        <v>0.16</v>
      </c>
      <c r="S109" s="1388">
        <v>18145</v>
      </c>
      <c r="T109" s="1290">
        <v>0.21</v>
      </c>
      <c r="U109" s="1300">
        <v>2536</v>
      </c>
      <c r="V109" s="1290">
        <v>0.15</v>
      </c>
      <c r="W109" s="1300">
        <v>5195</v>
      </c>
      <c r="X109" s="1290">
        <v>0.18</v>
      </c>
      <c r="Y109" s="1300">
        <v>7619</v>
      </c>
      <c r="Z109" s="1301">
        <v>0.18</v>
      </c>
    </row>
    <row r="110" spans="1:26">
      <c r="A110" s="1500"/>
      <c r="B110" s="1481" t="s">
        <v>270</v>
      </c>
      <c r="C110" s="1328">
        <v>43</v>
      </c>
      <c r="D110" s="1515">
        <v>0.11</v>
      </c>
      <c r="E110" s="1291"/>
      <c r="F110" s="1292"/>
      <c r="G110" s="1291">
        <v>18</v>
      </c>
      <c r="H110" s="1290">
        <v>0.11</v>
      </c>
      <c r="I110" s="1291">
        <v>13</v>
      </c>
      <c r="J110" s="1376">
        <v>0.05</v>
      </c>
      <c r="K110" s="1389">
        <v>226</v>
      </c>
      <c r="L110" s="1295">
        <v>0.03</v>
      </c>
      <c r="M110" s="1519">
        <v>1</v>
      </c>
      <c r="N110" s="1295">
        <v>0.03</v>
      </c>
      <c r="O110" s="1519">
        <v>118</v>
      </c>
      <c r="P110" s="1295">
        <v>0.03</v>
      </c>
      <c r="Q110" s="1519">
        <v>169</v>
      </c>
      <c r="R110" s="1387">
        <v>0.04</v>
      </c>
      <c r="S110" s="1388">
        <v>8111</v>
      </c>
      <c r="T110" s="1290">
        <v>0.1</v>
      </c>
      <c r="U110" s="1291">
        <v>981</v>
      </c>
      <c r="V110" s="1290">
        <v>0.06</v>
      </c>
      <c r="W110" s="1300">
        <v>1291</v>
      </c>
      <c r="X110" s="1290">
        <v>0.04</v>
      </c>
      <c r="Y110" s="1300">
        <v>1897</v>
      </c>
      <c r="Z110" s="1301">
        <v>0.05</v>
      </c>
    </row>
    <row r="111" spans="1:26" ht="15.95" customHeight="1">
      <c r="A111" s="1500"/>
      <c r="B111" s="1481" t="s">
        <v>271</v>
      </c>
      <c r="C111" s="1328">
        <v>6</v>
      </c>
      <c r="D111" s="1515">
        <v>0.02</v>
      </c>
      <c r="E111" s="1291"/>
      <c r="F111" s="1292"/>
      <c r="G111" s="1291">
        <v>4</v>
      </c>
      <c r="H111" s="1290">
        <v>0.03</v>
      </c>
      <c r="I111" s="1291">
        <v>6</v>
      </c>
      <c r="J111" s="1376">
        <v>0.02</v>
      </c>
      <c r="K111" s="1389">
        <v>148</v>
      </c>
      <c r="L111" s="1295">
        <v>0.02</v>
      </c>
      <c r="M111" s="1519">
        <v>0</v>
      </c>
      <c r="N111" s="1295">
        <v>0</v>
      </c>
      <c r="O111" s="1519">
        <v>49</v>
      </c>
      <c r="P111" s="1295">
        <v>0.01</v>
      </c>
      <c r="Q111" s="1519">
        <v>67</v>
      </c>
      <c r="R111" s="1387">
        <v>0.01</v>
      </c>
      <c r="S111" s="1388">
        <v>4753</v>
      </c>
      <c r="T111" s="1290">
        <v>0.06</v>
      </c>
      <c r="U111" s="1291">
        <v>559</v>
      </c>
      <c r="V111" s="1290">
        <v>0.03</v>
      </c>
      <c r="W111" s="1291">
        <v>546</v>
      </c>
      <c r="X111" s="1290">
        <v>0.02</v>
      </c>
      <c r="Y111" s="1291">
        <v>681</v>
      </c>
      <c r="Z111" s="1301">
        <v>0.02</v>
      </c>
    </row>
    <row r="112" spans="1:26">
      <c r="A112" s="1501"/>
      <c r="B112" s="1493" t="s">
        <v>230</v>
      </c>
      <c r="C112" s="1520">
        <v>394</v>
      </c>
      <c r="D112" s="1308">
        <v>1</v>
      </c>
      <c r="E112" s="1309"/>
      <c r="F112" s="1310"/>
      <c r="G112" s="1309">
        <v>158</v>
      </c>
      <c r="H112" s="1308">
        <v>1</v>
      </c>
      <c r="I112" s="1309">
        <v>270</v>
      </c>
      <c r="J112" s="1521">
        <v>1</v>
      </c>
      <c r="K112" s="1522">
        <v>8857</v>
      </c>
      <c r="L112" s="1487">
        <v>1</v>
      </c>
      <c r="M112" s="1523">
        <v>36</v>
      </c>
      <c r="N112" s="1487">
        <v>1</v>
      </c>
      <c r="O112" s="1524">
        <v>4057</v>
      </c>
      <c r="P112" s="1487">
        <v>1</v>
      </c>
      <c r="Q112" s="1524">
        <v>4688</v>
      </c>
      <c r="R112" s="1525">
        <v>1</v>
      </c>
      <c r="S112" s="1526">
        <v>85375</v>
      </c>
      <c r="T112" s="1308">
        <v>1</v>
      </c>
      <c r="U112" s="1318">
        <v>17383</v>
      </c>
      <c r="V112" s="1308">
        <v>1</v>
      </c>
      <c r="W112" s="1318">
        <v>28692</v>
      </c>
      <c r="X112" s="1308">
        <v>1</v>
      </c>
      <c r="Y112" s="1318">
        <v>41705</v>
      </c>
      <c r="Z112" s="1319">
        <v>1</v>
      </c>
    </row>
    <row r="113" spans="1:26">
      <c r="A113" s="1499" t="s">
        <v>49</v>
      </c>
      <c r="B113" s="1490" t="s">
        <v>267</v>
      </c>
      <c r="C113" s="1527">
        <v>184</v>
      </c>
      <c r="D113" s="1370">
        <v>0.47</v>
      </c>
      <c r="E113" s="1278"/>
      <c r="F113" s="1279"/>
      <c r="G113" s="1278">
        <v>53</v>
      </c>
      <c r="H113" s="1277">
        <v>0.33</v>
      </c>
      <c r="I113" s="1278">
        <v>86</v>
      </c>
      <c r="J113" s="1528">
        <v>0.32</v>
      </c>
      <c r="K113" s="1529">
        <v>6674</v>
      </c>
      <c r="L113" s="1331">
        <v>0.75</v>
      </c>
      <c r="M113" s="1530">
        <v>28</v>
      </c>
      <c r="N113" s="1331">
        <v>0.78</v>
      </c>
      <c r="O113" s="1531">
        <v>2412</v>
      </c>
      <c r="P113" s="1331">
        <v>0.59</v>
      </c>
      <c r="Q113" s="1531">
        <v>2477</v>
      </c>
      <c r="R113" s="1532">
        <v>0.53</v>
      </c>
      <c r="S113" s="1533">
        <v>44699</v>
      </c>
      <c r="T113" s="1277">
        <v>0.52</v>
      </c>
      <c r="U113" s="1287">
        <v>10479</v>
      </c>
      <c r="V113" s="1277">
        <v>0.6</v>
      </c>
      <c r="W113" s="1287">
        <v>15133</v>
      </c>
      <c r="X113" s="1277">
        <v>0.53</v>
      </c>
      <c r="Y113" s="1287">
        <v>21925</v>
      </c>
      <c r="Z113" s="1334">
        <v>0.53</v>
      </c>
    </row>
    <row r="114" spans="1:26">
      <c r="A114" s="1500"/>
      <c r="B114" s="1481" t="s">
        <v>268</v>
      </c>
      <c r="C114" s="1328">
        <v>79</v>
      </c>
      <c r="D114" s="1290">
        <v>0.2</v>
      </c>
      <c r="E114" s="1291"/>
      <c r="F114" s="1292"/>
      <c r="G114" s="1291">
        <v>49</v>
      </c>
      <c r="H114" s="1290">
        <v>0.31</v>
      </c>
      <c r="I114" s="1291">
        <v>97</v>
      </c>
      <c r="J114" s="1376">
        <v>0.36</v>
      </c>
      <c r="K114" s="1386">
        <v>1247</v>
      </c>
      <c r="L114" s="1295">
        <v>0.14000000000000001</v>
      </c>
      <c r="M114" s="1519">
        <v>5</v>
      </c>
      <c r="N114" s="1295">
        <v>0.14000000000000001</v>
      </c>
      <c r="O114" s="1534">
        <v>1026</v>
      </c>
      <c r="P114" s="1295">
        <v>0.25</v>
      </c>
      <c r="Q114" s="1534">
        <v>1292</v>
      </c>
      <c r="R114" s="1387">
        <v>0.28000000000000003</v>
      </c>
      <c r="S114" s="1388">
        <v>19956</v>
      </c>
      <c r="T114" s="1290">
        <v>0.23</v>
      </c>
      <c r="U114" s="1300">
        <v>3505</v>
      </c>
      <c r="V114" s="1290">
        <v>0.2</v>
      </c>
      <c r="W114" s="1300">
        <v>7940</v>
      </c>
      <c r="X114" s="1290">
        <v>0.28000000000000003</v>
      </c>
      <c r="Y114" s="1300">
        <v>11474</v>
      </c>
      <c r="Z114" s="1301">
        <v>0.28000000000000003</v>
      </c>
    </row>
    <row r="115" spans="1:26">
      <c r="A115" s="1500"/>
      <c r="B115" s="1481" t="s">
        <v>269</v>
      </c>
      <c r="C115" s="1328">
        <v>86</v>
      </c>
      <c r="D115" s="1290">
        <v>0.22</v>
      </c>
      <c r="E115" s="1291"/>
      <c r="F115" s="1292"/>
      <c r="G115" s="1291">
        <v>41</v>
      </c>
      <c r="H115" s="1290">
        <v>0.26</v>
      </c>
      <c r="I115" s="1291">
        <v>57</v>
      </c>
      <c r="J115" s="1376">
        <v>0.21</v>
      </c>
      <c r="K115" s="1389">
        <v>686</v>
      </c>
      <c r="L115" s="1295">
        <v>0.08</v>
      </c>
      <c r="M115" s="1519">
        <v>2</v>
      </c>
      <c r="N115" s="1295">
        <v>0.06</v>
      </c>
      <c r="O115" s="1519">
        <v>463</v>
      </c>
      <c r="P115" s="1295">
        <v>0.11</v>
      </c>
      <c r="Q115" s="1519">
        <v>667</v>
      </c>
      <c r="R115" s="1387">
        <v>0.14000000000000001</v>
      </c>
      <c r="S115" s="1388">
        <v>13505</v>
      </c>
      <c r="T115" s="1290">
        <v>0.16</v>
      </c>
      <c r="U115" s="1300">
        <v>2300</v>
      </c>
      <c r="V115" s="1290">
        <v>0.13</v>
      </c>
      <c r="W115" s="1300">
        <v>4277</v>
      </c>
      <c r="X115" s="1290">
        <v>0.15</v>
      </c>
      <c r="Y115" s="1300">
        <v>6171</v>
      </c>
      <c r="Z115" s="1301">
        <v>0.15</v>
      </c>
    </row>
    <row r="116" spans="1:26">
      <c r="A116" s="1500"/>
      <c r="B116" s="1481" t="s">
        <v>270</v>
      </c>
      <c r="C116" s="1328">
        <v>37</v>
      </c>
      <c r="D116" s="1290">
        <v>0.09</v>
      </c>
      <c r="E116" s="1291"/>
      <c r="F116" s="1292"/>
      <c r="G116" s="1291">
        <v>12</v>
      </c>
      <c r="H116" s="1290">
        <v>0.08</v>
      </c>
      <c r="I116" s="1291">
        <v>24</v>
      </c>
      <c r="J116" s="1376">
        <v>0.09</v>
      </c>
      <c r="K116" s="1389">
        <v>148</v>
      </c>
      <c r="L116" s="1295">
        <v>0.02</v>
      </c>
      <c r="M116" s="1519">
        <v>1</v>
      </c>
      <c r="N116" s="1295">
        <v>0.03</v>
      </c>
      <c r="O116" s="1519">
        <v>113</v>
      </c>
      <c r="P116" s="1295">
        <v>0.03</v>
      </c>
      <c r="Q116" s="1519">
        <v>168</v>
      </c>
      <c r="R116" s="1387">
        <v>0.04</v>
      </c>
      <c r="S116" s="1388">
        <v>4745</v>
      </c>
      <c r="T116" s="1290">
        <v>0.06</v>
      </c>
      <c r="U116" s="1291">
        <v>709</v>
      </c>
      <c r="V116" s="1290">
        <v>0.04</v>
      </c>
      <c r="W116" s="1291">
        <v>979</v>
      </c>
      <c r="X116" s="1290">
        <v>0.03</v>
      </c>
      <c r="Y116" s="1300">
        <v>1547</v>
      </c>
      <c r="Z116" s="1301">
        <v>0.04</v>
      </c>
    </row>
    <row r="117" spans="1:26" ht="15.75" customHeight="1">
      <c r="A117" s="1500"/>
      <c r="B117" s="1481" t="s">
        <v>271</v>
      </c>
      <c r="C117" s="1328">
        <v>6</v>
      </c>
      <c r="D117" s="1290">
        <v>0.02</v>
      </c>
      <c r="E117" s="1291"/>
      <c r="F117" s="1292"/>
      <c r="G117" s="1291">
        <v>4</v>
      </c>
      <c r="H117" s="1290">
        <v>0.03</v>
      </c>
      <c r="I117" s="1291">
        <v>4</v>
      </c>
      <c r="J117" s="1376">
        <v>0.01</v>
      </c>
      <c r="K117" s="1389">
        <v>104</v>
      </c>
      <c r="L117" s="1295">
        <v>0.01</v>
      </c>
      <c r="M117" s="1519">
        <v>0</v>
      </c>
      <c r="N117" s="1295">
        <v>0</v>
      </c>
      <c r="O117" s="1519">
        <v>49</v>
      </c>
      <c r="P117" s="1295">
        <v>0.01</v>
      </c>
      <c r="Q117" s="1519">
        <v>78</v>
      </c>
      <c r="R117" s="1387">
        <v>0.02</v>
      </c>
      <c r="S117" s="1388">
        <v>2462</v>
      </c>
      <c r="T117" s="1290">
        <v>0.03</v>
      </c>
      <c r="U117" s="1291">
        <v>400</v>
      </c>
      <c r="V117" s="1290">
        <v>0.02</v>
      </c>
      <c r="W117" s="1291">
        <v>352</v>
      </c>
      <c r="X117" s="1290">
        <v>0.01</v>
      </c>
      <c r="Y117" s="1291">
        <v>563</v>
      </c>
      <c r="Z117" s="1301">
        <v>0.01</v>
      </c>
    </row>
    <row r="118" spans="1:26">
      <c r="A118" s="1501"/>
      <c r="B118" s="1493" t="s">
        <v>230</v>
      </c>
      <c r="C118" s="1520">
        <v>392</v>
      </c>
      <c r="D118" s="1308">
        <v>1</v>
      </c>
      <c r="E118" s="1309"/>
      <c r="F118" s="1310"/>
      <c r="G118" s="1309">
        <v>159</v>
      </c>
      <c r="H118" s="1308">
        <v>1</v>
      </c>
      <c r="I118" s="1309">
        <v>268</v>
      </c>
      <c r="J118" s="1521">
        <v>1</v>
      </c>
      <c r="K118" s="1522">
        <v>8859</v>
      </c>
      <c r="L118" s="1487">
        <v>1</v>
      </c>
      <c r="M118" s="1523">
        <v>36</v>
      </c>
      <c r="N118" s="1487">
        <v>1</v>
      </c>
      <c r="O118" s="1524">
        <v>4063</v>
      </c>
      <c r="P118" s="1487">
        <v>1</v>
      </c>
      <c r="Q118" s="1524">
        <v>4682</v>
      </c>
      <c r="R118" s="1525">
        <v>1</v>
      </c>
      <c r="S118" s="1526">
        <v>85367</v>
      </c>
      <c r="T118" s="1308">
        <v>1</v>
      </c>
      <c r="U118" s="1318">
        <v>17393</v>
      </c>
      <c r="V118" s="1308">
        <v>1</v>
      </c>
      <c r="W118" s="1318">
        <v>28681</v>
      </c>
      <c r="X118" s="1308">
        <v>1</v>
      </c>
      <c r="Y118" s="1318">
        <v>41680</v>
      </c>
      <c r="Z118" s="1319">
        <v>1</v>
      </c>
    </row>
    <row r="119" spans="1:26">
      <c r="A119" s="1499" t="s">
        <v>50</v>
      </c>
      <c r="B119" s="1490" t="s">
        <v>267</v>
      </c>
      <c r="C119" s="1527">
        <v>178</v>
      </c>
      <c r="D119" s="1290">
        <v>0.46</v>
      </c>
      <c r="E119" s="1278"/>
      <c r="F119" s="1279"/>
      <c r="G119" s="1278">
        <v>47</v>
      </c>
      <c r="H119" s="1277">
        <v>0.31</v>
      </c>
      <c r="I119" s="1278">
        <v>87</v>
      </c>
      <c r="J119" s="1528">
        <v>0.32</v>
      </c>
      <c r="K119" s="1529">
        <v>6526</v>
      </c>
      <c r="L119" s="1331">
        <v>0.74</v>
      </c>
      <c r="M119" s="1530">
        <v>30</v>
      </c>
      <c r="N119" s="1331">
        <v>0.83</v>
      </c>
      <c r="O119" s="1531">
        <v>2332</v>
      </c>
      <c r="P119" s="1331">
        <v>0.56999999999999995</v>
      </c>
      <c r="Q119" s="1531">
        <v>2636</v>
      </c>
      <c r="R119" s="1532">
        <v>0.56000000000000005</v>
      </c>
      <c r="S119" s="1533">
        <v>41896</v>
      </c>
      <c r="T119" s="1277">
        <v>0.49</v>
      </c>
      <c r="U119" s="1287">
        <v>10319</v>
      </c>
      <c r="V119" s="1277">
        <v>0.59</v>
      </c>
      <c r="W119" s="1287">
        <v>14569</v>
      </c>
      <c r="X119" s="1277">
        <v>0.51</v>
      </c>
      <c r="Y119" s="1287">
        <v>22461</v>
      </c>
      <c r="Z119" s="1334">
        <v>0.54</v>
      </c>
    </row>
    <row r="120" spans="1:26">
      <c r="A120" s="1500"/>
      <c r="B120" s="1481" t="s">
        <v>268</v>
      </c>
      <c r="C120" s="1328">
        <v>74</v>
      </c>
      <c r="D120" s="1290">
        <v>0.19</v>
      </c>
      <c r="E120" s="1291"/>
      <c r="F120" s="1292"/>
      <c r="G120" s="1291">
        <v>49</v>
      </c>
      <c r="H120" s="1290">
        <v>0.32</v>
      </c>
      <c r="I120" s="1291">
        <v>97</v>
      </c>
      <c r="J120" s="1376">
        <v>0.36</v>
      </c>
      <c r="K120" s="1386">
        <v>1262</v>
      </c>
      <c r="L120" s="1295">
        <v>0.14000000000000001</v>
      </c>
      <c r="M120" s="1519">
        <v>4</v>
      </c>
      <c r="N120" s="1295">
        <v>0.11</v>
      </c>
      <c r="O120" s="1534">
        <v>1049</v>
      </c>
      <c r="P120" s="1295">
        <v>0.26</v>
      </c>
      <c r="Q120" s="1534">
        <v>1294</v>
      </c>
      <c r="R120" s="1387">
        <v>0.28000000000000003</v>
      </c>
      <c r="S120" s="1388">
        <v>20793</v>
      </c>
      <c r="T120" s="1290">
        <v>0.24</v>
      </c>
      <c r="U120" s="1300">
        <v>3614</v>
      </c>
      <c r="V120" s="1290">
        <v>0.21</v>
      </c>
      <c r="W120" s="1300">
        <v>8005</v>
      </c>
      <c r="X120" s="1290">
        <v>0.28000000000000003</v>
      </c>
      <c r="Y120" s="1300">
        <v>11721</v>
      </c>
      <c r="Z120" s="1301">
        <v>0.28000000000000003</v>
      </c>
    </row>
    <row r="121" spans="1:26">
      <c r="A121" s="1500"/>
      <c r="B121" s="1481" t="s">
        <v>269</v>
      </c>
      <c r="C121" s="1328">
        <v>95</v>
      </c>
      <c r="D121" s="1290">
        <v>0.24</v>
      </c>
      <c r="E121" s="1291"/>
      <c r="F121" s="1292"/>
      <c r="G121" s="1291">
        <v>34</v>
      </c>
      <c r="H121" s="1290">
        <v>0.22</v>
      </c>
      <c r="I121" s="1291">
        <v>55</v>
      </c>
      <c r="J121" s="1376">
        <v>0.2</v>
      </c>
      <c r="K121" s="1389">
        <v>750</v>
      </c>
      <c r="L121" s="1295">
        <v>0.08</v>
      </c>
      <c r="M121" s="1519">
        <v>2</v>
      </c>
      <c r="N121" s="1295">
        <v>0.06</v>
      </c>
      <c r="O121" s="1519">
        <v>527</v>
      </c>
      <c r="P121" s="1295">
        <v>0.13</v>
      </c>
      <c r="Q121" s="1519">
        <v>578</v>
      </c>
      <c r="R121" s="1387">
        <v>0.12</v>
      </c>
      <c r="S121" s="1388">
        <v>14820</v>
      </c>
      <c r="T121" s="1290">
        <v>0.17</v>
      </c>
      <c r="U121" s="1300">
        <v>2369</v>
      </c>
      <c r="V121" s="1290">
        <v>0.14000000000000001</v>
      </c>
      <c r="W121" s="1300">
        <v>4636</v>
      </c>
      <c r="X121" s="1290">
        <v>0.16</v>
      </c>
      <c r="Y121" s="1300">
        <v>5773</v>
      </c>
      <c r="Z121" s="1301">
        <v>0.14000000000000001</v>
      </c>
    </row>
    <row r="122" spans="1:26">
      <c r="A122" s="1500"/>
      <c r="B122" s="1481" t="s">
        <v>270</v>
      </c>
      <c r="C122" s="1328">
        <v>38</v>
      </c>
      <c r="D122" s="1290">
        <v>0.1</v>
      </c>
      <c r="E122" s="1291"/>
      <c r="F122" s="1292"/>
      <c r="G122" s="1291">
        <v>18</v>
      </c>
      <c r="H122" s="1290">
        <v>0.12</v>
      </c>
      <c r="I122" s="1291">
        <v>23</v>
      </c>
      <c r="J122" s="1376">
        <v>0.09</v>
      </c>
      <c r="K122" s="1389">
        <v>198</v>
      </c>
      <c r="L122" s="1295">
        <v>0.02</v>
      </c>
      <c r="M122" s="1519">
        <v>0</v>
      </c>
      <c r="N122" s="1295">
        <v>0</v>
      </c>
      <c r="O122" s="1519">
        <v>120</v>
      </c>
      <c r="P122" s="1295">
        <v>0.03</v>
      </c>
      <c r="Q122" s="1519">
        <v>126</v>
      </c>
      <c r="R122" s="1387">
        <v>0.03</v>
      </c>
      <c r="S122" s="1388">
        <v>5178</v>
      </c>
      <c r="T122" s="1290">
        <v>0.06</v>
      </c>
      <c r="U122" s="1291">
        <v>685</v>
      </c>
      <c r="V122" s="1290">
        <v>0.04</v>
      </c>
      <c r="W122" s="1300">
        <v>1022</v>
      </c>
      <c r="X122" s="1290">
        <v>0.04</v>
      </c>
      <c r="Y122" s="1300">
        <v>1233</v>
      </c>
      <c r="Z122" s="1301">
        <v>0.03</v>
      </c>
    </row>
    <row r="123" spans="1:26" ht="15.75" customHeight="1">
      <c r="A123" s="1500"/>
      <c r="B123" s="1481" t="s">
        <v>271</v>
      </c>
      <c r="C123" s="1328">
        <v>4</v>
      </c>
      <c r="D123" s="1290">
        <v>0.01</v>
      </c>
      <c r="E123" s="1291"/>
      <c r="F123" s="1292"/>
      <c r="G123" s="1291">
        <v>6</v>
      </c>
      <c r="H123" s="1290">
        <v>0.04</v>
      </c>
      <c r="I123" s="1291">
        <v>7</v>
      </c>
      <c r="J123" s="1376">
        <v>0.03</v>
      </c>
      <c r="K123" s="1389">
        <v>129</v>
      </c>
      <c r="L123" s="1295">
        <v>0.01</v>
      </c>
      <c r="M123" s="1519">
        <v>0</v>
      </c>
      <c r="N123" s="1295">
        <v>0</v>
      </c>
      <c r="O123" s="1519">
        <v>37</v>
      </c>
      <c r="P123" s="1295">
        <v>0.01</v>
      </c>
      <c r="Q123" s="1519">
        <v>57</v>
      </c>
      <c r="R123" s="1387">
        <v>0.01</v>
      </c>
      <c r="S123" s="1388">
        <v>2700</v>
      </c>
      <c r="T123" s="1290">
        <v>0.03</v>
      </c>
      <c r="U123" s="1291">
        <v>402</v>
      </c>
      <c r="V123" s="1290">
        <v>0.02</v>
      </c>
      <c r="W123" s="1291">
        <v>475</v>
      </c>
      <c r="X123" s="1290">
        <v>0.02</v>
      </c>
      <c r="Y123" s="1291">
        <v>522</v>
      </c>
      <c r="Z123" s="1301">
        <v>0.01</v>
      </c>
    </row>
    <row r="124" spans="1:26">
      <c r="A124" s="1501"/>
      <c r="B124" s="1493" t="s">
        <v>230</v>
      </c>
      <c r="C124" s="1520">
        <v>389</v>
      </c>
      <c r="D124" s="1308">
        <v>1</v>
      </c>
      <c r="E124" s="1309"/>
      <c r="F124" s="1310"/>
      <c r="G124" s="1309">
        <v>154</v>
      </c>
      <c r="H124" s="1308">
        <v>1</v>
      </c>
      <c r="I124" s="1309">
        <v>269</v>
      </c>
      <c r="J124" s="1521">
        <v>1</v>
      </c>
      <c r="K124" s="1522">
        <v>8865</v>
      </c>
      <c r="L124" s="1487">
        <v>1</v>
      </c>
      <c r="M124" s="1523">
        <v>36</v>
      </c>
      <c r="N124" s="1487">
        <v>1</v>
      </c>
      <c r="O124" s="1524">
        <v>4065</v>
      </c>
      <c r="P124" s="1487">
        <v>1</v>
      </c>
      <c r="Q124" s="1524">
        <v>4691</v>
      </c>
      <c r="R124" s="1525">
        <v>1</v>
      </c>
      <c r="S124" s="1526">
        <v>85387</v>
      </c>
      <c r="T124" s="1308">
        <v>1</v>
      </c>
      <c r="U124" s="1318">
        <v>17389</v>
      </c>
      <c r="V124" s="1308">
        <v>1</v>
      </c>
      <c r="W124" s="1318">
        <v>28707</v>
      </c>
      <c r="X124" s="1308">
        <v>1</v>
      </c>
      <c r="Y124" s="1318">
        <v>41710</v>
      </c>
      <c r="Z124" s="1319">
        <v>1</v>
      </c>
    </row>
    <row r="125" spans="1:26">
      <c r="A125" s="1499" t="s">
        <v>44</v>
      </c>
      <c r="B125" s="1490" t="s">
        <v>267</v>
      </c>
      <c r="C125" s="1527">
        <v>202</v>
      </c>
      <c r="D125" s="1290">
        <v>0.5</v>
      </c>
      <c r="E125" s="1278"/>
      <c r="F125" s="1279"/>
      <c r="G125" s="1278">
        <v>59</v>
      </c>
      <c r="H125" s="1277">
        <v>0.37</v>
      </c>
      <c r="I125" s="1278">
        <v>100</v>
      </c>
      <c r="J125" s="1528">
        <v>0.37</v>
      </c>
      <c r="K125" s="1529">
        <v>6858</v>
      </c>
      <c r="L125" s="1331">
        <v>0.77</v>
      </c>
      <c r="M125" s="1530">
        <v>32</v>
      </c>
      <c r="N125" s="1331">
        <v>0.91</v>
      </c>
      <c r="O125" s="1531">
        <v>2653</v>
      </c>
      <c r="P125" s="1331">
        <v>0.65</v>
      </c>
      <c r="Q125" s="1531">
        <v>3008</v>
      </c>
      <c r="R125" s="1532">
        <v>0.64</v>
      </c>
      <c r="S125" s="1533">
        <v>49352</v>
      </c>
      <c r="T125" s="1277">
        <v>0.57999999999999996</v>
      </c>
      <c r="U125" s="1287">
        <v>12085</v>
      </c>
      <c r="V125" s="1277">
        <v>0.69</v>
      </c>
      <c r="W125" s="1287">
        <v>17754</v>
      </c>
      <c r="X125" s="1277">
        <v>0.62</v>
      </c>
      <c r="Y125" s="1287">
        <v>26876</v>
      </c>
      <c r="Z125" s="1334">
        <v>0.64</v>
      </c>
    </row>
    <row r="126" spans="1:26">
      <c r="A126" s="1500"/>
      <c r="B126" s="1481" t="s">
        <v>268</v>
      </c>
      <c r="C126" s="1328">
        <v>79</v>
      </c>
      <c r="D126" s="1290">
        <v>0.2</v>
      </c>
      <c r="E126" s="1291"/>
      <c r="F126" s="1292"/>
      <c r="G126" s="1291">
        <v>49</v>
      </c>
      <c r="H126" s="1290">
        <v>0.31</v>
      </c>
      <c r="I126" s="1291">
        <v>96</v>
      </c>
      <c r="J126" s="1376">
        <v>0.36</v>
      </c>
      <c r="K126" s="1386">
        <v>1195</v>
      </c>
      <c r="L126" s="1295">
        <v>0.13</v>
      </c>
      <c r="M126" s="1519">
        <v>1</v>
      </c>
      <c r="N126" s="1295">
        <v>0.03</v>
      </c>
      <c r="O126" s="1519">
        <v>999</v>
      </c>
      <c r="P126" s="1295">
        <v>0.25</v>
      </c>
      <c r="Q126" s="1534">
        <v>1142</v>
      </c>
      <c r="R126" s="1387">
        <v>0.24</v>
      </c>
      <c r="S126" s="1388">
        <v>19385</v>
      </c>
      <c r="T126" s="1290">
        <v>0.23</v>
      </c>
      <c r="U126" s="1300">
        <v>3104</v>
      </c>
      <c r="V126" s="1290">
        <v>0.18</v>
      </c>
      <c r="W126" s="1300">
        <v>7363</v>
      </c>
      <c r="X126" s="1290">
        <v>0.26</v>
      </c>
      <c r="Y126" s="1300">
        <v>10080</v>
      </c>
      <c r="Z126" s="1301">
        <v>0.24</v>
      </c>
    </row>
    <row r="127" spans="1:26">
      <c r="A127" s="1500"/>
      <c r="B127" s="1481" t="s">
        <v>269</v>
      </c>
      <c r="C127" s="1328">
        <v>81</v>
      </c>
      <c r="D127" s="1290">
        <v>0.2</v>
      </c>
      <c r="E127" s="1291"/>
      <c r="F127" s="1292"/>
      <c r="G127" s="1291">
        <v>33</v>
      </c>
      <c r="H127" s="1290">
        <v>0.21</v>
      </c>
      <c r="I127" s="1291">
        <v>54</v>
      </c>
      <c r="J127" s="1376">
        <v>0.2</v>
      </c>
      <c r="K127" s="1389">
        <v>586</v>
      </c>
      <c r="L127" s="1295">
        <v>7.0000000000000007E-2</v>
      </c>
      <c r="M127" s="1519">
        <v>2</v>
      </c>
      <c r="N127" s="1295">
        <v>0.06</v>
      </c>
      <c r="O127" s="1519">
        <v>341</v>
      </c>
      <c r="P127" s="1295">
        <v>0.08</v>
      </c>
      <c r="Q127" s="1519">
        <v>421</v>
      </c>
      <c r="R127" s="1387">
        <v>0.09</v>
      </c>
      <c r="S127" s="1388">
        <v>11438</v>
      </c>
      <c r="T127" s="1290">
        <v>0.13</v>
      </c>
      <c r="U127" s="1300">
        <v>1556</v>
      </c>
      <c r="V127" s="1290">
        <v>0.09</v>
      </c>
      <c r="W127" s="1300">
        <v>2921</v>
      </c>
      <c r="X127" s="1290">
        <v>0.1</v>
      </c>
      <c r="Y127" s="1300">
        <v>3767</v>
      </c>
      <c r="Z127" s="1301">
        <v>0.09</v>
      </c>
    </row>
    <row r="128" spans="1:26">
      <c r="A128" s="1500"/>
      <c r="B128" s="1481" t="s">
        <v>270</v>
      </c>
      <c r="C128" s="1328">
        <v>36</v>
      </c>
      <c r="D128" s="1290">
        <v>0.09</v>
      </c>
      <c r="E128" s="1291"/>
      <c r="F128" s="1292"/>
      <c r="G128" s="1291">
        <v>16</v>
      </c>
      <c r="H128" s="1290">
        <v>0.1</v>
      </c>
      <c r="I128" s="1291">
        <v>13</v>
      </c>
      <c r="J128" s="1376">
        <v>0.05</v>
      </c>
      <c r="K128" s="1389">
        <v>137</v>
      </c>
      <c r="L128" s="1295">
        <v>0.02</v>
      </c>
      <c r="M128" s="1519">
        <v>0</v>
      </c>
      <c r="N128" s="1295">
        <v>0</v>
      </c>
      <c r="O128" s="1519">
        <v>49</v>
      </c>
      <c r="P128" s="1295">
        <v>0.01</v>
      </c>
      <c r="Q128" s="1519">
        <v>82</v>
      </c>
      <c r="R128" s="1387">
        <v>0.02</v>
      </c>
      <c r="S128" s="1388">
        <v>3430</v>
      </c>
      <c r="T128" s="1290">
        <v>0.04</v>
      </c>
      <c r="U128" s="1291">
        <v>405</v>
      </c>
      <c r="V128" s="1290">
        <v>0.02</v>
      </c>
      <c r="W128" s="1291">
        <v>468</v>
      </c>
      <c r="X128" s="1290">
        <v>0.02</v>
      </c>
      <c r="Y128" s="1291">
        <v>687</v>
      </c>
      <c r="Z128" s="1301">
        <v>0.02</v>
      </c>
    </row>
    <row r="129" spans="1:26">
      <c r="A129" s="1500"/>
      <c r="B129" s="1481" t="s">
        <v>271</v>
      </c>
      <c r="C129" s="1328">
        <v>4</v>
      </c>
      <c r="D129" s="1290">
        <v>0.01</v>
      </c>
      <c r="E129" s="1291"/>
      <c r="F129" s="1292"/>
      <c r="G129" s="1291">
        <v>2</v>
      </c>
      <c r="H129" s="1290">
        <v>0.01</v>
      </c>
      <c r="I129" s="1291">
        <v>5</v>
      </c>
      <c r="J129" s="1376">
        <v>0.02</v>
      </c>
      <c r="K129" s="1389">
        <v>101</v>
      </c>
      <c r="L129" s="1295">
        <v>0.01</v>
      </c>
      <c r="M129" s="1519">
        <v>0</v>
      </c>
      <c r="N129" s="1295">
        <v>0</v>
      </c>
      <c r="O129" s="1519">
        <v>24</v>
      </c>
      <c r="P129" s="1295">
        <v>0.01</v>
      </c>
      <c r="Q129" s="1519">
        <v>40</v>
      </c>
      <c r="R129" s="1387">
        <v>0.01</v>
      </c>
      <c r="S129" s="1388">
        <v>1777</v>
      </c>
      <c r="T129" s="1290">
        <v>0.02</v>
      </c>
      <c r="U129" s="1291">
        <v>239</v>
      </c>
      <c r="V129" s="1290">
        <v>0.01</v>
      </c>
      <c r="W129" s="1291">
        <v>198</v>
      </c>
      <c r="X129" s="1290">
        <v>0.01</v>
      </c>
      <c r="Y129" s="1291">
        <v>299</v>
      </c>
      <c r="Z129" s="1301">
        <v>0.01</v>
      </c>
    </row>
    <row r="130" spans="1:26">
      <c r="A130" s="1501"/>
      <c r="B130" s="1493" t="s">
        <v>230</v>
      </c>
      <c r="C130" s="1520">
        <v>402</v>
      </c>
      <c r="D130" s="1308">
        <v>1</v>
      </c>
      <c r="E130" s="1309"/>
      <c r="F130" s="1310"/>
      <c r="G130" s="1309">
        <v>159</v>
      </c>
      <c r="H130" s="1308">
        <v>1</v>
      </c>
      <c r="I130" s="1309">
        <v>268</v>
      </c>
      <c r="J130" s="1521">
        <v>1</v>
      </c>
      <c r="K130" s="1522">
        <v>8877</v>
      </c>
      <c r="L130" s="1487">
        <v>1</v>
      </c>
      <c r="M130" s="1523">
        <v>35</v>
      </c>
      <c r="N130" s="1487">
        <v>1</v>
      </c>
      <c r="O130" s="1524">
        <v>4066</v>
      </c>
      <c r="P130" s="1487">
        <v>1</v>
      </c>
      <c r="Q130" s="1524">
        <v>4693</v>
      </c>
      <c r="R130" s="1525">
        <v>1</v>
      </c>
      <c r="S130" s="1526">
        <v>85382</v>
      </c>
      <c r="T130" s="1308">
        <v>1</v>
      </c>
      <c r="U130" s="1318">
        <v>17389</v>
      </c>
      <c r="V130" s="1308">
        <v>1</v>
      </c>
      <c r="W130" s="1318">
        <v>28704</v>
      </c>
      <c r="X130" s="1308">
        <v>1</v>
      </c>
      <c r="Y130" s="1318">
        <v>41709</v>
      </c>
      <c r="Z130" s="1319">
        <v>1</v>
      </c>
    </row>
    <row r="131" spans="1:26">
      <c r="A131" s="1499" t="s">
        <v>45</v>
      </c>
      <c r="B131" s="1490" t="s">
        <v>267</v>
      </c>
      <c r="C131" s="1527">
        <v>194</v>
      </c>
      <c r="D131" s="1290">
        <v>0.51</v>
      </c>
      <c r="E131" s="1278"/>
      <c r="F131" s="1279"/>
      <c r="G131" s="1278">
        <v>56</v>
      </c>
      <c r="H131" s="1277">
        <v>0.36</v>
      </c>
      <c r="I131" s="1278">
        <v>89</v>
      </c>
      <c r="J131" s="1528">
        <v>0.33</v>
      </c>
      <c r="K131" s="1529">
        <v>6592</v>
      </c>
      <c r="L131" s="1331">
        <v>0.74</v>
      </c>
      <c r="M131" s="1530">
        <v>33</v>
      </c>
      <c r="N131" s="1331">
        <v>0.92</v>
      </c>
      <c r="O131" s="1531">
        <v>2374</v>
      </c>
      <c r="P131" s="1331">
        <v>0.57999999999999996</v>
      </c>
      <c r="Q131" s="1531">
        <v>2598</v>
      </c>
      <c r="R131" s="1532">
        <v>0.55000000000000004</v>
      </c>
      <c r="S131" s="1533">
        <v>48802</v>
      </c>
      <c r="T131" s="1277">
        <v>0.56999999999999995</v>
      </c>
      <c r="U131" s="1287">
        <v>10995</v>
      </c>
      <c r="V131" s="1277">
        <v>0.63</v>
      </c>
      <c r="W131" s="1287">
        <v>16141</v>
      </c>
      <c r="X131" s="1277">
        <v>0.56000000000000005</v>
      </c>
      <c r="Y131" s="1287">
        <v>24181</v>
      </c>
      <c r="Z131" s="1334">
        <v>0.57999999999999996</v>
      </c>
    </row>
    <row r="132" spans="1:26">
      <c r="A132" s="1500"/>
      <c r="B132" s="1481" t="s">
        <v>268</v>
      </c>
      <c r="C132" s="1328">
        <v>84</v>
      </c>
      <c r="D132" s="1290">
        <v>0.22</v>
      </c>
      <c r="E132" s="1291"/>
      <c r="F132" s="1292"/>
      <c r="G132" s="1291">
        <v>44</v>
      </c>
      <c r="H132" s="1290">
        <v>0.28000000000000003</v>
      </c>
      <c r="I132" s="1291">
        <v>102</v>
      </c>
      <c r="J132" s="1376">
        <v>0.38</v>
      </c>
      <c r="K132" s="1386">
        <v>1224</v>
      </c>
      <c r="L132" s="1295">
        <v>0.14000000000000001</v>
      </c>
      <c r="M132" s="1519">
        <v>2</v>
      </c>
      <c r="N132" s="1295">
        <v>0.06</v>
      </c>
      <c r="O132" s="1519">
        <v>967</v>
      </c>
      <c r="P132" s="1295">
        <v>0.24</v>
      </c>
      <c r="Q132" s="1534">
        <v>1218</v>
      </c>
      <c r="R132" s="1387">
        <v>0.26</v>
      </c>
      <c r="S132" s="1388">
        <v>18917</v>
      </c>
      <c r="T132" s="1290">
        <v>0.22</v>
      </c>
      <c r="U132" s="1300">
        <v>3294</v>
      </c>
      <c r="V132" s="1290">
        <v>0.19</v>
      </c>
      <c r="W132" s="1300">
        <v>7357</v>
      </c>
      <c r="X132" s="1290">
        <v>0.26</v>
      </c>
      <c r="Y132" s="1300">
        <v>10734</v>
      </c>
      <c r="Z132" s="1301">
        <v>0.26</v>
      </c>
    </row>
    <row r="133" spans="1:26">
      <c r="A133" s="1500"/>
      <c r="B133" s="1481" t="s">
        <v>269</v>
      </c>
      <c r="C133" s="1328">
        <v>71</v>
      </c>
      <c r="D133" s="1290">
        <v>0.19</v>
      </c>
      <c r="E133" s="1291"/>
      <c r="F133" s="1292"/>
      <c r="G133" s="1291">
        <v>33</v>
      </c>
      <c r="H133" s="1290">
        <v>0.21</v>
      </c>
      <c r="I133" s="1291">
        <v>60</v>
      </c>
      <c r="J133" s="1376">
        <v>0.22</v>
      </c>
      <c r="K133" s="1389">
        <v>731</v>
      </c>
      <c r="L133" s="1295">
        <v>0.08</v>
      </c>
      <c r="M133" s="1519">
        <v>1</v>
      </c>
      <c r="N133" s="1295">
        <v>0.03</v>
      </c>
      <c r="O133" s="1519">
        <v>545</v>
      </c>
      <c r="P133" s="1295">
        <v>0.13</v>
      </c>
      <c r="Q133" s="1519">
        <v>643</v>
      </c>
      <c r="R133" s="1387">
        <v>0.14000000000000001</v>
      </c>
      <c r="S133" s="1388">
        <v>11588</v>
      </c>
      <c r="T133" s="1290">
        <v>0.14000000000000001</v>
      </c>
      <c r="U133" s="1300">
        <v>2086</v>
      </c>
      <c r="V133" s="1290">
        <v>0.12</v>
      </c>
      <c r="W133" s="1300">
        <v>3945</v>
      </c>
      <c r="X133" s="1290">
        <v>0.14000000000000001</v>
      </c>
      <c r="Y133" s="1300">
        <v>5225</v>
      </c>
      <c r="Z133" s="1301">
        <v>0.13</v>
      </c>
    </row>
    <row r="134" spans="1:26">
      <c r="A134" s="1500"/>
      <c r="B134" s="1481" t="s">
        <v>270</v>
      </c>
      <c r="C134" s="1328">
        <v>30</v>
      </c>
      <c r="D134" s="1290">
        <v>0.08</v>
      </c>
      <c r="E134" s="1291"/>
      <c r="F134" s="1292"/>
      <c r="G134" s="1291">
        <v>20</v>
      </c>
      <c r="H134" s="1290">
        <v>0.13</v>
      </c>
      <c r="I134" s="1291">
        <v>11</v>
      </c>
      <c r="J134" s="1376">
        <v>0.04</v>
      </c>
      <c r="K134" s="1389">
        <v>165</v>
      </c>
      <c r="L134" s="1295">
        <v>0.02</v>
      </c>
      <c r="M134" s="1519">
        <v>0</v>
      </c>
      <c r="N134" s="1295">
        <v>0</v>
      </c>
      <c r="O134" s="1519">
        <v>117</v>
      </c>
      <c r="P134" s="1295">
        <v>0.03</v>
      </c>
      <c r="Q134" s="1519">
        <v>160</v>
      </c>
      <c r="R134" s="1387">
        <v>0.03</v>
      </c>
      <c r="S134" s="1388">
        <v>3859</v>
      </c>
      <c r="T134" s="1290">
        <v>0.05</v>
      </c>
      <c r="U134" s="1291">
        <v>613</v>
      </c>
      <c r="V134" s="1290">
        <v>0.04</v>
      </c>
      <c r="W134" s="1291">
        <v>877</v>
      </c>
      <c r="X134" s="1290">
        <v>0.03</v>
      </c>
      <c r="Y134" s="1300">
        <v>1080</v>
      </c>
      <c r="Z134" s="1301">
        <v>0.03</v>
      </c>
    </row>
    <row r="135" spans="1:26" ht="15.75" customHeight="1">
      <c r="A135" s="1500"/>
      <c r="B135" s="1481" t="s">
        <v>271</v>
      </c>
      <c r="C135" s="1328">
        <v>2</v>
      </c>
      <c r="D135" s="1290">
        <v>0.01</v>
      </c>
      <c r="E135" s="1291"/>
      <c r="F135" s="1292"/>
      <c r="G135" s="1291">
        <v>4</v>
      </c>
      <c r="H135" s="1290">
        <v>0.03</v>
      </c>
      <c r="I135" s="1291">
        <v>6</v>
      </c>
      <c r="J135" s="1376">
        <v>0.02</v>
      </c>
      <c r="K135" s="1389">
        <v>137</v>
      </c>
      <c r="L135" s="1295">
        <v>0.02</v>
      </c>
      <c r="M135" s="1519">
        <v>0</v>
      </c>
      <c r="N135" s="1295">
        <v>0</v>
      </c>
      <c r="O135" s="1519">
        <v>57</v>
      </c>
      <c r="P135" s="1295">
        <v>0.01</v>
      </c>
      <c r="Q135" s="1519">
        <v>67</v>
      </c>
      <c r="R135" s="1387">
        <v>0.01</v>
      </c>
      <c r="S135" s="1388">
        <v>2154</v>
      </c>
      <c r="T135" s="1290">
        <v>0.03</v>
      </c>
      <c r="U135" s="1291">
        <v>400</v>
      </c>
      <c r="V135" s="1290">
        <v>0.02</v>
      </c>
      <c r="W135" s="1291">
        <v>362</v>
      </c>
      <c r="X135" s="1290">
        <v>0.01</v>
      </c>
      <c r="Y135" s="1291">
        <v>440</v>
      </c>
      <c r="Z135" s="1301">
        <v>0.01</v>
      </c>
    </row>
    <row r="136" spans="1:26">
      <c r="A136" s="1501"/>
      <c r="B136" s="1493" t="s">
        <v>230</v>
      </c>
      <c r="C136" s="1520">
        <v>381</v>
      </c>
      <c r="D136" s="1308">
        <v>1</v>
      </c>
      <c r="E136" s="1309"/>
      <c r="F136" s="1310"/>
      <c r="G136" s="1309">
        <v>157</v>
      </c>
      <c r="H136" s="1308">
        <v>1</v>
      </c>
      <c r="I136" s="1309">
        <v>268</v>
      </c>
      <c r="J136" s="1521">
        <v>1</v>
      </c>
      <c r="K136" s="1522">
        <v>8849</v>
      </c>
      <c r="L136" s="1487">
        <v>1</v>
      </c>
      <c r="M136" s="1523">
        <v>36</v>
      </c>
      <c r="N136" s="1487">
        <v>1</v>
      </c>
      <c r="O136" s="1524">
        <v>4060</v>
      </c>
      <c r="P136" s="1487">
        <v>1</v>
      </c>
      <c r="Q136" s="1524">
        <v>4686</v>
      </c>
      <c r="R136" s="1525">
        <v>1</v>
      </c>
      <c r="S136" s="1526">
        <v>85320</v>
      </c>
      <c r="T136" s="1308">
        <v>1</v>
      </c>
      <c r="U136" s="1318">
        <v>17388</v>
      </c>
      <c r="V136" s="1308">
        <v>1</v>
      </c>
      <c r="W136" s="1318">
        <v>28682</v>
      </c>
      <c r="X136" s="1308">
        <v>1</v>
      </c>
      <c r="Y136" s="1318">
        <v>41660</v>
      </c>
      <c r="Z136" s="1319">
        <v>1</v>
      </c>
    </row>
    <row r="137" spans="1:26">
      <c r="A137" s="1499" t="s">
        <v>53</v>
      </c>
      <c r="B137" s="1490" t="s">
        <v>267</v>
      </c>
      <c r="C137" s="1527">
        <v>153</v>
      </c>
      <c r="D137" s="1290">
        <v>0.39</v>
      </c>
      <c r="E137" s="1278"/>
      <c r="F137" s="1279"/>
      <c r="G137" s="1278">
        <v>25</v>
      </c>
      <c r="H137" s="1277">
        <v>0.16</v>
      </c>
      <c r="I137" s="1278">
        <v>51</v>
      </c>
      <c r="J137" s="1528">
        <v>0.19</v>
      </c>
      <c r="K137" s="1529">
        <v>5264</v>
      </c>
      <c r="L137" s="1331">
        <v>0.59</v>
      </c>
      <c r="M137" s="1530">
        <v>25</v>
      </c>
      <c r="N137" s="1331">
        <v>0.69</v>
      </c>
      <c r="O137" s="1531">
        <v>1375</v>
      </c>
      <c r="P137" s="1331">
        <v>0.34</v>
      </c>
      <c r="Q137" s="1531">
        <v>1440</v>
      </c>
      <c r="R137" s="1532">
        <v>0.31</v>
      </c>
      <c r="S137" s="1533">
        <v>23862</v>
      </c>
      <c r="T137" s="1277">
        <v>0.28000000000000003</v>
      </c>
      <c r="U137" s="1287">
        <v>7173</v>
      </c>
      <c r="V137" s="1277">
        <v>0.41</v>
      </c>
      <c r="W137" s="1287">
        <v>6669</v>
      </c>
      <c r="X137" s="1277">
        <v>0.23</v>
      </c>
      <c r="Y137" s="1287">
        <v>10185</v>
      </c>
      <c r="Z137" s="1334">
        <v>0.24</v>
      </c>
    </row>
    <row r="138" spans="1:26">
      <c r="A138" s="1500"/>
      <c r="B138" s="1481" t="s">
        <v>268</v>
      </c>
      <c r="C138" s="1328">
        <v>78</v>
      </c>
      <c r="D138" s="1290">
        <v>0.2</v>
      </c>
      <c r="E138" s="1291"/>
      <c r="F138" s="1292"/>
      <c r="G138" s="1291">
        <v>35</v>
      </c>
      <c r="H138" s="1290">
        <v>0.22</v>
      </c>
      <c r="I138" s="1291">
        <v>84</v>
      </c>
      <c r="J138" s="1376">
        <v>0.31</v>
      </c>
      <c r="K138" s="1386">
        <v>1414</v>
      </c>
      <c r="L138" s="1295">
        <v>0.16</v>
      </c>
      <c r="M138" s="1519">
        <v>1</v>
      </c>
      <c r="N138" s="1295">
        <v>0.03</v>
      </c>
      <c r="O138" s="1519">
        <v>932</v>
      </c>
      <c r="P138" s="1295">
        <v>0.23</v>
      </c>
      <c r="Q138" s="1534">
        <v>1171</v>
      </c>
      <c r="R138" s="1387">
        <v>0.25</v>
      </c>
      <c r="S138" s="1388">
        <v>13755</v>
      </c>
      <c r="T138" s="1290">
        <v>0.16</v>
      </c>
      <c r="U138" s="1300">
        <v>2980</v>
      </c>
      <c r="V138" s="1290">
        <v>0.17</v>
      </c>
      <c r="W138" s="1300">
        <v>5893</v>
      </c>
      <c r="X138" s="1290">
        <v>0.21</v>
      </c>
      <c r="Y138" s="1300">
        <v>9353</v>
      </c>
      <c r="Z138" s="1301">
        <v>0.22</v>
      </c>
    </row>
    <row r="139" spans="1:26">
      <c r="A139" s="1500"/>
      <c r="B139" s="1481" t="s">
        <v>269</v>
      </c>
      <c r="C139" s="1328">
        <v>112</v>
      </c>
      <c r="D139" s="1290">
        <v>0.28999999999999998</v>
      </c>
      <c r="E139" s="1291"/>
      <c r="F139" s="1292"/>
      <c r="G139" s="1291">
        <v>57</v>
      </c>
      <c r="H139" s="1290">
        <v>0.36</v>
      </c>
      <c r="I139" s="1291">
        <v>90</v>
      </c>
      <c r="J139" s="1376">
        <v>0.34</v>
      </c>
      <c r="K139" s="1386">
        <v>1329</v>
      </c>
      <c r="L139" s="1295">
        <v>0.15</v>
      </c>
      <c r="M139" s="1519">
        <v>6</v>
      </c>
      <c r="N139" s="1295">
        <v>0.17</v>
      </c>
      <c r="O139" s="1534">
        <v>1075</v>
      </c>
      <c r="P139" s="1295">
        <v>0.26</v>
      </c>
      <c r="Q139" s="1534">
        <v>1324</v>
      </c>
      <c r="R139" s="1387">
        <v>0.28000000000000003</v>
      </c>
      <c r="S139" s="1388">
        <v>21054</v>
      </c>
      <c r="T139" s="1290">
        <v>0.25</v>
      </c>
      <c r="U139" s="1300">
        <v>3741</v>
      </c>
      <c r="V139" s="1290">
        <v>0.22</v>
      </c>
      <c r="W139" s="1300">
        <v>9178</v>
      </c>
      <c r="X139" s="1290">
        <v>0.32</v>
      </c>
      <c r="Y139" s="1300">
        <v>13131</v>
      </c>
      <c r="Z139" s="1301">
        <v>0.31</v>
      </c>
    </row>
    <row r="140" spans="1:26">
      <c r="A140" s="1500"/>
      <c r="B140" s="1481" t="s">
        <v>270</v>
      </c>
      <c r="C140" s="1328">
        <v>33</v>
      </c>
      <c r="D140" s="1290">
        <v>0.09</v>
      </c>
      <c r="E140" s="1291"/>
      <c r="F140" s="1292"/>
      <c r="G140" s="1291">
        <v>29</v>
      </c>
      <c r="H140" s="1290">
        <v>0.18</v>
      </c>
      <c r="I140" s="1291">
        <v>30</v>
      </c>
      <c r="J140" s="1376">
        <v>0.11</v>
      </c>
      <c r="K140" s="1389">
        <v>495</v>
      </c>
      <c r="L140" s="1295">
        <v>0.06</v>
      </c>
      <c r="M140" s="1519">
        <v>3</v>
      </c>
      <c r="N140" s="1295">
        <v>0.08</v>
      </c>
      <c r="O140" s="1519">
        <v>452</v>
      </c>
      <c r="P140" s="1295">
        <v>0.11</v>
      </c>
      <c r="Q140" s="1519">
        <v>504</v>
      </c>
      <c r="R140" s="1387">
        <v>0.11</v>
      </c>
      <c r="S140" s="1388">
        <v>15527</v>
      </c>
      <c r="T140" s="1290">
        <v>0.18</v>
      </c>
      <c r="U140" s="1300">
        <v>2074</v>
      </c>
      <c r="V140" s="1290">
        <v>0.12</v>
      </c>
      <c r="W140" s="1300">
        <v>4687</v>
      </c>
      <c r="X140" s="1290">
        <v>0.16</v>
      </c>
      <c r="Y140" s="1300">
        <v>6162</v>
      </c>
      <c r="Z140" s="1301">
        <v>0.15</v>
      </c>
    </row>
    <row r="141" spans="1:26" ht="15.75" customHeight="1">
      <c r="A141" s="1500"/>
      <c r="B141" s="1481" t="s">
        <v>271</v>
      </c>
      <c r="C141" s="1328">
        <v>12</v>
      </c>
      <c r="D141" s="1290">
        <v>0.03</v>
      </c>
      <c r="E141" s="1291"/>
      <c r="F141" s="1292"/>
      <c r="G141" s="1291">
        <v>11</v>
      </c>
      <c r="H141" s="1290">
        <v>7.0000000000000007E-2</v>
      </c>
      <c r="I141" s="1291">
        <v>13</v>
      </c>
      <c r="J141" s="1376">
        <v>0.05</v>
      </c>
      <c r="K141" s="1389">
        <v>356</v>
      </c>
      <c r="L141" s="1295">
        <v>0.04</v>
      </c>
      <c r="M141" s="1519">
        <v>1</v>
      </c>
      <c r="N141" s="1295">
        <v>0.03</v>
      </c>
      <c r="O141" s="1519">
        <v>231</v>
      </c>
      <c r="P141" s="1295">
        <v>0.06</v>
      </c>
      <c r="Q141" s="1519">
        <v>242</v>
      </c>
      <c r="R141" s="1387">
        <v>0.05</v>
      </c>
      <c r="S141" s="1388">
        <v>11219</v>
      </c>
      <c r="T141" s="1290">
        <v>0.13</v>
      </c>
      <c r="U141" s="1300">
        <v>1417</v>
      </c>
      <c r="V141" s="1290">
        <v>0.08</v>
      </c>
      <c r="W141" s="1300">
        <v>2268</v>
      </c>
      <c r="X141" s="1290">
        <v>0.08</v>
      </c>
      <c r="Y141" s="1300">
        <v>2878</v>
      </c>
      <c r="Z141" s="1301">
        <v>7.0000000000000007E-2</v>
      </c>
    </row>
    <row r="142" spans="1:26">
      <c r="A142" s="1501"/>
      <c r="B142" s="1493" t="s">
        <v>230</v>
      </c>
      <c r="C142" s="1520">
        <v>388</v>
      </c>
      <c r="D142" s="1308">
        <v>1</v>
      </c>
      <c r="E142" s="1309"/>
      <c r="F142" s="1310"/>
      <c r="G142" s="1309">
        <v>157</v>
      </c>
      <c r="H142" s="1308">
        <v>1</v>
      </c>
      <c r="I142" s="1309">
        <v>268</v>
      </c>
      <c r="J142" s="1521">
        <v>1</v>
      </c>
      <c r="K142" s="1522">
        <v>8858</v>
      </c>
      <c r="L142" s="1487">
        <v>1</v>
      </c>
      <c r="M142" s="1523">
        <v>36</v>
      </c>
      <c r="N142" s="1487">
        <v>1</v>
      </c>
      <c r="O142" s="1524">
        <v>4065</v>
      </c>
      <c r="P142" s="1487">
        <v>1</v>
      </c>
      <c r="Q142" s="1524">
        <v>4681</v>
      </c>
      <c r="R142" s="1525">
        <v>1</v>
      </c>
      <c r="S142" s="1526">
        <v>85417</v>
      </c>
      <c r="T142" s="1308">
        <v>1</v>
      </c>
      <c r="U142" s="1318">
        <v>17385</v>
      </c>
      <c r="V142" s="1308">
        <v>1</v>
      </c>
      <c r="W142" s="1318">
        <v>28695</v>
      </c>
      <c r="X142" s="1308">
        <v>1</v>
      </c>
      <c r="Y142" s="1318">
        <v>41709</v>
      </c>
      <c r="Z142" s="1319">
        <v>1</v>
      </c>
    </row>
    <row r="143" spans="1:26">
      <c r="A143" s="1499" t="s">
        <v>52</v>
      </c>
      <c r="B143" s="1490" t="s">
        <v>267</v>
      </c>
      <c r="C143" s="1527">
        <v>161</v>
      </c>
      <c r="D143" s="1290">
        <v>0.41</v>
      </c>
      <c r="E143" s="1278"/>
      <c r="F143" s="1279"/>
      <c r="G143" s="1278">
        <v>39</v>
      </c>
      <c r="H143" s="1277">
        <v>0.25</v>
      </c>
      <c r="I143" s="1278">
        <v>70</v>
      </c>
      <c r="J143" s="1528">
        <v>0.26</v>
      </c>
      <c r="K143" s="1529">
        <v>6109</v>
      </c>
      <c r="L143" s="1331">
        <v>0.69</v>
      </c>
      <c r="M143" s="1530">
        <v>28</v>
      </c>
      <c r="N143" s="1331">
        <v>0.78</v>
      </c>
      <c r="O143" s="1531">
        <v>1985</v>
      </c>
      <c r="P143" s="1331">
        <v>0.49</v>
      </c>
      <c r="Q143" s="1531">
        <v>2045</v>
      </c>
      <c r="R143" s="1532">
        <v>0.44</v>
      </c>
      <c r="S143" s="1533">
        <v>39987</v>
      </c>
      <c r="T143" s="1277">
        <v>0.47</v>
      </c>
      <c r="U143" s="1287">
        <v>9605</v>
      </c>
      <c r="V143" s="1277">
        <v>0.55000000000000004</v>
      </c>
      <c r="W143" s="1287">
        <v>11396</v>
      </c>
      <c r="X143" s="1277">
        <v>0.4</v>
      </c>
      <c r="Y143" s="1287">
        <v>16215</v>
      </c>
      <c r="Z143" s="1334">
        <v>0.39</v>
      </c>
    </row>
    <row r="144" spans="1:26">
      <c r="A144" s="1500"/>
      <c r="B144" s="1481" t="s">
        <v>268</v>
      </c>
      <c r="C144" s="1328">
        <v>91</v>
      </c>
      <c r="D144" s="1290">
        <v>0.23</v>
      </c>
      <c r="E144" s="1291"/>
      <c r="F144" s="1292"/>
      <c r="G144" s="1291">
        <v>48</v>
      </c>
      <c r="H144" s="1290">
        <v>0.3</v>
      </c>
      <c r="I144" s="1291">
        <v>98</v>
      </c>
      <c r="J144" s="1376">
        <v>0.36</v>
      </c>
      <c r="K144" s="1386">
        <v>1375</v>
      </c>
      <c r="L144" s="1295">
        <v>0.16</v>
      </c>
      <c r="M144" s="1519">
        <v>1</v>
      </c>
      <c r="N144" s="1295">
        <v>0.03</v>
      </c>
      <c r="O144" s="1534">
        <v>1091</v>
      </c>
      <c r="P144" s="1295">
        <v>0.27</v>
      </c>
      <c r="Q144" s="1534">
        <v>1280</v>
      </c>
      <c r="R144" s="1387">
        <v>0.27</v>
      </c>
      <c r="S144" s="1388">
        <v>20249</v>
      </c>
      <c r="T144" s="1290">
        <v>0.24</v>
      </c>
      <c r="U144" s="1300">
        <v>3685</v>
      </c>
      <c r="V144" s="1290">
        <v>0.21</v>
      </c>
      <c r="W144" s="1300">
        <v>7895</v>
      </c>
      <c r="X144" s="1290">
        <v>0.28000000000000003</v>
      </c>
      <c r="Y144" s="1300">
        <v>11876</v>
      </c>
      <c r="Z144" s="1301">
        <v>0.28000000000000003</v>
      </c>
    </row>
    <row r="145" spans="1:26">
      <c r="A145" s="1500"/>
      <c r="B145" s="1481" t="s">
        <v>269</v>
      </c>
      <c r="C145" s="1328">
        <v>95</v>
      </c>
      <c r="D145" s="1290">
        <v>0.24</v>
      </c>
      <c r="E145" s="1291"/>
      <c r="F145" s="1292"/>
      <c r="G145" s="1291">
        <v>55</v>
      </c>
      <c r="H145" s="1290">
        <v>0.35</v>
      </c>
      <c r="I145" s="1291">
        <v>80</v>
      </c>
      <c r="J145" s="1376">
        <v>0.3</v>
      </c>
      <c r="K145" s="1389">
        <v>956</v>
      </c>
      <c r="L145" s="1295">
        <v>0.11</v>
      </c>
      <c r="M145" s="1519">
        <v>5</v>
      </c>
      <c r="N145" s="1295">
        <v>0.14000000000000001</v>
      </c>
      <c r="O145" s="1519">
        <v>706</v>
      </c>
      <c r="P145" s="1295">
        <v>0.17</v>
      </c>
      <c r="Q145" s="1534">
        <v>1008</v>
      </c>
      <c r="R145" s="1387">
        <v>0.21</v>
      </c>
      <c r="S145" s="1388">
        <v>16250</v>
      </c>
      <c r="T145" s="1290">
        <v>0.19</v>
      </c>
      <c r="U145" s="1300">
        <v>2705</v>
      </c>
      <c r="V145" s="1290">
        <v>0.16</v>
      </c>
      <c r="W145" s="1300">
        <v>6727</v>
      </c>
      <c r="X145" s="1290">
        <v>0.23</v>
      </c>
      <c r="Y145" s="1300">
        <v>9651</v>
      </c>
      <c r="Z145" s="1301">
        <v>0.23</v>
      </c>
    </row>
    <row r="146" spans="1:26">
      <c r="A146" s="1500"/>
      <c r="B146" s="1481" t="s">
        <v>270</v>
      </c>
      <c r="C146" s="1328">
        <v>38</v>
      </c>
      <c r="D146" s="1290">
        <v>0.1</v>
      </c>
      <c r="E146" s="1291"/>
      <c r="F146" s="1292"/>
      <c r="G146" s="1291">
        <v>14</v>
      </c>
      <c r="H146" s="1290">
        <v>0.09</v>
      </c>
      <c r="I146" s="1291">
        <v>18</v>
      </c>
      <c r="J146" s="1376">
        <v>7.0000000000000007E-2</v>
      </c>
      <c r="K146" s="1389">
        <v>278</v>
      </c>
      <c r="L146" s="1295">
        <v>0.03</v>
      </c>
      <c r="M146" s="1519">
        <v>2</v>
      </c>
      <c r="N146" s="1295">
        <v>0.06</v>
      </c>
      <c r="O146" s="1519">
        <v>214</v>
      </c>
      <c r="P146" s="1295">
        <v>0.05</v>
      </c>
      <c r="Q146" s="1519">
        <v>258</v>
      </c>
      <c r="R146" s="1387">
        <v>0.05</v>
      </c>
      <c r="S146" s="1388">
        <v>6285</v>
      </c>
      <c r="T146" s="1290">
        <v>7.0000000000000007E-2</v>
      </c>
      <c r="U146" s="1300">
        <v>1004</v>
      </c>
      <c r="V146" s="1290">
        <v>0.06</v>
      </c>
      <c r="W146" s="1300">
        <v>2012</v>
      </c>
      <c r="X146" s="1290">
        <v>7.0000000000000007E-2</v>
      </c>
      <c r="Y146" s="1300">
        <v>2970</v>
      </c>
      <c r="Z146" s="1301">
        <v>7.0000000000000007E-2</v>
      </c>
    </row>
    <row r="147" spans="1:26" ht="15.75" customHeight="1">
      <c r="A147" s="1500"/>
      <c r="B147" s="1481" t="s">
        <v>271</v>
      </c>
      <c r="C147" s="1328">
        <v>6</v>
      </c>
      <c r="D147" s="1290">
        <v>0.02</v>
      </c>
      <c r="E147" s="1291"/>
      <c r="F147" s="1292"/>
      <c r="G147" s="1291">
        <v>3</v>
      </c>
      <c r="H147" s="1290">
        <v>0.02</v>
      </c>
      <c r="I147" s="1291">
        <v>3</v>
      </c>
      <c r="J147" s="1376">
        <v>0.01</v>
      </c>
      <c r="K147" s="1389">
        <v>148</v>
      </c>
      <c r="L147" s="1295">
        <v>0.02</v>
      </c>
      <c r="M147" s="1519">
        <v>0</v>
      </c>
      <c r="N147" s="1295">
        <v>0</v>
      </c>
      <c r="O147" s="1519">
        <v>65</v>
      </c>
      <c r="P147" s="1295">
        <v>0.02</v>
      </c>
      <c r="Q147" s="1519">
        <v>101</v>
      </c>
      <c r="R147" s="1387">
        <v>0.02</v>
      </c>
      <c r="S147" s="1388">
        <v>2617</v>
      </c>
      <c r="T147" s="1290">
        <v>0.03</v>
      </c>
      <c r="U147" s="1291">
        <v>390</v>
      </c>
      <c r="V147" s="1290">
        <v>0.02</v>
      </c>
      <c r="W147" s="1291">
        <v>666</v>
      </c>
      <c r="X147" s="1290">
        <v>0.02</v>
      </c>
      <c r="Y147" s="1300">
        <v>1004</v>
      </c>
      <c r="Z147" s="1301">
        <v>0.02</v>
      </c>
    </row>
    <row r="148" spans="1:26">
      <c r="A148" s="1501"/>
      <c r="B148" s="1493" t="s">
        <v>230</v>
      </c>
      <c r="C148" s="1520">
        <v>391</v>
      </c>
      <c r="D148" s="1308">
        <v>1</v>
      </c>
      <c r="E148" s="1309"/>
      <c r="F148" s="1310"/>
      <c r="G148" s="1309">
        <v>159</v>
      </c>
      <c r="H148" s="1308">
        <v>1</v>
      </c>
      <c r="I148" s="1309">
        <v>269</v>
      </c>
      <c r="J148" s="1521">
        <v>1</v>
      </c>
      <c r="K148" s="1522">
        <v>8866</v>
      </c>
      <c r="L148" s="1487">
        <v>1</v>
      </c>
      <c r="M148" s="1523">
        <v>36</v>
      </c>
      <c r="N148" s="1487">
        <v>1</v>
      </c>
      <c r="O148" s="1524">
        <v>4061</v>
      </c>
      <c r="P148" s="1487">
        <v>1</v>
      </c>
      <c r="Q148" s="1524">
        <v>4692</v>
      </c>
      <c r="R148" s="1525">
        <v>1</v>
      </c>
      <c r="S148" s="1526">
        <v>85388</v>
      </c>
      <c r="T148" s="1308">
        <v>1</v>
      </c>
      <c r="U148" s="1318">
        <v>17389</v>
      </c>
      <c r="V148" s="1308">
        <v>1</v>
      </c>
      <c r="W148" s="1318">
        <v>28696</v>
      </c>
      <c r="X148" s="1308">
        <v>1</v>
      </c>
      <c r="Y148" s="1318">
        <v>41716</v>
      </c>
      <c r="Z148" s="1319">
        <v>1</v>
      </c>
    </row>
    <row r="149" spans="1:26">
      <c r="A149" s="1499" t="s">
        <v>47</v>
      </c>
      <c r="B149" s="1490" t="s">
        <v>267</v>
      </c>
      <c r="C149" s="1527">
        <v>184</v>
      </c>
      <c r="D149" s="1290">
        <v>0.47</v>
      </c>
      <c r="E149" s="1278"/>
      <c r="F149" s="1279"/>
      <c r="G149" s="1278">
        <v>52</v>
      </c>
      <c r="H149" s="1277">
        <v>0.33</v>
      </c>
      <c r="I149" s="1278">
        <v>90</v>
      </c>
      <c r="J149" s="1528">
        <v>0.34</v>
      </c>
      <c r="K149" s="1529">
        <v>6471</v>
      </c>
      <c r="L149" s="1331">
        <v>0.73</v>
      </c>
      <c r="M149" s="1530">
        <v>30</v>
      </c>
      <c r="N149" s="1331">
        <v>0.83</v>
      </c>
      <c r="O149" s="1531">
        <v>2174</v>
      </c>
      <c r="P149" s="1331">
        <v>0.54</v>
      </c>
      <c r="Q149" s="1531">
        <v>2331</v>
      </c>
      <c r="R149" s="1532">
        <v>0.5</v>
      </c>
      <c r="S149" s="1533">
        <v>47506</v>
      </c>
      <c r="T149" s="1277">
        <v>0.56000000000000005</v>
      </c>
      <c r="U149" s="1287">
        <v>10564</v>
      </c>
      <c r="V149" s="1277">
        <v>0.61</v>
      </c>
      <c r="W149" s="1287">
        <v>14030</v>
      </c>
      <c r="X149" s="1277">
        <v>0.49</v>
      </c>
      <c r="Y149" s="1287">
        <v>21282</v>
      </c>
      <c r="Z149" s="1334">
        <v>0.51</v>
      </c>
    </row>
    <row r="150" spans="1:26">
      <c r="A150" s="1500"/>
      <c r="B150" s="1481" t="s">
        <v>268</v>
      </c>
      <c r="C150" s="1328">
        <v>80</v>
      </c>
      <c r="D150" s="1290">
        <v>0.21</v>
      </c>
      <c r="E150" s="1291"/>
      <c r="F150" s="1292"/>
      <c r="G150" s="1291">
        <v>46</v>
      </c>
      <c r="H150" s="1290">
        <v>0.28999999999999998</v>
      </c>
      <c r="I150" s="1291">
        <v>93</v>
      </c>
      <c r="J150" s="1376">
        <v>0.35</v>
      </c>
      <c r="K150" s="1386">
        <v>1261</v>
      </c>
      <c r="L150" s="1295">
        <v>0.14000000000000001</v>
      </c>
      <c r="M150" s="1519">
        <v>5</v>
      </c>
      <c r="N150" s="1295">
        <v>0.14000000000000001</v>
      </c>
      <c r="O150" s="1534">
        <v>1062</v>
      </c>
      <c r="P150" s="1295">
        <v>0.26</v>
      </c>
      <c r="Q150" s="1534">
        <v>1311</v>
      </c>
      <c r="R150" s="1387">
        <v>0.28000000000000003</v>
      </c>
      <c r="S150" s="1388">
        <v>19785</v>
      </c>
      <c r="T150" s="1290">
        <v>0.23</v>
      </c>
      <c r="U150" s="1300">
        <v>3467</v>
      </c>
      <c r="V150" s="1290">
        <v>0.2</v>
      </c>
      <c r="W150" s="1300">
        <v>8084</v>
      </c>
      <c r="X150" s="1290">
        <v>0.28000000000000003</v>
      </c>
      <c r="Y150" s="1300">
        <v>11948</v>
      </c>
      <c r="Z150" s="1301">
        <v>0.28999999999999998</v>
      </c>
    </row>
    <row r="151" spans="1:26">
      <c r="A151" s="1500"/>
      <c r="B151" s="1481" t="s">
        <v>269</v>
      </c>
      <c r="C151" s="1328">
        <v>88</v>
      </c>
      <c r="D151" s="1290">
        <v>0.23</v>
      </c>
      <c r="E151" s="1291"/>
      <c r="F151" s="1292"/>
      <c r="G151" s="1291">
        <v>41</v>
      </c>
      <c r="H151" s="1290">
        <v>0.26</v>
      </c>
      <c r="I151" s="1291">
        <v>66</v>
      </c>
      <c r="J151" s="1376">
        <v>0.25</v>
      </c>
      <c r="K151" s="1389">
        <v>796</v>
      </c>
      <c r="L151" s="1295">
        <v>0.09</v>
      </c>
      <c r="M151" s="1519">
        <v>1</v>
      </c>
      <c r="N151" s="1295">
        <v>0.03</v>
      </c>
      <c r="O151" s="1519">
        <v>623</v>
      </c>
      <c r="P151" s="1295">
        <v>0.15</v>
      </c>
      <c r="Q151" s="1519">
        <v>776</v>
      </c>
      <c r="R151" s="1387">
        <v>0.17</v>
      </c>
      <c r="S151" s="1388">
        <v>12208</v>
      </c>
      <c r="T151" s="1290">
        <v>0.14000000000000001</v>
      </c>
      <c r="U151" s="1300">
        <v>2249</v>
      </c>
      <c r="V151" s="1290">
        <v>0.13</v>
      </c>
      <c r="W151" s="1300">
        <v>5012</v>
      </c>
      <c r="X151" s="1290">
        <v>0.17</v>
      </c>
      <c r="Y151" s="1300">
        <v>6523</v>
      </c>
      <c r="Z151" s="1301">
        <v>0.16</v>
      </c>
    </row>
    <row r="152" spans="1:26">
      <c r="A152" s="1500"/>
      <c r="B152" s="1481" t="s">
        <v>270</v>
      </c>
      <c r="C152" s="1328">
        <v>31</v>
      </c>
      <c r="D152" s="1290">
        <v>0.08</v>
      </c>
      <c r="E152" s="1291"/>
      <c r="F152" s="1292"/>
      <c r="G152" s="1291">
        <v>16</v>
      </c>
      <c r="H152" s="1290">
        <v>0.1</v>
      </c>
      <c r="I152" s="1291">
        <v>12</v>
      </c>
      <c r="J152" s="1376">
        <v>0.05</v>
      </c>
      <c r="K152" s="1389">
        <v>196</v>
      </c>
      <c r="L152" s="1295">
        <v>0.02</v>
      </c>
      <c r="M152" s="1519">
        <v>0</v>
      </c>
      <c r="N152" s="1295">
        <v>0</v>
      </c>
      <c r="O152" s="1519">
        <v>134</v>
      </c>
      <c r="P152" s="1295">
        <v>0.03</v>
      </c>
      <c r="Q152" s="1519">
        <v>181</v>
      </c>
      <c r="R152" s="1387">
        <v>0.04</v>
      </c>
      <c r="S152" s="1388">
        <v>3890</v>
      </c>
      <c r="T152" s="1290">
        <v>0.05</v>
      </c>
      <c r="U152" s="1291">
        <v>686</v>
      </c>
      <c r="V152" s="1290">
        <v>0.04</v>
      </c>
      <c r="W152" s="1300">
        <v>1127</v>
      </c>
      <c r="X152" s="1290">
        <v>0.04</v>
      </c>
      <c r="Y152" s="1300">
        <v>1393</v>
      </c>
      <c r="Z152" s="1301">
        <v>0.03</v>
      </c>
    </row>
    <row r="153" spans="1:26">
      <c r="A153" s="1500"/>
      <c r="B153" s="1481" t="s">
        <v>271</v>
      </c>
      <c r="C153" s="1328">
        <v>6</v>
      </c>
      <c r="D153" s="1290">
        <v>0.02</v>
      </c>
      <c r="E153" s="1291"/>
      <c r="F153" s="1292"/>
      <c r="G153" s="1291">
        <v>4</v>
      </c>
      <c r="H153" s="1290">
        <v>0.03</v>
      </c>
      <c r="I153" s="1291">
        <v>5</v>
      </c>
      <c r="J153" s="1376">
        <v>0.02</v>
      </c>
      <c r="K153" s="1389">
        <v>140</v>
      </c>
      <c r="L153" s="1295">
        <v>0.02</v>
      </c>
      <c r="M153" s="1296">
        <v>0</v>
      </c>
      <c r="N153" s="1295">
        <v>0</v>
      </c>
      <c r="O153" s="1519">
        <v>61</v>
      </c>
      <c r="P153" s="1295">
        <v>0.02</v>
      </c>
      <c r="Q153" s="1519">
        <v>88</v>
      </c>
      <c r="R153" s="1387">
        <v>0.02</v>
      </c>
      <c r="S153" s="1388">
        <v>2024</v>
      </c>
      <c r="T153" s="1290">
        <v>0.02</v>
      </c>
      <c r="U153" s="1291">
        <v>432</v>
      </c>
      <c r="V153" s="1290">
        <v>0.02</v>
      </c>
      <c r="W153" s="1291">
        <v>446</v>
      </c>
      <c r="X153" s="1290">
        <v>0.02</v>
      </c>
      <c r="Y153" s="1291">
        <v>558</v>
      </c>
      <c r="Z153" s="1301">
        <v>0.01</v>
      </c>
    </row>
    <row r="154" spans="1:26" ht="27.95" customHeight="1" thickBot="1">
      <c r="A154" s="1500"/>
      <c r="B154" s="1494" t="s">
        <v>230</v>
      </c>
      <c r="C154" s="1535">
        <v>389</v>
      </c>
      <c r="D154" s="1536">
        <v>1</v>
      </c>
      <c r="E154" s="1537"/>
      <c r="F154" s="1538"/>
      <c r="G154" s="1537">
        <v>159</v>
      </c>
      <c r="H154" s="1536">
        <v>1</v>
      </c>
      <c r="I154" s="1537">
        <v>266</v>
      </c>
      <c r="J154" s="1539">
        <v>1</v>
      </c>
      <c r="K154" s="1540">
        <v>8864</v>
      </c>
      <c r="L154" s="1541">
        <v>1</v>
      </c>
      <c r="M154" s="1542">
        <v>36</v>
      </c>
      <c r="N154" s="1541">
        <v>1</v>
      </c>
      <c r="O154" s="1543">
        <v>4054</v>
      </c>
      <c r="P154" s="1541">
        <v>1</v>
      </c>
      <c r="Q154" s="1543">
        <v>4687</v>
      </c>
      <c r="R154" s="1544">
        <v>1</v>
      </c>
      <c r="S154" s="1545">
        <v>85413</v>
      </c>
      <c r="T154" s="1536">
        <v>1</v>
      </c>
      <c r="U154" s="1546">
        <v>17398</v>
      </c>
      <c r="V154" s="1536">
        <v>1</v>
      </c>
      <c r="W154" s="1546">
        <v>28699</v>
      </c>
      <c r="X154" s="1536">
        <v>1</v>
      </c>
      <c r="Y154" s="1546">
        <v>41704</v>
      </c>
      <c r="Z154" s="1547">
        <v>1</v>
      </c>
    </row>
    <row r="155" spans="1:26" ht="15.95" customHeight="1" thickBot="1">
      <c r="A155" s="1548"/>
      <c r="B155" s="1381"/>
      <c r="C155" s="1549"/>
      <c r="D155" s="1550"/>
      <c r="E155" s="1266"/>
      <c r="F155" s="1551"/>
      <c r="G155" s="1266"/>
      <c r="H155" s="1551"/>
      <c r="I155" s="1266"/>
      <c r="J155" s="1551"/>
      <c r="K155" s="1266"/>
      <c r="L155" s="1552"/>
      <c r="M155" s="1266"/>
      <c r="N155" s="1551"/>
      <c r="O155" s="1266"/>
      <c r="P155" s="1551"/>
      <c r="Q155" s="1266"/>
      <c r="R155" s="1551"/>
      <c r="S155" s="1266"/>
      <c r="T155" s="1551"/>
      <c r="U155" s="1266"/>
      <c r="V155" s="1551"/>
      <c r="W155" s="1266"/>
      <c r="X155" s="1551"/>
      <c r="Y155" s="1266"/>
      <c r="Z155" s="1551"/>
    </row>
    <row r="156" spans="1:26" ht="18.75" customHeight="1" thickBot="1">
      <c r="A156" s="1582" t="s">
        <v>272</v>
      </c>
      <c r="B156" s="1583"/>
      <c r="C156" s="1583"/>
      <c r="D156" s="1583"/>
      <c r="E156" s="1583"/>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row>
    <row r="157" spans="1:26">
      <c r="A157" s="1422"/>
      <c r="B157" s="1423"/>
      <c r="C157" s="1398" t="s">
        <v>192</v>
      </c>
      <c r="D157" s="1399"/>
      <c r="E157" s="1399"/>
      <c r="F157" s="1399"/>
      <c r="G157" s="1399"/>
      <c r="H157" s="1399"/>
      <c r="I157" s="1399"/>
      <c r="J157" s="1400"/>
      <c r="K157" s="1401" t="s">
        <v>193</v>
      </c>
      <c r="L157" s="1427"/>
      <c r="M157" s="1427"/>
      <c r="N157" s="1427"/>
      <c r="O157" s="1427"/>
      <c r="P157" s="1427"/>
      <c r="Q157" s="1427"/>
      <c r="R157" s="1402"/>
      <c r="S157" s="1398" t="s">
        <v>4</v>
      </c>
      <c r="T157" s="1399"/>
      <c r="U157" s="1399"/>
      <c r="V157" s="1399"/>
      <c r="W157" s="1399"/>
      <c r="X157" s="1399"/>
      <c r="Y157" s="1399"/>
      <c r="Z157" s="1399"/>
    </row>
    <row r="158" spans="1:26" ht="20.100000000000001" customHeight="1">
      <c r="A158" s="1421"/>
      <c r="B158" s="1424"/>
      <c r="C158" s="1428" t="s">
        <v>205</v>
      </c>
      <c r="D158" s="1429"/>
      <c r="E158" s="1430" t="s">
        <v>208</v>
      </c>
      <c r="F158" s="1429"/>
      <c r="G158" s="1430" t="s">
        <v>59</v>
      </c>
      <c r="H158" s="1429"/>
      <c r="I158" s="1430" t="s">
        <v>211</v>
      </c>
      <c r="J158" s="1431"/>
      <c r="K158" s="1432" t="s">
        <v>205</v>
      </c>
      <c r="L158" s="1433"/>
      <c r="M158" s="1434" t="s">
        <v>208</v>
      </c>
      <c r="N158" s="1433"/>
      <c r="O158" s="1434" t="s">
        <v>59</v>
      </c>
      <c r="P158" s="1433"/>
      <c r="Q158" s="1434" t="s">
        <v>211</v>
      </c>
      <c r="R158" s="1435"/>
      <c r="S158" s="1428" t="s">
        <v>205</v>
      </c>
      <c r="T158" s="1429"/>
      <c r="U158" s="1430" t="s">
        <v>208</v>
      </c>
      <c r="V158" s="1429"/>
      <c r="W158" s="1430" t="s">
        <v>59</v>
      </c>
      <c r="X158" s="1429"/>
      <c r="Y158" s="1430" t="s">
        <v>211</v>
      </c>
      <c r="Z158" s="1436"/>
    </row>
    <row r="159" spans="1:26">
      <c r="A159" s="1425"/>
      <c r="B159" s="1426"/>
      <c r="C159" s="1502" t="s">
        <v>195</v>
      </c>
      <c r="D159" s="1503" t="s">
        <v>224</v>
      </c>
      <c r="E159" s="1504" t="s">
        <v>195</v>
      </c>
      <c r="F159" s="1503" t="s">
        <v>224</v>
      </c>
      <c r="G159" s="1504" t="s">
        <v>195</v>
      </c>
      <c r="H159" s="1503" t="s">
        <v>224</v>
      </c>
      <c r="I159" s="1504" t="s">
        <v>195</v>
      </c>
      <c r="J159" s="1505" t="s">
        <v>224</v>
      </c>
      <c r="K159" s="1506" t="s">
        <v>195</v>
      </c>
      <c r="L159" s="1507" t="s">
        <v>224</v>
      </c>
      <c r="M159" s="1508" t="s">
        <v>195</v>
      </c>
      <c r="N159" s="1507" t="s">
        <v>224</v>
      </c>
      <c r="O159" s="1508" t="s">
        <v>195</v>
      </c>
      <c r="P159" s="1507" t="s">
        <v>224</v>
      </c>
      <c r="Q159" s="1508" t="s">
        <v>195</v>
      </c>
      <c r="R159" s="1509" t="s">
        <v>224</v>
      </c>
      <c r="S159" s="1502" t="s">
        <v>195</v>
      </c>
      <c r="T159" s="1503" t="s">
        <v>224</v>
      </c>
      <c r="U159" s="1504" t="s">
        <v>195</v>
      </c>
      <c r="V159" s="1503" t="s">
        <v>224</v>
      </c>
      <c r="W159" s="1504" t="s">
        <v>195</v>
      </c>
      <c r="X159" s="1503" t="s">
        <v>224</v>
      </c>
      <c r="Y159" s="1504" t="s">
        <v>195</v>
      </c>
      <c r="Z159" s="1510" t="s">
        <v>224</v>
      </c>
    </row>
    <row r="160" spans="1:26">
      <c r="A160" s="1588" t="s">
        <v>273</v>
      </c>
      <c r="B160" s="1589"/>
      <c r="C160" s="1589"/>
      <c r="D160" s="1589"/>
      <c r="E160" s="1589"/>
      <c r="F160" s="1589"/>
      <c r="G160" s="1589"/>
      <c r="H160" s="1589"/>
      <c r="I160" s="1589"/>
      <c r="J160" s="1589"/>
      <c r="K160" s="1589"/>
      <c r="L160" s="1589"/>
      <c r="M160" s="1589"/>
      <c r="N160" s="1589"/>
      <c r="O160" s="1589"/>
      <c r="P160" s="1589"/>
      <c r="Q160" s="1589"/>
      <c r="R160" s="1589"/>
      <c r="S160" s="1589"/>
      <c r="T160" s="1589"/>
      <c r="U160" s="1589"/>
      <c r="V160" s="1589"/>
      <c r="W160" s="1589"/>
      <c r="X160" s="1589"/>
      <c r="Y160" s="1589"/>
      <c r="Z160" s="1589"/>
    </row>
    <row r="161" spans="1:26">
      <c r="A161" s="1499" t="s">
        <v>57</v>
      </c>
      <c r="B161" s="1478" t="s">
        <v>267</v>
      </c>
      <c r="C161" s="1320">
        <v>132</v>
      </c>
      <c r="D161" s="1290">
        <v>0.34</v>
      </c>
      <c r="E161" s="1321"/>
      <c r="F161" s="1321"/>
      <c r="G161" s="1553">
        <v>26</v>
      </c>
      <c r="H161" s="1554">
        <v>0.17</v>
      </c>
      <c r="I161" s="1553">
        <v>78</v>
      </c>
      <c r="J161" s="1280">
        <v>0.3</v>
      </c>
      <c r="K161" s="1511">
        <v>4821</v>
      </c>
      <c r="L161" s="1555">
        <v>0.55000000000000004</v>
      </c>
      <c r="M161" s="1556">
        <v>22</v>
      </c>
      <c r="N161" s="1555">
        <v>0.65</v>
      </c>
      <c r="O161" s="1557">
        <v>1238</v>
      </c>
      <c r="P161" s="1555">
        <v>0.32</v>
      </c>
      <c r="Q161" s="1557">
        <v>1884</v>
      </c>
      <c r="R161" s="1346">
        <v>0.42</v>
      </c>
      <c r="S161" s="1513">
        <v>19654</v>
      </c>
      <c r="T161" s="1554">
        <v>0.23</v>
      </c>
      <c r="U161" s="1558">
        <v>6232</v>
      </c>
      <c r="V161" s="1554">
        <v>0.36</v>
      </c>
      <c r="W161" s="1558">
        <v>7342</v>
      </c>
      <c r="X161" s="1554">
        <v>0.27</v>
      </c>
      <c r="Y161" s="1558">
        <v>15639</v>
      </c>
      <c r="Z161" s="1288">
        <v>0.4</v>
      </c>
    </row>
    <row r="162" spans="1:26">
      <c r="A162" s="1500"/>
      <c r="B162" s="1481" t="s">
        <v>268</v>
      </c>
      <c r="C162" s="1328">
        <v>88</v>
      </c>
      <c r="D162" s="1290">
        <v>0.23</v>
      </c>
      <c r="E162" s="1289"/>
      <c r="F162" s="1289"/>
      <c r="G162" s="1291">
        <v>38</v>
      </c>
      <c r="H162" s="1376">
        <v>0.25</v>
      </c>
      <c r="I162" s="1291">
        <v>88</v>
      </c>
      <c r="J162" s="1293">
        <v>0.33</v>
      </c>
      <c r="K162" s="1386">
        <v>1475</v>
      </c>
      <c r="L162" s="1387">
        <v>0.17</v>
      </c>
      <c r="M162" s="1519">
        <v>3</v>
      </c>
      <c r="N162" s="1387">
        <v>0.09</v>
      </c>
      <c r="O162" s="1519">
        <v>949</v>
      </c>
      <c r="P162" s="1387">
        <v>0.24</v>
      </c>
      <c r="Q162" s="1534">
        <v>1054</v>
      </c>
      <c r="R162" s="1298">
        <v>0.24</v>
      </c>
      <c r="S162" s="1388">
        <v>13306</v>
      </c>
      <c r="T162" s="1376">
        <v>0.16</v>
      </c>
      <c r="U162" s="1300">
        <v>3223</v>
      </c>
      <c r="V162" s="1376">
        <v>0.19</v>
      </c>
      <c r="W162" s="1300">
        <v>6749</v>
      </c>
      <c r="X162" s="1376">
        <v>0.24</v>
      </c>
      <c r="Y162" s="1300">
        <v>8965</v>
      </c>
      <c r="Z162" s="1301">
        <v>0.23</v>
      </c>
    </row>
    <row r="163" spans="1:26">
      <c r="A163" s="1500"/>
      <c r="B163" s="1481" t="s">
        <v>269</v>
      </c>
      <c r="C163" s="1328">
        <v>125</v>
      </c>
      <c r="D163" s="1290">
        <v>0.32</v>
      </c>
      <c r="E163" s="1289"/>
      <c r="F163" s="1289"/>
      <c r="G163" s="1291">
        <v>62</v>
      </c>
      <c r="H163" s="1376">
        <v>0.4</v>
      </c>
      <c r="I163" s="1291">
        <v>65</v>
      </c>
      <c r="J163" s="1293">
        <v>0.25</v>
      </c>
      <c r="K163" s="1386">
        <v>1310</v>
      </c>
      <c r="L163" s="1387">
        <v>0.15</v>
      </c>
      <c r="M163" s="1519">
        <v>3</v>
      </c>
      <c r="N163" s="1387">
        <v>0.09</v>
      </c>
      <c r="O163" s="1534">
        <v>1122</v>
      </c>
      <c r="P163" s="1387">
        <v>0.28999999999999998</v>
      </c>
      <c r="Q163" s="1534">
        <v>1124</v>
      </c>
      <c r="R163" s="1298">
        <v>0.25</v>
      </c>
      <c r="S163" s="1388">
        <v>18039</v>
      </c>
      <c r="T163" s="1376">
        <v>0.21</v>
      </c>
      <c r="U163" s="1300">
        <v>3440</v>
      </c>
      <c r="V163" s="1376">
        <v>0.2</v>
      </c>
      <c r="W163" s="1300">
        <v>8649</v>
      </c>
      <c r="X163" s="1376">
        <v>0.31</v>
      </c>
      <c r="Y163" s="1300">
        <v>10011</v>
      </c>
      <c r="Z163" s="1301">
        <v>0.25</v>
      </c>
    </row>
    <row r="164" spans="1:26">
      <c r="A164" s="1500"/>
      <c r="B164" s="1481" t="s">
        <v>270</v>
      </c>
      <c r="C164" s="1328">
        <v>31</v>
      </c>
      <c r="D164" s="1290">
        <v>0.08</v>
      </c>
      <c r="E164" s="1289"/>
      <c r="F164" s="1289"/>
      <c r="G164" s="1291">
        <v>19</v>
      </c>
      <c r="H164" s="1376">
        <v>0.12</v>
      </c>
      <c r="I164" s="1291">
        <v>24</v>
      </c>
      <c r="J164" s="1293">
        <v>0.09</v>
      </c>
      <c r="K164" s="1389">
        <v>646</v>
      </c>
      <c r="L164" s="1387">
        <v>7.0000000000000007E-2</v>
      </c>
      <c r="M164" s="1519">
        <v>4</v>
      </c>
      <c r="N164" s="1387">
        <v>0.12</v>
      </c>
      <c r="O164" s="1519">
        <v>415</v>
      </c>
      <c r="P164" s="1387">
        <v>0.11</v>
      </c>
      <c r="Q164" s="1519">
        <v>313</v>
      </c>
      <c r="R164" s="1298">
        <v>7.0000000000000007E-2</v>
      </c>
      <c r="S164" s="1388">
        <v>18412</v>
      </c>
      <c r="T164" s="1376">
        <v>0.22</v>
      </c>
      <c r="U164" s="1300">
        <v>2413</v>
      </c>
      <c r="V164" s="1376">
        <v>0.14000000000000001</v>
      </c>
      <c r="W164" s="1300">
        <v>3405</v>
      </c>
      <c r="X164" s="1376">
        <v>0.12</v>
      </c>
      <c r="Y164" s="1300">
        <v>3544</v>
      </c>
      <c r="Z164" s="1301">
        <v>0.09</v>
      </c>
    </row>
    <row r="165" spans="1:26">
      <c r="A165" s="1500"/>
      <c r="B165" s="1481" t="s">
        <v>271</v>
      </c>
      <c r="C165" s="1328">
        <v>13</v>
      </c>
      <c r="D165" s="1290">
        <v>0.03</v>
      </c>
      <c r="E165" s="1289"/>
      <c r="F165" s="1289"/>
      <c r="G165" s="1291">
        <v>10</v>
      </c>
      <c r="H165" s="1376">
        <v>0.06</v>
      </c>
      <c r="I165" s="1291">
        <v>9</v>
      </c>
      <c r="J165" s="1293">
        <v>0.03</v>
      </c>
      <c r="K165" s="1389">
        <v>481</v>
      </c>
      <c r="L165" s="1387">
        <v>0.06</v>
      </c>
      <c r="M165" s="1519">
        <v>2</v>
      </c>
      <c r="N165" s="1387">
        <v>0.06</v>
      </c>
      <c r="O165" s="1519">
        <v>195</v>
      </c>
      <c r="P165" s="1387">
        <v>0.05</v>
      </c>
      <c r="Q165" s="1519">
        <v>94</v>
      </c>
      <c r="R165" s="1298">
        <v>0.02</v>
      </c>
      <c r="S165" s="1388">
        <v>15531</v>
      </c>
      <c r="T165" s="1376">
        <v>0.18</v>
      </c>
      <c r="U165" s="1300">
        <v>1811</v>
      </c>
      <c r="V165" s="1376">
        <v>0.11</v>
      </c>
      <c r="W165" s="1300">
        <v>1426</v>
      </c>
      <c r="X165" s="1376">
        <v>0.05</v>
      </c>
      <c r="Y165" s="1300">
        <v>1300</v>
      </c>
      <c r="Z165" s="1301">
        <v>0.03</v>
      </c>
    </row>
    <row r="166" spans="1:26">
      <c r="A166" s="1501"/>
      <c r="B166" s="1493" t="s">
        <v>230</v>
      </c>
      <c r="C166" s="1335">
        <v>389</v>
      </c>
      <c r="D166" s="1336">
        <v>1</v>
      </c>
      <c r="E166" s="1337"/>
      <c r="F166" s="1337"/>
      <c r="G166" s="1559">
        <v>155</v>
      </c>
      <c r="H166" s="1382">
        <v>1</v>
      </c>
      <c r="I166" s="1559">
        <v>264</v>
      </c>
      <c r="J166" s="1339">
        <v>1</v>
      </c>
      <c r="K166" s="1486">
        <v>8733</v>
      </c>
      <c r="L166" s="1488">
        <v>1</v>
      </c>
      <c r="M166" s="1560">
        <v>34</v>
      </c>
      <c r="N166" s="1488">
        <v>1</v>
      </c>
      <c r="O166" s="1561">
        <v>3919</v>
      </c>
      <c r="P166" s="1488">
        <v>1</v>
      </c>
      <c r="Q166" s="1561">
        <v>4469</v>
      </c>
      <c r="R166" s="1316">
        <v>1</v>
      </c>
      <c r="S166" s="1489">
        <v>84942</v>
      </c>
      <c r="T166" s="1382">
        <v>1</v>
      </c>
      <c r="U166" s="1562">
        <v>17119</v>
      </c>
      <c r="V166" s="1382">
        <v>1</v>
      </c>
      <c r="W166" s="1562">
        <v>27571</v>
      </c>
      <c r="X166" s="1382">
        <v>1</v>
      </c>
      <c r="Y166" s="1562">
        <v>39459</v>
      </c>
      <c r="Z166" s="1341">
        <v>1</v>
      </c>
    </row>
    <row r="167" spans="1:26">
      <c r="A167" s="1499" t="s">
        <v>59</v>
      </c>
      <c r="B167" s="1490" t="s">
        <v>267</v>
      </c>
      <c r="C167" s="1320">
        <v>191</v>
      </c>
      <c r="D167" s="1290">
        <v>0.49</v>
      </c>
      <c r="E167" s="1321"/>
      <c r="F167" s="1321"/>
      <c r="G167" s="1553">
        <v>30</v>
      </c>
      <c r="H167" s="1554">
        <v>0.19</v>
      </c>
      <c r="I167" s="1553">
        <v>93</v>
      </c>
      <c r="J167" s="1280">
        <v>0.35</v>
      </c>
      <c r="K167" s="1511">
        <v>6776</v>
      </c>
      <c r="L167" s="1555">
        <v>0.78</v>
      </c>
      <c r="M167" s="1556">
        <v>23</v>
      </c>
      <c r="N167" s="1555">
        <v>0.66</v>
      </c>
      <c r="O167" s="1557">
        <v>1830</v>
      </c>
      <c r="P167" s="1555">
        <v>0.47</v>
      </c>
      <c r="Q167" s="1557">
        <v>2173</v>
      </c>
      <c r="R167" s="1346">
        <v>0.49</v>
      </c>
      <c r="S167" s="1513">
        <v>51191</v>
      </c>
      <c r="T167" s="1554">
        <v>0.6</v>
      </c>
      <c r="U167" s="1558">
        <v>10316</v>
      </c>
      <c r="V167" s="1554">
        <v>0.6</v>
      </c>
      <c r="W167" s="1558">
        <v>9349</v>
      </c>
      <c r="X167" s="1554">
        <v>0.34</v>
      </c>
      <c r="Y167" s="1558">
        <v>18287</v>
      </c>
      <c r="Z167" s="1288">
        <v>0.46</v>
      </c>
    </row>
    <row r="168" spans="1:26">
      <c r="A168" s="1500"/>
      <c r="B168" s="838" t="s">
        <v>268</v>
      </c>
      <c r="C168" s="1289">
        <v>91</v>
      </c>
      <c r="D168" s="1290">
        <v>0.23</v>
      </c>
      <c r="E168" s="1289"/>
      <c r="F168" s="1289"/>
      <c r="G168" s="1291">
        <v>52</v>
      </c>
      <c r="H168" s="1376">
        <v>0.33</v>
      </c>
      <c r="I168" s="1291">
        <v>92</v>
      </c>
      <c r="J168" s="1293">
        <v>0.34</v>
      </c>
      <c r="K168" s="1389">
        <v>988</v>
      </c>
      <c r="L168" s="1387">
        <v>0.11</v>
      </c>
      <c r="M168" s="1519">
        <v>6</v>
      </c>
      <c r="N168" s="1387">
        <v>0.17</v>
      </c>
      <c r="O168" s="1534">
        <v>1054</v>
      </c>
      <c r="P168" s="1387">
        <v>0.27</v>
      </c>
      <c r="Q168" s="1534">
        <v>1129</v>
      </c>
      <c r="R168" s="1298">
        <v>0.25</v>
      </c>
      <c r="S168" s="1388">
        <v>17118</v>
      </c>
      <c r="T168" s="1376">
        <v>0.2</v>
      </c>
      <c r="U168" s="1300">
        <v>3207</v>
      </c>
      <c r="V168" s="1376">
        <v>0.19</v>
      </c>
      <c r="W168" s="1300">
        <v>8035</v>
      </c>
      <c r="X168" s="1376">
        <v>0.28999999999999998</v>
      </c>
      <c r="Y168" s="1300">
        <v>9771</v>
      </c>
      <c r="Z168" s="1301">
        <v>0.25</v>
      </c>
    </row>
    <row r="169" spans="1:26">
      <c r="A169" s="1500"/>
      <c r="B169" s="838" t="s">
        <v>269</v>
      </c>
      <c r="C169" s="1289">
        <v>50</v>
      </c>
      <c r="D169" s="1290">
        <v>0.13</v>
      </c>
      <c r="E169" s="1289"/>
      <c r="F169" s="1289"/>
      <c r="G169" s="1291">
        <v>49</v>
      </c>
      <c r="H169" s="1376">
        <v>0.31</v>
      </c>
      <c r="I169" s="1291">
        <v>60</v>
      </c>
      <c r="J169" s="1293">
        <v>0.22</v>
      </c>
      <c r="K169" s="1389">
        <v>641</v>
      </c>
      <c r="L169" s="1387">
        <v>7.0000000000000007E-2</v>
      </c>
      <c r="M169" s="1519">
        <v>6</v>
      </c>
      <c r="N169" s="1387">
        <v>0.17</v>
      </c>
      <c r="O169" s="1519">
        <v>747</v>
      </c>
      <c r="P169" s="1387">
        <v>0.19</v>
      </c>
      <c r="Q169" s="1519">
        <v>844</v>
      </c>
      <c r="R169" s="1298">
        <v>0.19</v>
      </c>
      <c r="S169" s="1388">
        <v>11714</v>
      </c>
      <c r="T169" s="1376">
        <v>0.14000000000000001</v>
      </c>
      <c r="U169" s="1300">
        <v>2468</v>
      </c>
      <c r="V169" s="1376">
        <v>0.14000000000000001</v>
      </c>
      <c r="W169" s="1300">
        <v>7385</v>
      </c>
      <c r="X169" s="1376">
        <v>0.27</v>
      </c>
      <c r="Y169" s="1300">
        <v>8355</v>
      </c>
      <c r="Z169" s="1301">
        <v>0.21</v>
      </c>
    </row>
    <row r="170" spans="1:26">
      <c r="A170" s="1500"/>
      <c r="B170" s="838" t="s">
        <v>270</v>
      </c>
      <c r="C170" s="1351">
        <v>54</v>
      </c>
      <c r="D170" s="1290">
        <v>0.14000000000000001</v>
      </c>
      <c r="E170" s="1351"/>
      <c r="F170" s="1351"/>
      <c r="G170" s="1479">
        <v>21</v>
      </c>
      <c r="H170" s="1380">
        <v>0.13</v>
      </c>
      <c r="I170" s="1479">
        <v>13</v>
      </c>
      <c r="J170" s="1353">
        <v>0.05</v>
      </c>
      <c r="K170" s="1563">
        <v>166</v>
      </c>
      <c r="L170" s="1384">
        <v>0.02</v>
      </c>
      <c r="M170" s="1564">
        <v>0</v>
      </c>
      <c r="N170" s="1384">
        <v>0</v>
      </c>
      <c r="O170" s="1564">
        <v>185</v>
      </c>
      <c r="P170" s="1384">
        <v>0.05</v>
      </c>
      <c r="Q170" s="1564">
        <v>237</v>
      </c>
      <c r="R170" s="1305">
        <v>0.05</v>
      </c>
      <c r="S170" s="1385">
        <v>3365</v>
      </c>
      <c r="T170" s="1380">
        <v>0.04</v>
      </c>
      <c r="U170" s="1479">
        <v>747</v>
      </c>
      <c r="V170" s="1380">
        <v>0.04</v>
      </c>
      <c r="W170" s="1480">
        <v>1950</v>
      </c>
      <c r="X170" s="1380">
        <v>7.0000000000000007E-2</v>
      </c>
      <c r="Y170" s="1480">
        <v>2114</v>
      </c>
      <c r="Z170" s="1484">
        <v>0.05</v>
      </c>
    </row>
    <row r="171" spans="1:26">
      <c r="A171" s="1500"/>
      <c r="B171" s="838" t="s">
        <v>271</v>
      </c>
      <c r="C171" s="1289">
        <v>6</v>
      </c>
      <c r="D171" s="1290">
        <v>0.02</v>
      </c>
      <c r="E171" s="1289"/>
      <c r="F171" s="1289"/>
      <c r="G171" s="1291">
        <v>5</v>
      </c>
      <c r="H171" s="1376">
        <v>0.03</v>
      </c>
      <c r="I171" s="1291">
        <v>9</v>
      </c>
      <c r="J171" s="1293">
        <v>0.03</v>
      </c>
      <c r="K171" s="1389">
        <v>131</v>
      </c>
      <c r="L171" s="1387">
        <v>0.02</v>
      </c>
      <c r="M171" s="1519">
        <v>0</v>
      </c>
      <c r="N171" s="1387">
        <v>0</v>
      </c>
      <c r="O171" s="1519">
        <v>96</v>
      </c>
      <c r="P171" s="1387">
        <v>0.02</v>
      </c>
      <c r="Q171" s="1519">
        <v>89</v>
      </c>
      <c r="R171" s="1298">
        <v>0.02</v>
      </c>
      <c r="S171" s="1388">
        <v>1364</v>
      </c>
      <c r="T171" s="1376">
        <v>0.02</v>
      </c>
      <c r="U171" s="1291">
        <v>352</v>
      </c>
      <c r="V171" s="1376">
        <v>0.02</v>
      </c>
      <c r="W171" s="1291">
        <v>866</v>
      </c>
      <c r="X171" s="1376">
        <v>0.03</v>
      </c>
      <c r="Y171" s="1291">
        <v>846</v>
      </c>
      <c r="Z171" s="1301">
        <v>0.02</v>
      </c>
    </row>
    <row r="172" spans="1:26">
      <c r="A172" s="1501"/>
      <c r="B172" s="836" t="s">
        <v>230</v>
      </c>
      <c r="C172" s="1337">
        <v>392</v>
      </c>
      <c r="D172" s="1336">
        <v>1</v>
      </c>
      <c r="E172" s="1337"/>
      <c r="F172" s="1337"/>
      <c r="G172" s="1559">
        <v>157</v>
      </c>
      <c r="H172" s="1382">
        <v>1</v>
      </c>
      <c r="I172" s="1559">
        <v>267</v>
      </c>
      <c r="J172" s="1339">
        <v>1</v>
      </c>
      <c r="K172" s="1486">
        <v>8702</v>
      </c>
      <c r="L172" s="1488">
        <v>1</v>
      </c>
      <c r="M172" s="1560">
        <v>35</v>
      </c>
      <c r="N172" s="1488">
        <v>1</v>
      </c>
      <c r="O172" s="1561">
        <v>3912</v>
      </c>
      <c r="P172" s="1488">
        <v>1</v>
      </c>
      <c r="Q172" s="1561">
        <v>4472</v>
      </c>
      <c r="R172" s="1316">
        <v>1</v>
      </c>
      <c r="S172" s="1489">
        <v>84752</v>
      </c>
      <c r="T172" s="1382">
        <v>1</v>
      </c>
      <c r="U172" s="1562">
        <v>17090</v>
      </c>
      <c r="V172" s="1382">
        <v>1</v>
      </c>
      <c r="W172" s="1562">
        <v>27585</v>
      </c>
      <c r="X172" s="1382">
        <v>1</v>
      </c>
      <c r="Y172" s="1562">
        <v>39373</v>
      </c>
      <c r="Z172" s="1341">
        <v>1</v>
      </c>
    </row>
    <row r="173" spans="1:26">
      <c r="A173" s="1499" t="s">
        <v>58</v>
      </c>
      <c r="B173" s="839" t="s">
        <v>267</v>
      </c>
      <c r="C173" s="1351">
        <v>186</v>
      </c>
      <c r="D173" s="1290">
        <v>0.47</v>
      </c>
      <c r="E173" s="1351"/>
      <c r="F173" s="1351"/>
      <c r="G173" s="1479">
        <v>35</v>
      </c>
      <c r="H173" s="1380">
        <v>0.23</v>
      </c>
      <c r="I173" s="1479">
        <v>60</v>
      </c>
      <c r="J173" s="1353">
        <v>0.23</v>
      </c>
      <c r="K173" s="1383">
        <v>7105</v>
      </c>
      <c r="L173" s="1384">
        <v>0.82</v>
      </c>
      <c r="M173" s="1564">
        <v>30</v>
      </c>
      <c r="N173" s="1384">
        <v>0.88</v>
      </c>
      <c r="O173" s="1565">
        <v>2252</v>
      </c>
      <c r="P173" s="1384">
        <v>0.57999999999999996</v>
      </c>
      <c r="Q173" s="1565">
        <v>1672</v>
      </c>
      <c r="R173" s="1305">
        <v>0.37</v>
      </c>
      <c r="S173" s="1385">
        <v>59025</v>
      </c>
      <c r="T173" s="1380">
        <v>0.7</v>
      </c>
      <c r="U173" s="1480">
        <v>12510</v>
      </c>
      <c r="V173" s="1380">
        <v>0.73</v>
      </c>
      <c r="W173" s="1480">
        <v>13737</v>
      </c>
      <c r="X173" s="1380">
        <v>0.5</v>
      </c>
      <c r="Y173" s="1480">
        <v>12792</v>
      </c>
      <c r="Z173" s="1484">
        <v>0.32</v>
      </c>
    </row>
    <row r="174" spans="1:26">
      <c r="A174" s="1500"/>
      <c r="B174" s="838" t="s">
        <v>268</v>
      </c>
      <c r="C174" s="1516">
        <v>73</v>
      </c>
      <c r="D174" s="1290">
        <v>0.19</v>
      </c>
      <c r="E174" s="1516"/>
      <c r="F174" s="1516"/>
      <c r="G174" s="1566">
        <v>44</v>
      </c>
      <c r="H174" s="1517">
        <v>0.28999999999999998</v>
      </c>
      <c r="I174" s="1566">
        <v>87</v>
      </c>
      <c r="J174" s="1567">
        <v>0.34</v>
      </c>
      <c r="K174" s="1568">
        <v>853</v>
      </c>
      <c r="L174" s="1569">
        <v>0.1</v>
      </c>
      <c r="M174" s="1570">
        <v>2</v>
      </c>
      <c r="N174" s="1569">
        <v>0.06</v>
      </c>
      <c r="O174" s="1570">
        <v>911</v>
      </c>
      <c r="P174" s="1569">
        <v>0.23</v>
      </c>
      <c r="Q174" s="1571">
        <v>1384</v>
      </c>
      <c r="R174" s="1350">
        <v>0.31</v>
      </c>
      <c r="S174" s="1572">
        <v>14614</v>
      </c>
      <c r="T174" s="1517">
        <v>0.17</v>
      </c>
      <c r="U174" s="1573">
        <v>2562</v>
      </c>
      <c r="V174" s="1517">
        <v>0.15</v>
      </c>
      <c r="W174" s="1573">
        <v>6990</v>
      </c>
      <c r="X174" s="1517">
        <v>0.26</v>
      </c>
      <c r="Y174" s="1573">
        <v>12479</v>
      </c>
      <c r="Z174" s="1574">
        <v>0.31</v>
      </c>
    </row>
    <row r="175" spans="1:26">
      <c r="A175" s="1500"/>
      <c r="B175" s="838" t="s">
        <v>269</v>
      </c>
      <c r="C175" s="1289">
        <v>102</v>
      </c>
      <c r="D175" s="1290">
        <v>0.26</v>
      </c>
      <c r="E175" s="1289"/>
      <c r="F175" s="1289"/>
      <c r="G175" s="1291">
        <v>59</v>
      </c>
      <c r="H175" s="1376">
        <v>0.38</v>
      </c>
      <c r="I175" s="1291">
        <v>82</v>
      </c>
      <c r="J175" s="1293">
        <v>0.32</v>
      </c>
      <c r="K175" s="1389">
        <v>488</v>
      </c>
      <c r="L175" s="1387">
        <v>0.06</v>
      </c>
      <c r="M175" s="1519">
        <v>2</v>
      </c>
      <c r="N175" s="1387">
        <v>0.06</v>
      </c>
      <c r="O175" s="1519">
        <v>573</v>
      </c>
      <c r="P175" s="1387">
        <v>0.15</v>
      </c>
      <c r="Q175" s="1534">
        <v>1099</v>
      </c>
      <c r="R175" s="1298">
        <v>0.24</v>
      </c>
      <c r="S175" s="1388">
        <v>8053</v>
      </c>
      <c r="T175" s="1376">
        <v>0.1</v>
      </c>
      <c r="U175" s="1300">
        <v>1385</v>
      </c>
      <c r="V175" s="1376">
        <v>0.08</v>
      </c>
      <c r="W175" s="1300">
        <v>5301</v>
      </c>
      <c r="X175" s="1376">
        <v>0.19</v>
      </c>
      <c r="Y175" s="1300">
        <v>10941</v>
      </c>
      <c r="Z175" s="1301">
        <v>0.27</v>
      </c>
    </row>
    <row r="176" spans="1:26">
      <c r="A176" s="1500"/>
      <c r="B176" s="838" t="s">
        <v>270</v>
      </c>
      <c r="C176" s="1289">
        <v>25</v>
      </c>
      <c r="D176" s="1290">
        <v>0.06</v>
      </c>
      <c r="E176" s="1289"/>
      <c r="F176" s="1289"/>
      <c r="G176" s="1291">
        <v>13</v>
      </c>
      <c r="H176" s="1376">
        <v>0.08</v>
      </c>
      <c r="I176" s="1291">
        <v>22</v>
      </c>
      <c r="J176" s="1293">
        <v>0.08</v>
      </c>
      <c r="K176" s="1389">
        <v>115</v>
      </c>
      <c r="L176" s="1387">
        <v>0.01</v>
      </c>
      <c r="M176" s="1519">
        <v>0</v>
      </c>
      <c r="N176" s="1387">
        <v>0</v>
      </c>
      <c r="O176" s="1519">
        <v>112</v>
      </c>
      <c r="P176" s="1387">
        <v>0.03</v>
      </c>
      <c r="Q176" s="1519">
        <v>254</v>
      </c>
      <c r="R176" s="1298">
        <v>0.06</v>
      </c>
      <c r="S176" s="1388">
        <v>2022</v>
      </c>
      <c r="T176" s="1376">
        <v>0.02</v>
      </c>
      <c r="U176" s="1291">
        <v>371</v>
      </c>
      <c r="V176" s="1376">
        <v>0.02</v>
      </c>
      <c r="W176" s="1291">
        <v>962</v>
      </c>
      <c r="X176" s="1376">
        <v>0.04</v>
      </c>
      <c r="Y176" s="1300">
        <v>2652</v>
      </c>
      <c r="Z176" s="1301">
        <v>7.0000000000000007E-2</v>
      </c>
    </row>
    <row r="177" spans="1:26">
      <c r="A177" s="1500"/>
      <c r="B177" s="838" t="s">
        <v>271</v>
      </c>
      <c r="C177" s="1276">
        <v>8</v>
      </c>
      <c r="D177" s="1290">
        <v>0.02</v>
      </c>
      <c r="E177" s="1276"/>
      <c r="F177" s="1276"/>
      <c r="G177" s="1278">
        <v>3</v>
      </c>
      <c r="H177" s="1528">
        <v>0.02</v>
      </c>
      <c r="I177" s="1278">
        <v>8</v>
      </c>
      <c r="J177" s="1329">
        <v>0.03</v>
      </c>
      <c r="K177" s="1575">
        <v>109</v>
      </c>
      <c r="L177" s="1532">
        <v>0.01</v>
      </c>
      <c r="M177" s="1530">
        <v>0</v>
      </c>
      <c r="N177" s="1532">
        <v>0</v>
      </c>
      <c r="O177" s="1530">
        <v>39</v>
      </c>
      <c r="P177" s="1532">
        <v>0.01</v>
      </c>
      <c r="Q177" s="1530">
        <v>92</v>
      </c>
      <c r="R177" s="1333">
        <v>0.02</v>
      </c>
      <c r="S177" s="1527">
        <v>875</v>
      </c>
      <c r="T177" s="1528">
        <v>0.01</v>
      </c>
      <c r="U177" s="1278">
        <v>193</v>
      </c>
      <c r="V177" s="1528">
        <v>0.01</v>
      </c>
      <c r="W177" s="1278">
        <v>318</v>
      </c>
      <c r="X177" s="1528">
        <v>0.01</v>
      </c>
      <c r="Y177" s="1278">
        <v>972</v>
      </c>
      <c r="Z177" s="1334">
        <v>0.02</v>
      </c>
    </row>
    <row r="178" spans="1:26">
      <c r="A178" s="1501"/>
      <c r="B178" s="836" t="s">
        <v>230</v>
      </c>
      <c r="C178" s="1337">
        <v>394</v>
      </c>
      <c r="D178" s="1336">
        <v>1</v>
      </c>
      <c r="E178" s="1337"/>
      <c r="F178" s="1337"/>
      <c r="G178" s="1559">
        <v>154</v>
      </c>
      <c r="H178" s="1382">
        <v>1</v>
      </c>
      <c r="I178" s="1559">
        <v>259</v>
      </c>
      <c r="J178" s="1339">
        <v>1</v>
      </c>
      <c r="K178" s="1486">
        <v>8670</v>
      </c>
      <c r="L178" s="1488">
        <v>1</v>
      </c>
      <c r="M178" s="1560">
        <v>34</v>
      </c>
      <c r="N178" s="1488">
        <v>1</v>
      </c>
      <c r="O178" s="1561">
        <v>3887</v>
      </c>
      <c r="P178" s="1488">
        <v>1</v>
      </c>
      <c r="Q178" s="1561">
        <v>4501</v>
      </c>
      <c r="R178" s="1316">
        <v>1</v>
      </c>
      <c r="S178" s="1489">
        <v>84589</v>
      </c>
      <c r="T178" s="1382">
        <v>1</v>
      </c>
      <c r="U178" s="1562">
        <v>17021</v>
      </c>
      <c r="V178" s="1382">
        <v>1</v>
      </c>
      <c r="W178" s="1562">
        <v>27308</v>
      </c>
      <c r="X178" s="1382">
        <v>1</v>
      </c>
      <c r="Y178" s="1562">
        <v>39836</v>
      </c>
      <c r="Z178" s="1341">
        <v>1</v>
      </c>
    </row>
    <row r="179" spans="1:26">
      <c r="A179" s="1499" t="s">
        <v>274</v>
      </c>
      <c r="B179" s="839" t="s">
        <v>267</v>
      </c>
      <c r="C179" s="1351">
        <v>216</v>
      </c>
      <c r="D179" s="1290">
        <v>0.55000000000000004</v>
      </c>
      <c r="E179" s="1351"/>
      <c r="F179" s="1351"/>
      <c r="G179" s="1479">
        <v>53</v>
      </c>
      <c r="H179" s="1380">
        <v>0.34</v>
      </c>
      <c r="I179" s="1479">
        <v>104</v>
      </c>
      <c r="J179" s="1353">
        <v>0.39</v>
      </c>
      <c r="K179" s="1383">
        <v>7468</v>
      </c>
      <c r="L179" s="1384">
        <v>0.86</v>
      </c>
      <c r="M179" s="1564">
        <v>31</v>
      </c>
      <c r="N179" s="1384">
        <v>0.91</v>
      </c>
      <c r="O179" s="1565">
        <v>2625</v>
      </c>
      <c r="P179" s="1384">
        <v>0.68</v>
      </c>
      <c r="Q179" s="1565">
        <v>2581</v>
      </c>
      <c r="R179" s="1305">
        <v>0.57999999999999996</v>
      </c>
      <c r="S179" s="1385">
        <v>63093</v>
      </c>
      <c r="T179" s="1380">
        <v>0.75</v>
      </c>
      <c r="U179" s="1480">
        <v>12978</v>
      </c>
      <c r="V179" s="1380">
        <v>0.76</v>
      </c>
      <c r="W179" s="1480">
        <v>15784</v>
      </c>
      <c r="X179" s="1380">
        <v>0.57999999999999996</v>
      </c>
      <c r="Y179" s="1480">
        <v>21485</v>
      </c>
      <c r="Z179" s="1484">
        <v>0.55000000000000004</v>
      </c>
    </row>
    <row r="180" spans="1:26">
      <c r="A180" s="1500"/>
      <c r="B180" s="838" t="s">
        <v>268</v>
      </c>
      <c r="C180" s="1289">
        <v>64</v>
      </c>
      <c r="D180" s="1290">
        <v>0.16</v>
      </c>
      <c r="E180" s="1289"/>
      <c r="F180" s="1289"/>
      <c r="G180" s="1291">
        <v>32</v>
      </c>
      <c r="H180" s="1376">
        <v>0.21</v>
      </c>
      <c r="I180" s="1291">
        <v>89</v>
      </c>
      <c r="J180" s="1293">
        <v>0.34</v>
      </c>
      <c r="K180" s="1389">
        <v>687</v>
      </c>
      <c r="L180" s="1387">
        <v>0.08</v>
      </c>
      <c r="M180" s="1519">
        <v>2</v>
      </c>
      <c r="N180" s="1387">
        <v>0.06</v>
      </c>
      <c r="O180" s="1519">
        <v>737</v>
      </c>
      <c r="P180" s="1387">
        <v>0.19</v>
      </c>
      <c r="Q180" s="1534">
        <v>1043</v>
      </c>
      <c r="R180" s="1298">
        <v>0.23</v>
      </c>
      <c r="S180" s="1388">
        <v>12335</v>
      </c>
      <c r="T180" s="1376">
        <v>0.15</v>
      </c>
      <c r="U180" s="1300">
        <v>2250</v>
      </c>
      <c r="V180" s="1376">
        <v>0.13</v>
      </c>
      <c r="W180" s="1300">
        <v>6206</v>
      </c>
      <c r="X180" s="1376">
        <v>0.23</v>
      </c>
      <c r="Y180" s="1300">
        <v>9457</v>
      </c>
      <c r="Z180" s="1301">
        <v>0.24</v>
      </c>
    </row>
    <row r="181" spans="1:26">
      <c r="A181" s="1500"/>
      <c r="B181" s="838" t="s">
        <v>269</v>
      </c>
      <c r="C181" s="1351">
        <v>59</v>
      </c>
      <c r="D181" s="1290">
        <v>0.15</v>
      </c>
      <c r="E181" s="1351"/>
      <c r="F181" s="1351"/>
      <c r="G181" s="1479">
        <v>33</v>
      </c>
      <c r="H181" s="1380">
        <v>0.21</v>
      </c>
      <c r="I181" s="1479">
        <v>56</v>
      </c>
      <c r="J181" s="1353">
        <v>0.21</v>
      </c>
      <c r="K181" s="1563">
        <v>353</v>
      </c>
      <c r="L181" s="1384">
        <v>0.04</v>
      </c>
      <c r="M181" s="1564">
        <v>1</v>
      </c>
      <c r="N181" s="1384">
        <v>0.03</v>
      </c>
      <c r="O181" s="1564">
        <v>358</v>
      </c>
      <c r="P181" s="1384">
        <v>0.09</v>
      </c>
      <c r="Q181" s="1564">
        <v>613</v>
      </c>
      <c r="R181" s="1305">
        <v>0.14000000000000001</v>
      </c>
      <c r="S181" s="1385">
        <v>6128</v>
      </c>
      <c r="T181" s="1380">
        <v>7.0000000000000007E-2</v>
      </c>
      <c r="U181" s="1480">
        <v>1198</v>
      </c>
      <c r="V181" s="1380">
        <v>7.0000000000000007E-2</v>
      </c>
      <c r="W181" s="1480">
        <v>3883</v>
      </c>
      <c r="X181" s="1380">
        <v>0.14000000000000001</v>
      </c>
      <c r="Y181" s="1480">
        <v>6191</v>
      </c>
      <c r="Z181" s="1484">
        <v>0.16</v>
      </c>
    </row>
    <row r="182" spans="1:26">
      <c r="A182" s="1500"/>
      <c r="B182" s="838" t="s">
        <v>270</v>
      </c>
      <c r="C182" s="1516">
        <v>46</v>
      </c>
      <c r="D182" s="1290">
        <v>0.12</v>
      </c>
      <c r="E182" s="1516"/>
      <c r="F182" s="1516"/>
      <c r="G182" s="1566">
        <v>29</v>
      </c>
      <c r="H182" s="1517">
        <v>0.19</v>
      </c>
      <c r="I182" s="1566">
        <v>10</v>
      </c>
      <c r="J182" s="1567">
        <v>0.04</v>
      </c>
      <c r="K182" s="1568">
        <v>72</v>
      </c>
      <c r="L182" s="1569">
        <v>0.01</v>
      </c>
      <c r="M182" s="1570">
        <v>0</v>
      </c>
      <c r="N182" s="1569">
        <v>0</v>
      </c>
      <c r="O182" s="1570">
        <v>107</v>
      </c>
      <c r="P182" s="1569">
        <v>0.03</v>
      </c>
      <c r="Q182" s="1570">
        <v>149</v>
      </c>
      <c r="R182" s="1350">
        <v>0.03</v>
      </c>
      <c r="S182" s="1572">
        <v>1855</v>
      </c>
      <c r="T182" s="1517">
        <v>0.02</v>
      </c>
      <c r="U182" s="1566">
        <v>362</v>
      </c>
      <c r="V182" s="1517">
        <v>0.02</v>
      </c>
      <c r="W182" s="1566">
        <v>936</v>
      </c>
      <c r="X182" s="1517">
        <v>0.03</v>
      </c>
      <c r="Y182" s="1573">
        <v>1505</v>
      </c>
      <c r="Z182" s="1574">
        <v>0.04</v>
      </c>
    </row>
    <row r="183" spans="1:26">
      <c r="A183" s="1500"/>
      <c r="B183" s="838" t="s">
        <v>271</v>
      </c>
      <c r="C183" s="1289">
        <v>9</v>
      </c>
      <c r="D183" s="1290">
        <v>0.02</v>
      </c>
      <c r="E183" s="1289"/>
      <c r="F183" s="1289"/>
      <c r="G183" s="1291">
        <v>7</v>
      </c>
      <c r="H183" s="1376">
        <v>0.05</v>
      </c>
      <c r="I183" s="1291">
        <v>6</v>
      </c>
      <c r="J183" s="1293">
        <v>0.02</v>
      </c>
      <c r="K183" s="1389">
        <v>87</v>
      </c>
      <c r="L183" s="1387">
        <v>0.01</v>
      </c>
      <c r="M183" s="1519">
        <v>0</v>
      </c>
      <c r="N183" s="1387">
        <v>0</v>
      </c>
      <c r="O183" s="1519">
        <v>53</v>
      </c>
      <c r="P183" s="1387">
        <v>0.01</v>
      </c>
      <c r="Q183" s="1519">
        <v>82</v>
      </c>
      <c r="R183" s="1298">
        <v>0.02</v>
      </c>
      <c r="S183" s="1388">
        <v>1081</v>
      </c>
      <c r="T183" s="1376">
        <v>0.01</v>
      </c>
      <c r="U183" s="1291">
        <v>213</v>
      </c>
      <c r="V183" s="1376">
        <v>0.01</v>
      </c>
      <c r="W183" s="1291">
        <v>442</v>
      </c>
      <c r="X183" s="1376">
        <v>0.02</v>
      </c>
      <c r="Y183" s="1291">
        <v>667</v>
      </c>
      <c r="Z183" s="1301">
        <v>0.02</v>
      </c>
    </row>
    <row r="184" spans="1:26">
      <c r="A184" s="1501"/>
      <c r="B184" s="836" t="s">
        <v>230</v>
      </c>
      <c r="C184" s="1337">
        <v>394</v>
      </c>
      <c r="D184" s="1336">
        <v>1</v>
      </c>
      <c r="E184" s="1337"/>
      <c r="F184" s="1337"/>
      <c r="G184" s="1559">
        <v>154</v>
      </c>
      <c r="H184" s="1382">
        <v>1</v>
      </c>
      <c r="I184" s="1559">
        <v>265</v>
      </c>
      <c r="J184" s="1339">
        <v>1</v>
      </c>
      <c r="K184" s="1486">
        <v>8667</v>
      </c>
      <c r="L184" s="1488">
        <v>1</v>
      </c>
      <c r="M184" s="1560">
        <v>34</v>
      </c>
      <c r="N184" s="1488">
        <v>1</v>
      </c>
      <c r="O184" s="1561">
        <v>3880</v>
      </c>
      <c r="P184" s="1488">
        <v>1</v>
      </c>
      <c r="Q184" s="1561">
        <v>4468</v>
      </c>
      <c r="R184" s="1316">
        <v>1</v>
      </c>
      <c r="S184" s="1489">
        <v>84492</v>
      </c>
      <c r="T184" s="1382">
        <v>1</v>
      </c>
      <c r="U184" s="1562">
        <v>17001</v>
      </c>
      <c r="V184" s="1382">
        <v>1</v>
      </c>
      <c r="W184" s="1562">
        <v>27251</v>
      </c>
      <c r="X184" s="1382">
        <v>1</v>
      </c>
      <c r="Y184" s="1562">
        <v>39305</v>
      </c>
      <c r="Z184" s="1341">
        <v>1</v>
      </c>
    </row>
    <row r="185" spans="1:26">
      <c r="A185" s="1499" t="s">
        <v>275</v>
      </c>
      <c r="B185" s="839" t="s">
        <v>267</v>
      </c>
      <c r="C185" s="1351">
        <v>141</v>
      </c>
      <c r="D185" s="1290">
        <v>0.36</v>
      </c>
      <c r="E185" s="1351"/>
      <c r="F185" s="1351"/>
      <c r="G185" s="1479">
        <v>35</v>
      </c>
      <c r="H185" s="1380">
        <v>0.23</v>
      </c>
      <c r="I185" s="1479">
        <v>81</v>
      </c>
      <c r="J185" s="1353">
        <v>0.31</v>
      </c>
      <c r="K185" s="1383">
        <v>5399</v>
      </c>
      <c r="L185" s="1384">
        <v>0.63</v>
      </c>
      <c r="M185" s="1564">
        <v>22</v>
      </c>
      <c r="N185" s="1384">
        <v>0.65</v>
      </c>
      <c r="O185" s="1565">
        <v>1584</v>
      </c>
      <c r="P185" s="1384">
        <v>0.41</v>
      </c>
      <c r="Q185" s="1565">
        <v>1819</v>
      </c>
      <c r="R185" s="1305">
        <v>0.41</v>
      </c>
      <c r="S185" s="1385">
        <v>35736</v>
      </c>
      <c r="T185" s="1380">
        <v>0.42</v>
      </c>
      <c r="U185" s="1480">
        <v>8637</v>
      </c>
      <c r="V185" s="1380">
        <v>0.51</v>
      </c>
      <c r="W185" s="1480">
        <v>9480</v>
      </c>
      <c r="X185" s="1380">
        <v>0.35</v>
      </c>
      <c r="Y185" s="1480">
        <v>14291</v>
      </c>
      <c r="Z185" s="1484">
        <v>0.37</v>
      </c>
    </row>
    <row r="186" spans="1:26">
      <c r="A186" s="1500"/>
      <c r="B186" s="838" t="s">
        <v>268</v>
      </c>
      <c r="C186" s="1516">
        <v>86</v>
      </c>
      <c r="D186" s="1290">
        <v>0.22</v>
      </c>
      <c r="E186" s="1516"/>
      <c r="F186" s="1516"/>
      <c r="G186" s="1566">
        <v>30</v>
      </c>
      <c r="H186" s="1517">
        <v>0.19</v>
      </c>
      <c r="I186" s="1566">
        <v>84</v>
      </c>
      <c r="J186" s="1567">
        <v>0.33</v>
      </c>
      <c r="K186" s="1576">
        <v>1148</v>
      </c>
      <c r="L186" s="1569">
        <v>0.13</v>
      </c>
      <c r="M186" s="1570">
        <v>5</v>
      </c>
      <c r="N186" s="1569">
        <v>0.15</v>
      </c>
      <c r="O186" s="1570">
        <v>677</v>
      </c>
      <c r="P186" s="1569">
        <v>0.18</v>
      </c>
      <c r="Q186" s="1570">
        <v>900</v>
      </c>
      <c r="R186" s="1350">
        <v>0.2</v>
      </c>
      <c r="S186" s="1572">
        <v>14891</v>
      </c>
      <c r="T186" s="1517">
        <v>0.18</v>
      </c>
      <c r="U186" s="1573">
        <v>2622</v>
      </c>
      <c r="V186" s="1517">
        <v>0.15</v>
      </c>
      <c r="W186" s="1573">
        <v>4692</v>
      </c>
      <c r="X186" s="1517">
        <v>0.17</v>
      </c>
      <c r="Y186" s="1573">
        <v>7525</v>
      </c>
      <c r="Z186" s="1574">
        <v>0.19</v>
      </c>
    </row>
    <row r="187" spans="1:26">
      <c r="A187" s="1500"/>
      <c r="B187" s="838" t="s">
        <v>269</v>
      </c>
      <c r="C187" s="1289">
        <v>102</v>
      </c>
      <c r="D187" s="1290">
        <v>0.26</v>
      </c>
      <c r="E187" s="1289"/>
      <c r="F187" s="1289"/>
      <c r="G187" s="1291">
        <v>58</v>
      </c>
      <c r="H187" s="1376">
        <v>0.38</v>
      </c>
      <c r="I187" s="1291">
        <v>68</v>
      </c>
      <c r="J187" s="1293">
        <v>0.26</v>
      </c>
      <c r="K187" s="1386">
        <v>1315</v>
      </c>
      <c r="L187" s="1387">
        <v>0.15</v>
      </c>
      <c r="M187" s="1519">
        <v>3</v>
      </c>
      <c r="N187" s="1387">
        <v>0.09</v>
      </c>
      <c r="O187" s="1534">
        <v>1013</v>
      </c>
      <c r="P187" s="1387">
        <v>0.26</v>
      </c>
      <c r="Q187" s="1534">
        <v>1121</v>
      </c>
      <c r="R187" s="1298">
        <v>0.25</v>
      </c>
      <c r="S187" s="1388">
        <v>19522</v>
      </c>
      <c r="T187" s="1376">
        <v>0.23</v>
      </c>
      <c r="U187" s="1300">
        <v>3323</v>
      </c>
      <c r="V187" s="1376">
        <v>0.2</v>
      </c>
      <c r="W187" s="1300">
        <v>7871</v>
      </c>
      <c r="X187" s="1376">
        <v>0.28999999999999998</v>
      </c>
      <c r="Y187" s="1300">
        <v>11000</v>
      </c>
      <c r="Z187" s="1301">
        <v>0.28000000000000003</v>
      </c>
    </row>
    <row r="188" spans="1:26">
      <c r="A188" s="1500"/>
      <c r="B188" s="838" t="s">
        <v>270</v>
      </c>
      <c r="C188" s="1276">
        <v>41</v>
      </c>
      <c r="D188" s="1290">
        <v>0.11</v>
      </c>
      <c r="E188" s="1276"/>
      <c r="F188" s="1276"/>
      <c r="G188" s="1278">
        <v>26</v>
      </c>
      <c r="H188" s="1528">
        <v>0.17</v>
      </c>
      <c r="I188" s="1278">
        <v>19</v>
      </c>
      <c r="J188" s="1329">
        <v>7.0000000000000007E-2</v>
      </c>
      <c r="K188" s="1575">
        <v>440</v>
      </c>
      <c r="L188" s="1532">
        <v>0.05</v>
      </c>
      <c r="M188" s="1530">
        <v>2</v>
      </c>
      <c r="N188" s="1532">
        <v>0.06</v>
      </c>
      <c r="O188" s="1530">
        <v>395</v>
      </c>
      <c r="P188" s="1532">
        <v>0.1</v>
      </c>
      <c r="Q188" s="1530">
        <v>423</v>
      </c>
      <c r="R188" s="1333">
        <v>0.1</v>
      </c>
      <c r="S188" s="1533">
        <v>9054</v>
      </c>
      <c r="T188" s="1528">
        <v>0.11</v>
      </c>
      <c r="U188" s="1287">
        <v>1456</v>
      </c>
      <c r="V188" s="1528">
        <v>0.09</v>
      </c>
      <c r="W188" s="1287">
        <v>3286</v>
      </c>
      <c r="X188" s="1528">
        <v>0.12</v>
      </c>
      <c r="Y188" s="1287">
        <v>4380</v>
      </c>
      <c r="Z188" s="1334">
        <v>0.11</v>
      </c>
    </row>
    <row r="189" spans="1:26">
      <c r="A189" s="1500"/>
      <c r="B189" s="1481" t="s">
        <v>271</v>
      </c>
      <c r="C189" s="1328">
        <v>20</v>
      </c>
      <c r="D189" s="1290">
        <v>0.05</v>
      </c>
      <c r="E189" s="1289"/>
      <c r="F189" s="1289"/>
      <c r="G189" s="1291">
        <v>5</v>
      </c>
      <c r="H189" s="1376">
        <v>0.03</v>
      </c>
      <c r="I189" s="1291">
        <v>6</v>
      </c>
      <c r="J189" s="1293">
        <v>0.02</v>
      </c>
      <c r="K189" s="1389">
        <v>333</v>
      </c>
      <c r="L189" s="1387">
        <v>0.04</v>
      </c>
      <c r="M189" s="1519">
        <v>2</v>
      </c>
      <c r="N189" s="1387">
        <v>0.06</v>
      </c>
      <c r="O189" s="1519">
        <v>174</v>
      </c>
      <c r="P189" s="1387">
        <v>0.05</v>
      </c>
      <c r="Q189" s="1519">
        <v>177</v>
      </c>
      <c r="R189" s="1298">
        <v>0.04</v>
      </c>
      <c r="S189" s="1388">
        <v>5236</v>
      </c>
      <c r="T189" s="1376">
        <v>0.06</v>
      </c>
      <c r="U189" s="1291">
        <v>949</v>
      </c>
      <c r="V189" s="1376">
        <v>0.06</v>
      </c>
      <c r="W189" s="1300">
        <v>1608</v>
      </c>
      <c r="X189" s="1376">
        <v>0.06</v>
      </c>
      <c r="Y189" s="1300">
        <v>1859</v>
      </c>
      <c r="Z189" s="1301">
        <v>0.05</v>
      </c>
    </row>
    <row r="190" spans="1:26" ht="16.5" thickBot="1">
      <c r="A190" s="1500"/>
      <c r="B190" s="1494" t="s">
        <v>230</v>
      </c>
      <c r="C190" s="1535">
        <v>390</v>
      </c>
      <c r="D190" s="1536">
        <v>1</v>
      </c>
      <c r="E190" s="1577"/>
      <c r="F190" s="1577"/>
      <c r="G190" s="1537">
        <v>154</v>
      </c>
      <c r="H190" s="1578">
        <v>1</v>
      </c>
      <c r="I190" s="1537">
        <v>258</v>
      </c>
      <c r="J190" s="1539">
        <v>1</v>
      </c>
      <c r="K190" s="1579">
        <v>8635</v>
      </c>
      <c r="L190" s="1544">
        <v>1</v>
      </c>
      <c r="M190" s="1580">
        <v>34</v>
      </c>
      <c r="N190" s="1544">
        <v>1</v>
      </c>
      <c r="O190" s="1543">
        <v>3843</v>
      </c>
      <c r="P190" s="1544">
        <v>1</v>
      </c>
      <c r="Q190" s="1543">
        <v>4440</v>
      </c>
      <c r="R190" s="1581">
        <v>1</v>
      </c>
      <c r="S190" s="1545">
        <v>84439</v>
      </c>
      <c r="T190" s="1578">
        <v>1</v>
      </c>
      <c r="U190" s="1546">
        <v>16987</v>
      </c>
      <c r="V190" s="1578">
        <v>1</v>
      </c>
      <c r="W190" s="1546">
        <v>26937</v>
      </c>
      <c r="X190" s="1578">
        <v>1</v>
      </c>
      <c r="Y190" s="1546">
        <v>39055</v>
      </c>
      <c r="Z190" s="1547">
        <v>1</v>
      </c>
    </row>
    <row r="191" spans="1:26">
      <c r="A191" s="1265"/>
      <c r="B191" s="1265"/>
      <c r="C191" s="1265"/>
      <c r="D191" s="1265"/>
      <c r="E191" s="1265"/>
      <c r="F191" s="1265"/>
      <c r="G191" s="1265"/>
      <c r="H191" s="1265"/>
      <c r="I191" s="1265"/>
      <c r="J191" s="1178"/>
      <c r="K191" s="1178"/>
      <c r="L191" s="1178"/>
      <c r="M191" s="1178"/>
      <c r="N191" s="1178"/>
      <c r="O191" s="1178"/>
      <c r="P191" s="1178"/>
      <c r="Q191" s="1178"/>
      <c r="R191" s="1178"/>
      <c r="S191" s="1178"/>
      <c r="T191" s="1178"/>
      <c r="U191" s="1178"/>
      <c r="V191" s="1178"/>
      <c r="W191" s="1178"/>
      <c r="X191" s="1178"/>
      <c r="Y191" s="1178"/>
      <c r="Z191" s="1178"/>
    </row>
  </sheetData>
  <mergeCells count="111">
    <mergeCell ref="Y158:Z158"/>
    <mergeCell ref="A160:Z160"/>
    <mergeCell ref="A161:A166"/>
    <mergeCell ref="A167:A172"/>
    <mergeCell ref="A173:A178"/>
    <mergeCell ref="A137:A142"/>
    <mergeCell ref="A143:A148"/>
    <mergeCell ref="A149:A154"/>
    <mergeCell ref="A156:Z156"/>
    <mergeCell ref="A157:B159"/>
    <mergeCell ref="C157:J157"/>
    <mergeCell ref="K157:R157"/>
    <mergeCell ref="S157:Z157"/>
    <mergeCell ref="C158:D158"/>
    <mergeCell ref="E158:F158"/>
    <mergeCell ref="G158:H158"/>
    <mergeCell ref="I158:J158"/>
    <mergeCell ref="K158:L158"/>
    <mergeCell ref="M158:N158"/>
    <mergeCell ref="O158:P158"/>
    <mergeCell ref="Q158:R158"/>
    <mergeCell ref="A107:A112"/>
    <mergeCell ref="A113:A118"/>
    <mergeCell ref="A119:A124"/>
    <mergeCell ref="A125:A130"/>
    <mergeCell ref="A131:A136"/>
    <mergeCell ref="W92:X92"/>
    <mergeCell ref="Y92:Z92"/>
    <mergeCell ref="A94:Z94"/>
    <mergeCell ref="A95:A100"/>
    <mergeCell ref="A101:A106"/>
    <mergeCell ref="M92:N92"/>
    <mergeCell ref="O92:P92"/>
    <mergeCell ref="Q92:R92"/>
    <mergeCell ref="S92:T92"/>
    <mergeCell ref="U92:V92"/>
    <mergeCell ref="C92:D92"/>
    <mergeCell ref="E92:F92"/>
    <mergeCell ref="G92:H92"/>
    <mergeCell ref="I92:J92"/>
    <mergeCell ref="K92:L92"/>
    <mergeCell ref="W86:W88"/>
    <mergeCell ref="X86:X88"/>
    <mergeCell ref="Y86:Y88"/>
    <mergeCell ref="Z86:Z88"/>
    <mergeCell ref="A90:Z90"/>
    <mergeCell ref="R86:R88"/>
    <mergeCell ref="S86:S88"/>
    <mergeCell ref="T86:T88"/>
    <mergeCell ref="U86:U88"/>
    <mergeCell ref="V86:V88"/>
    <mergeCell ref="M86:M88"/>
    <mergeCell ref="N86:N88"/>
    <mergeCell ref="O86:O88"/>
    <mergeCell ref="P86:P88"/>
    <mergeCell ref="Q86:Q88"/>
    <mergeCell ref="A7:J7"/>
    <mergeCell ref="A1:J1"/>
    <mergeCell ref="A3:J3"/>
    <mergeCell ref="K3:M3"/>
    <mergeCell ref="A4:J4"/>
    <mergeCell ref="A5:J6"/>
    <mergeCell ref="A24:J24"/>
    <mergeCell ref="A8:J8"/>
    <mergeCell ref="A9:C9"/>
    <mergeCell ref="D9:J9"/>
    <mergeCell ref="A10:C10"/>
    <mergeCell ref="D10:J10"/>
    <mergeCell ref="A11:C11"/>
    <mergeCell ref="D11:J11"/>
    <mergeCell ref="A12:C12"/>
    <mergeCell ref="D12:J12"/>
    <mergeCell ref="A13:C13"/>
    <mergeCell ref="D13:J13"/>
    <mergeCell ref="A14:J22"/>
    <mergeCell ref="A51:A53"/>
    <mergeCell ref="C25:F25"/>
    <mergeCell ref="G25:H25"/>
    <mergeCell ref="I25:J25"/>
    <mergeCell ref="E26:F26"/>
    <mergeCell ref="A29:B29"/>
    <mergeCell ref="A31:B31"/>
    <mergeCell ref="A32:B32"/>
    <mergeCell ref="A33:B33"/>
    <mergeCell ref="A34:B34"/>
    <mergeCell ref="A36:A42"/>
    <mergeCell ref="A43:A49"/>
    <mergeCell ref="A54:A56"/>
    <mergeCell ref="A58:A59"/>
    <mergeCell ref="A60:A61"/>
    <mergeCell ref="A63:A65"/>
    <mergeCell ref="A66:A68"/>
    <mergeCell ref="A70:A72"/>
    <mergeCell ref="A73:A75"/>
    <mergeCell ref="A77:A80"/>
    <mergeCell ref="A81:A84"/>
    <mergeCell ref="A85:J85"/>
    <mergeCell ref="A86:J86"/>
    <mergeCell ref="A87:J87"/>
    <mergeCell ref="A88:J88"/>
    <mergeCell ref="K86:K88"/>
    <mergeCell ref="L86:L88"/>
    <mergeCell ref="A91:B93"/>
    <mergeCell ref="C91:J91"/>
    <mergeCell ref="K91:R91"/>
    <mergeCell ref="S91:Z91"/>
    <mergeCell ref="A179:A184"/>
    <mergeCell ref="A185:A190"/>
    <mergeCell ref="S158:T158"/>
    <mergeCell ref="U158:V158"/>
    <mergeCell ref="W158:X158"/>
  </mergeCells>
  <hyperlinks>
    <hyperlink ref="K3:L3" location="'Table of Contents'!A1" display="Back to Table of Contents" xr:uid="{040EB18A-A9D1-4638-830C-EFA960065E29}"/>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AA239"/>
  <sheetViews>
    <sheetView showGridLines="0" topLeftCell="A217" workbookViewId="0">
      <selection activeCell="E249" sqref="E249"/>
    </sheetView>
  </sheetViews>
  <sheetFormatPr defaultColWidth="11" defaultRowHeight="15.75"/>
  <cols>
    <col min="1" max="1" width="25.875" style="1" customWidth="1"/>
    <col min="2" max="2" width="33.375" style="1" customWidth="1"/>
    <col min="3" max="9" width="10.875" style="1" customWidth="1"/>
    <col min="10" max="26" width="10.875" customWidth="1"/>
  </cols>
  <sheetData>
    <row r="1" spans="1:27" ht="80.099999999999994" customHeight="1">
      <c r="A1" s="898" t="s">
        <v>156</v>
      </c>
      <c r="B1" s="898"/>
      <c r="C1" s="898"/>
      <c r="D1" s="898"/>
      <c r="E1" s="898"/>
      <c r="F1" s="898"/>
      <c r="G1" s="898"/>
      <c r="H1" s="898"/>
      <c r="I1" s="898"/>
      <c r="J1" s="898"/>
      <c r="K1" s="18"/>
      <c r="L1" s="18"/>
      <c r="M1" s="18"/>
      <c r="N1" s="18"/>
      <c r="O1" s="18"/>
      <c r="P1" s="18"/>
      <c r="Q1" s="18"/>
      <c r="R1" s="18"/>
      <c r="S1" s="18"/>
      <c r="T1" s="18"/>
      <c r="U1" s="18"/>
      <c r="V1" s="18"/>
      <c r="W1" s="18"/>
      <c r="X1" s="18"/>
      <c r="Y1" s="18"/>
      <c r="Z1" s="18"/>
      <c r="AA1" s="18"/>
    </row>
    <row r="2" spans="1:27" ht="15.95" customHeight="1">
      <c r="A2" s="231"/>
      <c r="B2" s="231"/>
      <c r="C2" s="231"/>
      <c r="D2" s="231"/>
      <c r="E2" s="231"/>
      <c r="F2" s="231"/>
      <c r="G2" s="231"/>
      <c r="H2" s="231"/>
      <c r="I2" s="231"/>
      <c r="J2" s="231"/>
      <c r="K2" s="18"/>
      <c r="L2" s="18"/>
      <c r="M2" s="18"/>
      <c r="N2" s="18"/>
      <c r="O2" s="18"/>
      <c r="P2" s="186"/>
      <c r="Q2" s="186"/>
      <c r="R2" s="186"/>
      <c r="S2" s="186"/>
      <c r="T2" s="186"/>
      <c r="U2" s="18"/>
      <c r="V2" s="18"/>
      <c r="W2" s="18"/>
      <c r="X2" s="18"/>
      <c r="Y2" s="18"/>
      <c r="Z2" s="18"/>
      <c r="AA2" s="18"/>
    </row>
    <row r="3" spans="1:27" ht="18.75">
      <c r="A3" s="990" t="s">
        <v>276</v>
      </c>
      <c r="B3" s="990"/>
      <c r="C3" s="990"/>
      <c r="D3" s="990"/>
      <c r="E3" s="990"/>
      <c r="F3" s="990"/>
      <c r="G3" s="990"/>
      <c r="H3" s="990"/>
      <c r="I3" s="990"/>
      <c r="J3" s="990"/>
      <c r="K3" s="913" t="s">
        <v>158</v>
      </c>
      <c r="L3" s="913"/>
      <c r="M3" s="913"/>
      <c r="N3" s="18"/>
      <c r="O3" s="18"/>
      <c r="P3" s="18"/>
      <c r="Q3" s="18"/>
      <c r="R3" s="18"/>
      <c r="S3" s="18"/>
      <c r="T3" s="18"/>
      <c r="U3" s="18"/>
      <c r="V3" s="18"/>
      <c r="W3" s="18"/>
      <c r="X3" s="18"/>
      <c r="Y3" s="18"/>
      <c r="Z3" s="18"/>
      <c r="AA3" s="18"/>
    </row>
    <row r="4" spans="1:27">
      <c r="A4" s="19"/>
      <c r="B4" s="19"/>
      <c r="C4" s="19"/>
      <c r="D4" s="19"/>
      <c r="E4" s="19"/>
      <c r="F4" s="19"/>
      <c r="G4" s="19"/>
      <c r="H4" s="19"/>
      <c r="I4" s="19"/>
      <c r="J4" s="18"/>
    </row>
    <row r="5" spans="1:27" ht="24.95" customHeight="1">
      <c r="A5" s="880" t="s">
        <v>277</v>
      </c>
      <c r="B5" s="880"/>
      <c r="C5" s="880"/>
      <c r="D5" s="880"/>
      <c r="E5" s="880"/>
      <c r="F5" s="880"/>
      <c r="G5" s="880"/>
      <c r="H5" s="880"/>
      <c r="I5" s="880"/>
      <c r="J5" s="880"/>
    </row>
    <row r="6" spans="1:27" ht="15.95" customHeight="1">
      <c r="A6" s="1059" t="s">
        <v>278</v>
      </c>
      <c r="B6" s="1059"/>
      <c r="C6" s="1059"/>
      <c r="D6" s="1059"/>
      <c r="E6" s="1059"/>
      <c r="F6" s="1059"/>
      <c r="G6" s="1059"/>
      <c r="H6" s="1059"/>
      <c r="I6" s="1059"/>
      <c r="J6" s="1059"/>
    </row>
    <row r="7" spans="1:27">
      <c r="A7" s="1059"/>
      <c r="B7" s="1059"/>
      <c r="C7" s="1059"/>
      <c r="D7" s="1059"/>
      <c r="E7" s="1059"/>
      <c r="F7" s="1059"/>
      <c r="G7" s="1059"/>
      <c r="H7" s="1059"/>
      <c r="I7" s="1059"/>
      <c r="J7" s="1059"/>
    </row>
    <row r="8" spans="1:27" ht="24.95" customHeight="1">
      <c r="A8" s="987" t="s">
        <v>279</v>
      </c>
      <c r="B8" s="987"/>
      <c r="C8" s="987"/>
      <c r="D8" s="987"/>
      <c r="E8" s="987"/>
      <c r="F8" s="987"/>
      <c r="G8" s="987"/>
      <c r="H8" s="987"/>
      <c r="I8" s="987"/>
      <c r="J8" s="987"/>
    </row>
    <row r="9" spans="1:27" ht="15.95" customHeight="1">
      <c r="A9" s="922" t="s">
        <v>280</v>
      </c>
      <c r="B9" s="922"/>
      <c r="C9" s="922"/>
      <c r="D9" s="922"/>
      <c r="E9" s="922"/>
      <c r="F9" s="922"/>
      <c r="G9" s="922"/>
      <c r="H9" s="922"/>
      <c r="I9" s="922"/>
      <c r="J9" s="922"/>
    </row>
    <row r="10" spans="1:27" ht="15.95" customHeight="1">
      <c r="A10" s="922"/>
      <c r="B10" s="922"/>
      <c r="C10" s="922"/>
      <c r="D10" s="922"/>
      <c r="E10" s="922"/>
      <c r="F10" s="922"/>
      <c r="G10" s="922"/>
      <c r="H10" s="922"/>
      <c r="I10" s="922"/>
      <c r="J10" s="922"/>
    </row>
    <row r="11" spans="1:27" ht="15.95" customHeight="1">
      <c r="A11" s="922"/>
      <c r="B11" s="922"/>
      <c r="C11" s="922"/>
      <c r="D11" s="922"/>
      <c r="E11" s="922"/>
      <c r="F11" s="922"/>
      <c r="G11" s="922"/>
      <c r="H11" s="922"/>
      <c r="I11" s="922"/>
      <c r="J11" s="922"/>
    </row>
    <row r="12" spans="1:27" ht="15.95" customHeight="1">
      <c r="A12" s="922"/>
      <c r="B12" s="922"/>
      <c r="C12" s="922"/>
      <c r="D12" s="922"/>
      <c r="E12" s="922"/>
      <c r="F12" s="922"/>
      <c r="G12" s="922"/>
      <c r="H12" s="922"/>
      <c r="I12" s="922"/>
      <c r="J12" s="922"/>
    </row>
    <row r="13" spans="1:27" ht="15.95" customHeight="1">
      <c r="A13" s="922"/>
      <c r="B13" s="922"/>
      <c r="C13" s="922"/>
      <c r="D13" s="922"/>
      <c r="E13" s="922"/>
      <c r="F13" s="922"/>
      <c r="G13" s="922"/>
      <c r="H13" s="922"/>
      <c r="I13" s="922"/>
      <c r="J13" s="922"/>
    </row>
    <row r="14" spans="1:27" ht="15.95" customHeight="1">
      <c r="A14" s="922"/>
      <c r="B14" s="922"/>
      <c r="C14" s="922"/>
      <c r="D14" s="922"/>
      <c r="E14" s="922"/>
      <c r="F14" s="922"/>
      <c r="G14" s="922"/>
      <c r="H14" s="922"/>
      <c r="I14" s="922"/>
      <c r="J14" s="922"/>
    </row>
    <row r="15" spans="1:27" ht="15.95" customHeight="1">
      <c r="A15" s="922"/>
      <c r="B15" s="922"/>
      <c r="C15" s="922"/>
      <c r="D15" s="922"/>
      <c r="E15" s="922"/>
      <c r="F15" s="922"/>
      <c r="G15" s="922"/>
      <c r="H15" s="922"/>
      <c r="I15" s="922"/>
      <c r="J15" s="922"/>
    </row>
    <row r="16" spans="1:27" ht="15.95" customHeight="1">
      <c r="A16" s="922"/>
      <c r="B16" s="922"/>
      <c r="C16" s="922"/>
      <c r="D16" s="922"/>
      <c r="E16" s="922"/>
      <c r="F16" s="922"/>
      <c r="G16" s="922"/>
      <c r="H16" s="922"/>
      <c r="I16" s="922"/>
      <c r="J16" s="922"/>
    </row>
    <row r="17" spans="1:10" ht="15.95" customHeight="1">
      <c r="A17" s="922"/>
      <c r="B17" s="922"/>
      <c r="C17" s="922"/>
      <c r="D17" s="922"/>
      <c r="E17" s="922"/>
      <c r="F17" s="922"/>
      <c r="G17" s="922"/>
      <c r="H17" s="922"/>
      <c r="I17" s="922"/>
      <c r="J17" s="922"/>
    </row>
    <row r="18" spans="1:10" ht="16.5" thickBot="1">
      <c r="A18" s="19"/>
      <c r="B18" s="19"/>
      <c r="C18" s="19"/>
      <c r="D18" s="19"/>
      <c r="E18" s="19"/>
      <c r="F18" s="19"/>
      <c r="G18" s="19"/>
      <c r="H18" s="19"/>
      <c r="I18" s="19"/>
      <c r="J18" s="18"/>
    </row>
    <row r="19" spans="1:10" ht="27.95" customHeight="1" thickBot="1">
      <c r="A19" s="1052" t="s">
        <v>281</v>
      </c>
      <c r="B19" s="1053"/>
      <c r="C19" s="1053"/>
      <c r="D19" s="1053"/>
      <c r="E19" s="1053"/>
      <c r="F19" s="1053"/>
      <c r="G19" s="1053"/>
      <c r="H19" s="1053"/>
      <c r="I19" s="1053"/>
      <c r="J19" s="1054"/>
    </row>
    <row r="20" spans="1:10" ht="36" customHeight="1">
      <c r="A20" s="1055"/>
      <c r="B20" s="1056"/>
      <c r="C20" s="998" t="s">
        <v>192</v>
      </c>
      <c r="D20" s="1000"/>
      <c r="E20" s="1000"/>
      <c r="F20" s="1001"/>
      <c r="G20" s="996" t="s">
        <v>193</v>
      </c>
      <c r="H20" s="997"/>
      <c r="I20" s="998" t="s">
        <v>4</v>
      </c>
      <c r="J20" s="999"/>
    </row>
    <row r="21" spans="1:10" ht="15.95" customHeight="1">
      <c r="A21" s="1055"/>
      <c r="B21" s="1056"/>
      <c r="C21" s="240"/>
      <c r="D21" s="29"/>
      <c r="E21" s="974" t="s">
        <v>194</v>
      </c>
      <c r="F21" s="975"/>
      <c r="G21" s="30"/>
      <c r="H21" s="31"/>
      <c r="I21" s="240"/>
      <c r="J21" s="239"/>
    </row>
    <row r="22" spans="1:10" ht="60" customHeight="1">
      <c r="A22" s="1057"/>
      <c r="B22" s="1058"/>
      <c r="C22" s="34" t="s">
        <v>195</v>
      </c>
      <c r="D22" s="35" t="s">
        <v>282</v>
      </c>
      <c r="E22" s="36" t="s">
        <v>197</v>
      </c>
      <c r="F22" s="37" t="s">
        <v>198</v>
      </c>
      <c r="G22" s="38" t="s">
        <v>195</v>
      </c>
      <c r="H22" s="39" t="s">
        <v>283</v>
      </c>
      <c r="I22" s="34" t="s">
        <v>195</v>
      </c>
      <c r="J22" s="40" t="s">
        <v>283</v>
      </c>
    </row>
    <row r="23" spans="1:10" s="396" customFormat="1" ht="20.100000000000001" customHeight="1">
      <c r="A23" s="266" t="s">
        <v>200</v>
      </c>
      <c r="B23" s="267"/>
      <c r="C23" s="268"/>
      <c r="D23" s="268"/>
      <c r="E23" s="268"/>
      <c r="F23" s="268"/>
      <c r="G23" s="268"/>
      <c r="H23" s="269"/>
      <c r="I23" s="269"/>
      <c r="J23" s="270"/>
    </row>
    <row r="24" spans="1:10">
      <c r="A24" s="994" t="s">
        <v>284</v>
      </c>
      <c r="B24" s="995"/>
      <c r="C24" s="47">
        <v>950</v>
      </c>
      <c r="D24" s="326">
        <v>0.24210526315789463</v>
      </c>
      <c r="E24" s="290" t="s">
        <v>203</v>
      </c>
      <c r="F24" s="291" t="s">
        <v>203</v>
      </c>
      <c r="G24" s="49">
        <v>19437</v>
      </c>
      <c r="H24" s="342">
        <v>0.14534135926326017</v>
      </c>
      <c r="I24" s="51">
        <v>181467</v>
      </c>
      <c r="J24" s="343">
        <v>0.18517416389756353</v>
      </c>
    </row>
    <row r="25" spans="1:10" s="396" customFormat="1" ht="20.100000000000001" customHeight="1">
      <c r="A25" s="271" t="s">
        <v>204</v>
      </c>
      <c r="B25" s="188"/>
      <c r="C25" s="269"/>
      <c r="D25" s="269"/>
      <c r="E25" s="273"/>
      <c r="F25" s="273"/>
      <c r="G25" s="269"/>
      <c r="H25" s="269"/>
      <c r="I25" s="269"/>
      <c r="J25" s="272"/>
    </row>
    <row r="26" spans="1:10">
      <c r="A26" s="1002" t="s">
        <v>205</v>
      </c>
      <c r="B26" s="1003"/>
      <c r="C26" s="41">
        <v>283</v>
      </c>
      <c r="D26" s="327">
        <v>0.13427561837455818</v>
      </c>
      <c r="E26" s="292" t="s">
        <v>203</v>
      </c>
      <c r="F26" s="293" t="s">
        <v>206</v>
      </c>
      <c r="G26" s="43">
        <v>8983</v>
      </c>
      <c r="H26" s="340">
        <v>9.3175999109428836E-2</v>
      </c>
      <c r="I26" s="45">
        <v>85325</v>
      </c>
      <c r="J26" s="344">
        <v>0.16970407266334539</v>
      </c>
    </row>
    <row r="27" spans="1:10">
      <c r="A27" s="1004" t="s">
        <v>208</v>
      </c>
      <c r="B27" s="1005"/>
      <c r="C27" s="41">
        <v>115</v>
      </c>
      <c r="D27" s="327">
        <v>0.32173913043478264</v>
      </c>
      <c r="E27" s="292" t="s">
        <v>214</v>
      </c>
      <c r="F27" s="293" t="s">
        <v>207</v>
      </c>
      <c r="G27" s="43">
        <v>36</v>
      </c>
      <c r="H27" s="340">
        <v>8.3333333333333356E-2</v>
      </c>
      <c r="I27" s="45">
        <v>17454</v>
      </c>
      <c r="J27" s="344">
        <v>0.14747335854245344</v>
      </c>
    </row>
    <row r="28" spans="1:10">
      <c r="A28" s="1004" t="s">
        <v>59</v>
      </c>
      <c r="B28" s="1005"/>
      <c r="C28" s="41">
        <v>162</v>
      </c>
      <c r="D28" s="327">
        <v>0.28395061728395071</v>
      </c>
      <c r="E28" s="292" t="s">
        <v>203</v>
      </c>
      <c r="F28" s="293" t="s">
        <v>203</v>
      </c>
      <c r="G28" s="43">
        <v>4089</v>
      </c>
      <c r="H28" s="340">
        <v>0.17999510882856468</v>
      </c>
      <c r="I28" s="45">
        <v>28717</v>
      </c>
      <c r="J28" s="344">
        <v>0.22188947313437968</v>
      </c>
    </row>
    <row r="29" spans="1:10">
      <c r="A29" s="988" t="s">
        <v>211</v>
      </c>
      <c r="B29" s="989"/>
      <c r="C29" s="53">
        <v>271</v>
      </c>
      <c r="D29" s="328">
        <v>0.29889298892988936</v>
      </c>
      <c r="E29" s="294" t="s">
        <v>203</v>
      </c>
      <c r="F29" s="295" t="s">
        <v>203</v>
      </c>
      <c r="G29" s="55">
        <v>4706</v>
      </c>
      <c r="H29" s="341">
        <v>0.19167020824479394</v>
      </c>
      <c r="I29" s="57">
        <v>41613</v>
      </c>
      <c r="J29" s="345">
        <v>0.1874654555066925</v>
      </c>
    </row>
    <row r="30" spans="1:10" s="396" customFormat="1" ht="20.100000000000001" customHeight="1">
      <c r="A30" s="271" t="s">
        <v>255</v>
      </c>
      <c r="B30" s="188"/>
      <c r="C30" s="268"/>
      <c r="D30" s="397"/>
      <c r="E30" s="274"/>
      <c r="F30" s="274"/>
      <c r="G30" s="268"/>
      <c r="H30" s="269"/>
      <c r="I30" s="269"/>
      <c r="J30" s="398"/>
    </row>
    <row r="31" spans="1:10">
      <c r="A31" s="976" t="s">
        <v>213</v>
      </c>
      <c r="B31" s="193" t="s">
        <v>5</v>
      </c>
      <c r="C31" s="59">
        <v>173</v>
      </c>
      <c r="D31" s="329">
        <v>0.1502890173410405</v>
      </c>
      <c r="E31" s="296" t="s">
        <v>203</v>
      </c>
      <c r="F31" s="297" t="s">
        <v>206</v>
      </c>
      <c r="G31" s="62">
        <v>4106</v>
      </c>
      <c r="H31" s="337">
        <v>6.9410618606917121E-2</v>
      </c>
      <c r="I31" s="59">
        <v>57817</v>
      </c>
      <c r="J31" s="346">
        <v>0.14871058685161914</v>
      </c>
    </row>
    <row r="32" spans="1:10">
      <c r="A32" s="977"/>
      <c r="B32" s="187" t="s">
        <v>6</v>
      </c>
      <c r="C32" s="65">
        <v>73</v>
      </c>
      <c r="D32" s="330">
        <v>0.35616438356164382</v>
      </c>
      <c r="E32" s="298" t="s">
        <v>214</v>
      </c>
      <c r="F32" s="299" t="s">
        <v>203</v>
      </c>
      <c r="G32" s="67">
        <v>1208</v>
      </c>
      <c r="H32" s="338">
        <v>8.8576158940397429E-2</v>
      </c>
      <c r="I32" s="65">
        <v>14862</v>
      </c>
      <c r="J32" s="347">
        <v>0.22890593459830469</v>
      </c>
    </row>
    <row r="33" spans="1:10">
      <c r="A33" s="977"/>
      <c r="B33" s="187" t="s">
        <v>7</v>
      </c>
      <c r="C33" s="65">
        <v>24</v>
      </c>
      <c r="D33" s="330">
        <v>0.16666666666666663</v>
      </c>
      <c r="E33" s="298" t="s">
        <v>207</v>
      </c>
      <c r="F33" s="299" t="s">
        <v>206</v>
      </c>
      <c r="G33" s="67">
        <v>986</v>
      </c>
      <c r="H33" s="338">
        <v>6.7951318458417717E-2</v>
      </c>
      <c r="I33" s="65">
        <v>6558</v>
      </c>
      <c r="J33" s="347">
        <v>0.18359255870692279</v>
      </c>
    </row>
    <row r="34" spans="1:10">
      <c r="A34" s="977"/>
      <c r="B34" s="187" t="s">
        <v>8</v>
      </c>
      <c r="C34" s="65">
        <v>16</v>
      </c>
      <c r="D34" s="330">
        <v>6.2500000000000014E-2</v>
      </c>
      <c r="E34" s="298" t="s">
        <v>206</v>
      </c>
      <c r="F34" s="299" t="s">
        <v>202</v>
      </c>
      <c r="G34" s="67">
        <v>1009</v>
      </c>
      <c r="H34" s="338">
        <v>7.6313181367690788E-2</v>
      </c>
      <c r="I34" s="65">
        <v>6733</v>
      </c>
      <c r="J34" s="347">
        <v>0.13560077231546128</v>
      </c>
    </row>
    <row r="35" spans="1:10">
      <c r="A35" s="977"/>
      <c r="B35" s="187" t="s">
        <v>9</v>
      </c>
      <c r="C35" s="65">
        <v>20</v>
      </c>
      <c r="D35" s="330">
        <v>0.15</v>
      </c>
      <c r="E35" s="298" t="s">
        <v>209</v>
      </c>
      <c r="F35" s="299" t="s">
        <v>206</v>
      </c>
      <c r="G35" s="67">
        <v>479</v>
      </c>
      <c r="H35" s="338">
        <v>0.39665970772442566</v>
      </c>
      <c r="I35" s="65">
        <v>7962</v>
      </c>
      <c r="J35" s="347">
        <v>0.16314996232102535</v>
      </c>
    </row>
    <row r="36" spans="1:10">
      <c r="A36" s="977"/>
      <c r="B36" s="187" t="s">
        <v>10</v>
      </c>
      <c r="C36" s="65">
        <v>40</v>
      </c>
      <c r="D36" s="331">
        <v>0.17500000000000004</v>
      </c>
      <c r="E36" s="300" t="s">
        <v>207</v>
      </c>
      <c r="F36" s="301" t="s">
        <v>206</v>
      </c>
      <c r="G36" s="67">
        <v>653</v>
      </c>
      <c r="H36" s="338">
        <v>5.2067381316998486E-2</v>
      </c>
      <c r="I36" s="65">
        <v>4091</v>
      </c>
      <c r="J36" s="347">
        <v>0.15057443167929593</v>
      </c>
    </row>
    <row r="37" spans="1:10">
      <c r="A37" s="978"/>
      <c r="B37" s="187" t="s">
        <v>11</v>
      </c>
      <c r="C37" s="53">
        <v>31</v>
      </c>
      <c r="D37" s="328">
        <v>3.2258064516129031E-2</v>
      </c>
      <c r="E37" s="294" t="s">
        <v>210</v>
      </c>
      <c r="F37" s="295" t="s">
        <v>209</v>
      </c>
      <c r="G37" s="68">
        <v>244</v>
      </c>
      <c r="H37" s="339">
        <v>0.10655737704918043</v>
      </c>
      <c r="I37" s="53">
        <v>1928</v>
      </c>
      <c r="J37" s="345">
        <v>0.19865145228215775</v>
      </c>
    </row>
    <row r="38" spans="1:10">
      <c r="A38" s="976" t="s">
        <v>215</v>
      </c>
      <c r="B38" s="193" t="s">
        <v>5</v>
      </c>
      <c r="C38" s="59">
        <v>242</v>
      </c>
      <c r="D38" s="329">
        <v>0.256198347107438</v>
      </c>
      <c r="E38" s="296" t="s">
        <v>203</v>
      </c>
      <c r="F38" s="297" t="s">
        <v>203</v>
      </c>
      <c r="G38" s="62">
        <v>5610</v>
      </c>
      <c r="H38" s="337">
        <v>0.15739750445632841</v>
      </c>
      <c r="I38" s="59">
        <v>48514</v>
      </c>
      <c r="J38" s="346">
        <v>0.17782495774415746</v>
      </c>
    </row>
    <row r="39" spans="1:10">
      <c r="A39" s="977"/>
      <c r="B39" s="187" t="s">
        <v>6</v>
      </c>
      <c r="C39" s="65">
        <v>53</v>
      </c>
      <c r="D39" s="330">
        <v>0.50943396226415094</v>
      </c>
      <c r="E39" s="298" t="s">
        <v>214</v>
      </c>
      <c r="F39" s="299" t="s">
        <v>214</v>
      </c>
      <c r="G39" s="67">
        <v>660</v>
      </c>
      <c r="H39" s="338">
        <v>0.23636363636363625</v>
      </c>
      <c r="I39" s="65">
        <v>5319</v>
      </c>
      <c r="J39" s="347">
        <v>0.2684715172024823</v>
      </c>
    </row>
    <row r="40" spans="1:10">
      <c r="A40" s="977"/>
      <c r="B40" s="187" t="s">
        <v>7</v>
      </c>
      <c r="C40" s="65">
        <v>22</v>
      </c>
      <c r="D40" s="330">
        <v>0.22727272727272732</v>
      </c>
      <c r="E40" s="298" t="s">
        <v>206</v>
      </c>
      <c r="F40" s="299" t="s">
        <v>202</v>
      </c>
      <c r="G40" s="67">
        <v>775</v>
      </c>
      <c r="H40" s="338">
        <v>0.24516129032258066</v>
      </c>
      <c r="I40" s="65">
        <v>4205</v>
      </c>
      <c r="J40" s="347">
        <v>0.28751486325802655</v>
      </c>
    </row>
    <row r="41" spans="1:10">
      <c r="A41" s="977"/>
      <c r="B41" s="187" t="s">
        <v>8</v>
      </c>
      <c r="C41" s="65">
        <v>15</v>
      </c>
      <c r="D41" s="330">
        <v>0.26666666666666666</v>
      </c>
      <c r="E41" s="298" t="s">
        <v>206</v>
      </c>
      <c r="F41" s="299" t="s">
        <v>203</v>
      </c>
      <c r="G41" s="67">
        <v>547</v>
      </c>
      <c r="H41" s="338">
        <v>0.23948811700182815</v>
      </c>
      <c r="I41" s="65">
        <v>3164</v>
      </c>
      <c r="J41" s="347">
        <v>0.20385587863463969</v>
      </c>
    </row>
    <row r="42" spans="1:10">
      <c r="A42" s="977"/>
      <c r="B42" s="187" t="s">
        <v>9</v>
      </c>
      <c r="C42" s="65">
        <v>22</v>
      </c>
      <c r="D42" s="330">
        <v>0.63636363636363646</v>
      </c>
      <c r="E42" s="298" t="s">
        <v>214</v>
      </c>
      <c r="F42" s="299" t="s">
        <v>214</v>
      </c>
      <c r="G42" s="67">
        <v>20</v>
      </c>
      <c r="H42" s="338">
        <v>0.15</v>
      </c>
      <c r="I42" s="65">
        <v>1185</v>
      </c>
      <c r="J42" s="347">
        <v>0.1248945147679326</v>
      </c>
    </row>
    <row r="43" spans="1:10">
      <c r="A43" s="977"/>
      <c r="B43" s="187" t="s">
        <v>10</v>
      </c>
      <c r="C43" s="65">
        <v>21</v>
      </c>
      <c r="D43" s="331">
        <v>4.7619047619047616E-2</v>
      </c>
      <c r="E43" s="300" t="s">
        <v>210</v>
      </c>
      <c r="F43" s="301" t="s">
        <v>210</v>
      </c>
      <c r="G43" s="67">
        <v>396</v>
      </c>
      <c r="H43" s="338">
        <v>0.19444444444444456</v>
      </c>
      <c r="I43" s="65">
        <v>2472</v>
      </c>
      <c r="J43" s="347">
        <v>0.20105177993527476</v>
      </c>
    </row>
    <row r="44" spans="1:10">
      <c r="A44" s="978"/>
      <c r="B44" s="224" t="s">
        <v>11</v>
      </c>
      <c r="C44" s="53">
        <v>14</v>
      </c>
      <c r="D44" s="328">
        <v>0.42857142857142855</v>
      </c>
      <c r="E44" s="294" t="s">
        <v>207</v>
      </c>
      <c r="F44" s="295" t="s">
        <v>207</v>
      </c>
      <c r="G44" s="68">
        <v>255</v>
      </c>
      <c r="H44" s="339">
        <v>0.25882352941176473</v>
      </c>
      <c r="I44" s="53">
        <v>1605</v>
      </c>
      <c r="J44" s="345">
        <v>0.28411214953271036</v>
      </c>
    </row>
    <row r="45" spans="1:10" s="396" customFormat="1" ht="20.100000000000001" customHeight="1">
      <c r="A45" s="266" t="s">
        <v>216</v>
      </c>
      <c r="B45" s="267"/>
      <c r="C45" s="268"/>
      <c r="D45" s="397"/>
      <c r="E45" s="274"/>
      <c r="F45" s="274"/>
      <c r="G45" s="268"/>
      <c r="H45" s="269"/>
      <c r="I45" s="269"/>
      <c r="J45" s="398"/>
    </row>
    <row r="46" spans="1:10">
      <c r="A46" s="976" t="s">
        <v>213</v>
      </c>
      <c r="B46" s="242" t="s">
        <v>13</v>
      </c>
      <c r="C46" s="59">
        <v>124</v>
      </c>
      <c r="D46" s="329">
        <v>0.13709677419354832</v>
      </c>
      <c r="E46" s="296" t="s">
        <v>203</v>
      </c>
      <c r="F46" s="297" t="s">
        <v>206</v>
      </c>
      <c r="G46" s="62">
        <v>2357</v>
      </c>
      <c r="H46" s="337">
        <v>7.1701315231225943E-2</v>
      </c>
      <c r="I46" s="59">
        <v>34363</v>
      </c>
      <c r="J46" s="346">
        <v>0.12175886855047471</v>
      </c>
    </row>
    <row r="47" spans="1:10">
      <c r="A47" s="977"/>
      <c r="B47" s="243" t="s">
        <v>14</v>
      </c>
      <c r="C47" s="65">
        <v>207</v>
      </c>
      <c r="D47" s="331">
        <v>8.2125603864734262E-2</v>
      </c>
      <c r="E47" s="300" t="s">
        <v>206</v>
      </c>
      <c r="F47" s="301" t="s">
        <v>202</v>
      </c>
      <c r="G47" s="67">
        <v>5810</v>
      </c>
      <c r="H47" s="338">
        <v>6.31669535283996E-2</v>
      </c>
      <c r="I47" s="65">
        <v>60867</v>
      </c>
      <c r="J47" s="347">
        <v>0.17043718270984062</v>
      </c>
    </row>
    <row r="48" spans="1:10">
      <c r="A48" s="978"/>
      <c r="B48" s="185" t="s">
        <v>15</v>
      </c>
      <c r="C48" s="53">
        <v>44</v>
      </c>
      <c r="D48" s="328">
        <v>0.68181818181818188</v>
      </c>
      <c r="E48" s="294" t="s">
        <v>207</v>
      </c>
      <c r="F48" s="295" t="s">
        <v>214</v>
      </c>
      <c r="G48" s="68">
        <v>529</v>
      </c>
      <c r="H48" s="339">
        <v>0.4839319470699438</v>
      </c>
      <c r="I48" s="53">
        <v>4350</v>
      </c>
      <c r="J48" s="345">
        <v>0.40298850574712608</v>
      </c>
    </row>
    <row r="49" spans="1:10">
      <c r="A49" s="976" t="s">
        <v>215</v>
      </c>
      <c r="B49" s="242" t="s">
        <v>13</v>
      </c>
      <c r="C49" s="59">
        <v>149</v>
      </c>
      <c r="D49" s="329">
        <v>0.22147651006711411</v>
      </c>
      <c r="E49" s="296" t="s">
        <v>203</v>
      </c>
      <c r="F49" s="297" t="s">
        <v>203</v>
      </c>
      <c r="G49" s="62">
        <v>2794</v>
      </c>
      <c r="H49" s="337">
        <v>0.14602720114531118</v>
      </c>
      <c r="I49" s="59">
        <v>25734</v>
      </c>
      <c r="J49" s="346">
        <v>0.13962073521411386</v>
      </c>
    </row>
    <row r="50" spans="1:10">
      <c r="A50" s="977"/>
      <c r="B50" s="243" t="s">
        <v>14</v>
      </c>
      <c r="C50" s="65">
        <v>206</v>
      </c>
      <c r="D50" s="331">
        <v>0.27669902912621375</v>
      </c>
      <c r="E50" s="300" t="s">
        <v>203</v>
      </c>
      <c r="F50" s="301" t="s">
        <v>203</v>
      </c>
      <c r="G50" s="67">
        <v>5465</v>
      </c>
      <c r="H50" s="338">
        <v>0.20182982616651454</v>
      </c>
      <c r="I50" s="65">
        <v>40432</v>
      </c>
      <c r="J50" s="347">
        <v>0.23075781559161218</v>
      </c>
    </row>
    <row r="51" spans="1:10">
      <c r="A51" s="978"/>
      <c r="B51" s="185" t="s">
        <v>15</v>
      </c>
      <c r="C51" s="53">
        <v>41</v>
      </c>
      <c r="D51" s="328">
        <v>0.73170731707317049</v>
      </c>
      <c r="E51" s="294" t="s">
        <v>214</v>
      </c>
      <c r="F51" s="295" t="s">
        <v>214</v>
      </c>
      <c r="G51" s="68">
        <v>75</v>
      </c>
      <c r="H51" s="339">
        <v>0.38666666666666671</v>
      </c>
      <c r="I51" s="53">
        <v>745</v>
      </c>
      <c r="J51" s="345">
        <v>0.39060402684563739</v>
      </c>
    </row>
    <row r="52" spans="1:10" s="396" customFormat="1" ht="20.100000000000001" customHeight="1">
      <c r="A52" s="266" t="s">
        <v>256</v>
      </c>
      <c r="B52" s="267"/>
      <c r="C52" s="268"/>
      <c r="D52" s="397"/>
      <c r="E52" s="274"/>
      <c r="F52" s="274"/>
      <c r="G52" s="268"/>
      <c r="H52" s="269"/>
      <c r="I52" s="269"/>
      <c r="J52" s="398"/>
    </row>
    <row r="53" spans="1:10">
      <c r="A53" s="976" t="s">
        <v>213</v>
      </c>
      <c r="B53" s="242" t="s">
        <v>17</v>
      </c>
      <c r="C53" s="59">
        <v>239</v>
      </c>
      <c r="D53" s="329">
        <v>0.12970711297071141</v>
      </c>
      <c r="E53" s="296" t="s">
        <v>203</v>
      </c>
      <c r="F53" s="297" t="s">
        <v>206</v>
      </c>
      <c r="G53" s="62">
        <v>6433</v>
      </c>
      <c r="H53" s="337">
        <v>7.9589616042282096E-2</v>
      </c>
      <c r="I53" s="59">
        <v>72911</v>
      </c>
      <c r="J53" s="346">
        <v>0.13220227400529361</v>
      </c>
    </row>
    <row r="54" spans="1:10">
      <c r="A54" s="978"/>
      <c r="B54" s="185" t="s">
        <v>18</v>
      </c>
      <c r="C54" s="53">
        <v>136</v>
      </c>
      <c r="D54" s="328">
        <v>0.29411764705882348</v>
      </c>
      <c r="E54" s="294" t="s">
        <v>207</v>
      </c>
      <c r="F54" s="295" t="s">
        <v>206</v>
      </c>
      <c r="G54" s="68">
        <v>2097</v>
      </c>
      <c r="H54" s="339">
        <v>0.12494039103481167</v>
      </c>
      <c r="I54" s="53">
        <v>25791</v>
      </c>
      <c r="J54" s="345">
        <v>0.25842348105928037</v>
      </c>
    </row>
    <row r="55" spans="1:10">
      <c r="A55" s="976" t="s">
        <v>215</v>
      </c>
      <c r="B55" s="242" t="s">
        <v>17</v>
      </c>
      <c r="C55" s="59">
        <v>282</v>
      </c>
      <c r="D55" s="329">
        <v>0.26950354609929061</v>
      </c>
      <c r="E55" s="296" t="s">
        <v>203</v>
      </c>
      <c r="F55" s="297" t="s">
        <v>203</v>
      </c>
      <c r="G55" s="62">
        <v>7312</v>
      </c>
      <c r="H55" s="337">
        <v>0.17341356673960667</v>
      </c>
      <c r="I55" s="59">
        <v>56992</v>
      </c>
      <c r="J55" s="346">
        <v>0.18388545760808533</v>
      </c>
    </row>
    <row r="56" spans="1:10">
      <c r="A56" s="978"/>
      <c r="B56" s="185" t="s">
        <v>18</v>
      </c>
      <c r="C56" s="53">
        <v>121</v>
      </c>
      <c r="D56" s="328">
        <v>0.36363636363636376</v>
      </c>
      <c r="E56" s="294" t="s">
        <v>203</v>
      </c>
      <c r="F56" s="295" t="s">
        <v>203</v>
      </c>
      <c r="G56" s="68">
        <v>993</v>
      </c>
      <c r="H56" s="339">
        <v>0.25276938569989904</v>
      </c>
      <c r="I56" s="53">
        <v>8906</v>
      </c>
      <c r="J56" s="345">
        <v>0.27801482146867373</v>
      </c>
    </row>
    <row r="57" spans="1:10" s="396" customFormat="1" ht="20.100000000000001" customHeight="1">
      <c r="A57" s="266" t="s">
        <v>257</v>
      </c>
      <c r="B57" s="267"/>
      <c r="C57" s="268"/>
      <c r="D57" s="397"/>
      <c r="E57" s="274"/>
      <c r="F57" s="274"/>
      <c r="G57" s="268"/>
      <c r="H57" s="269"/>
      <c r="I57" s="269"/>
      <c r="J57" s="398"/>
    </row>
    <row r="58" spans="1:10">
      <c r="A58" s="976" t="s">
        <v>213</v>
      </c>
      <c r="B58" s="242" t="s">
        <v>20</v>
      </c>
      <c r="C58" s="59">
        <v>139</v>
      </c>
      <c r="D58" s="329">
        <v>0.1942446043165468</v>
      </c>
      <c r="E58" s="296" t="s">
        <v>203</v>
      </c>
      <c r="F58" s="297" t="s">
        <v>206</v>
      </c>
      <c r="G58" s="62">
        <v>2495</v>
      </c>
      <c r="H58" s="337">
        <v>9.178356713426844E-2</v>
      </c>
      <c r="I58" s="59">
        <v>40922</v>
      </c>
      <c r="J58" s="346">
        <v>0.21724255901471176</v>
      </c>
    </row>
    <row r="59" spans="1:10">
      <c r="A59" s="977"/>
      <c r="B59" s="243" t="s">
        <v>21</v>
      </c>
      <c r="C59" s="65">
        <v>111</v>
      </c>
      <c r="D59" s="331">
        <v>0.16216216216216223</v>
      </c>
      <c r="E59" s="300" t="s">
        <v>203</v>
      </c>
      <c r="F59" s="301" t="s">
        <v>206</v>
      </c>
      <c r="G59" s="67">
        <v>3255</v>
      </c>
      <c r="H59" s="338">
        <v>8.0798771121351629E-2</v>
      </c>
      <c r="I59" s="65">
        <v>31720</v>
      </c>
      <c r="J59" s="347">
        <v>0.13061160151323989</v>
      </c>
    </row>
    <row r="60" spans="1:10">
      <c r="A60" s="978"/>
      <c r="B60" s="185" t="s">
        <v>22</v>
      </c>
      <c r="C60" s="53">
        <v>57</v>
      </c>
      <c r="D60" s="328">
        <v>0.31578947368421062</v>
      </c>
      <c r="E60" s="294" t="s">
        <v>214</v>
      </c>
      <c r="F60" s="295" t="s">
        <v>207</v>
      </c>
      <c r="G60" s="68">
        <v>1596</v>
      </c>
      <c r="H60" s="339">
        <v>0.101503759398496</v>
      </c>
      <c r="I60" s="53">
        <v>17986</v>
      </c>
      <c r="J60" s="345">
        <v>0.12732124986100279</v>
      </c>
    </row>
    <row r="61" spans="1:10">
      <c r="A61" s="976" t="s">
        <v>215</v>
      </c>
      <c r="B61" s="242" t="s">
        <v>20</v>
      </c>
      <c r="C61" s="59">
        <v>208</v>
      </c>
      <c r="D61" s="329">
        <v>0.29807692307692307</v>
      </c>
      <c r="E61" s="296" t="s">
        <v>203</v>
      </c>
      <c r="F61" s="297" t="s">
        <v>203</v>
      </c>
      <c r="G61" s="62">
        <v>3167</v>
      </c>
      <c r="H61" s="337">
        <v>0.21787180296810857</v>
      </c>
      <c r="I61" s="59">
        <v>32208</v>
      </c>
      <c r="J61" s="346">
        <v>0.22084575260804787</v>
      </c>
    </row>
    <row r="62" spans="1:10">
      <c r="A62" s="977"/>
      <c r="B62" s="243" t="s">
        <v>21</v>
      </c>
      <c r="C62" s="65">
        <v>102</v>
      </c>
      <c r="D62" s="330">
        <v>0.34313725490196073</v>
      </c>
      <c r="E62" s="298" t="s">
        <v>207</v>
      </c>
      <c r="F62" s="299" t="s">
        <v>207</v>
      </c>
      <c r="G62" s="67">
        <v>3015</v>
      </c>
      <c r="H62" s="338">
        <v>0.16915422885572137</v>
      </c>
      <c r="I62" s="65">
        <v>21207</v>
      </c>
      <c r="J62" s="347">
        <v>0.17748856509643143</v>
      </c>
    </row>
    <row r="63" spans="1:10">
      <c r="A63" s="978"/>
      <c r="B63" s="185" t="s">
        <v>22</v>
      </c>
      <c r="C63" s="53">
        <v>51</v>
      </c>
      <c r="D63" s="328">
        <v>0.29411764705882354</v>
      </c>
      <c r="E63" s="294" t="s">
        <v>207</v>
      </c>
      <c r="F63" s="295" t="s">
        <v>203</v>
      </c>
      <c r="G63" s="68">
        <v>1606</v>
      </c>
      <c r="H63" s="339">
        <v>0.14570361145703595</v>
      </c>
      <c r="I63" s="53">
        <v>9696</v>
      </c>
      <c r="J63" s="345">
        <v>0.1722359735973597</v>
      </c>
    </row>
    <row r="64" spans="1:10" s="396" customFormat="1" ht="20.100000000000001" customHeight="1">
      <c r="A64" s="266" t="s">
        <v>219</v>
      </c>
      <c r="B64" s="267"/>
      <c r="C64" s="268"/>
      <c r="D64" s="268"/>
      <c r="E64" s="274"/>
      <c r="F64" s="274"/>
      <c r="G64" s="268"/>
      <c r="H64" s="268"/>
      <c r="I64" s="269"/>
      <c r="J64" s="270"/>
    </row>
    <row r="65" spans="1:10">
      <c r="A65" s="976" t="s">
        <v>213</v>
      </c>
      <c r="B65" s="242" t="s">
        <v>24</v>
      </c>
      <c r="C65" s="59">
        <v>71</v>
      </c>
      <c r="D65" s="329">
        <v>0.39436619718309851</v>
      </c>
      <c r="E65" s="277" t="s">
        <v>203</v>
      </c>
      <c r="F65" s="278" t="s">
        <v>203</v>
      </c>
      <c r="G65" s="62">
        <v>1343</v>
      </c>
      <c r="H65" s="333">
        <v>0.26135517498138511</v>
      </c>
      <c r="I65" s="59">
        <v>11214</v>
      </c>
      <c r="J65" s="346">
        <v>0.34055644729801898</v>
      </c>
    </row>
    <row r="66" spans="1:10">
      <c r="A66" s="977"/>
      <c r="B66" s="243" t="s">
        <v>25</v>
      </c>
      <c r="C66" s="65">
        <v>17</v>
      </c>
      <c r="D66" s="331">
        <v>0.76470588235294112</v>
      </c>
      <c r="E66" s="280" t="s">
        <v>214</v>
      </c>
      <c r="F66" s="280" t="s">
        <v>214</v>
      </c>
      <c r="G66" s="67">
        <v>172</v>
      </c>
      <c r="H66" s="334">
        <v>0.13953488372093023</v>
      </c>
      <c r="I66" s="65">
        <v>1653</v>
      </c>
      <c r="J66" s="344">
        <v>0.25408348457350227</v>
      </c>
    </row>
    <row r="67" spans="1:10">
      <c r="A67" s="978"/>
      <c r="B67" s="185" t="s">
        <v>26</v>
      </c>
      <c r="C67" s="53">
        <v>290</v>
      </c>
      <c r="D67" s="328">
        <v>0.10344827586206906</v>
      </c>
      <c r="E67" s="283" t="s">
        <v>203</v>
      </c>
      <c r="F67" s="283" t="s">
        <v>202</v>
      </c>
      <c r="G67" s="68">
        <v>7161</v>
      </c>
      <c r="H67" s="336">
        <v>5.8092445189219265E-2</v>
      </c>
      <c r="I67" s="53">
        <v>86664</v>
      </c>
      <c r="J67" s="345">
        <v>0.1384427213145038</v>
      </c>
    </row>
    <row r="68" spans="1:10">
      <c r="A68" s="976" t="s">
        <v>215</v>
      </c>
      <c r="B68" s="242" t="s">
        <v>24</v>
      </c>
      <c r="C68" s="59">
        <v>64</v>
      </c>
      <c r="D68" s="329">
        <v>0.49999999999999989</v>
      </c>
      <c r="E68" s="277" t="s">
        <v>207</v>
      </c>
      <c r="F68" s="278" t="s">
        <v>203</v>
      </c>
      <c r="G68" s="62">
        <v>579</v>
      </c>
      <c r="H68" s="333">
        <v>0.30397236614853207</v>
      </c>
      <c r="I68" s="59">
        <v>4464</v>
      </c>
      <c r="J68" s="346">
        <v>0.36491935483870919</v>
      </c>
    </row>
    <row r="69" spans="1:10">
      <c r="A69" s="977"/>
      <c r="B69" s="243" t="s">
        <v>25</v>
      </c>
      <c r="C69" s="65">
        <v>26</v>
      </c>
      <c r="D69" s="331">
        <v>0.65384615384615385</v>
      </c>
      <c r="E69" s="280" t="s">
        <v>214</v>
      </c>
      <c r="F69" s="280" t="s">
        <v>214</v>
      </c>
      <c r="G69" s="67">
        <v>115</v>
      </c>
      <c r="H69" s="334">
        <v>0.20869565217391314</v>
      </c>
      <c r="I69" s="65">
        <v>1106</v>
      </c>
      <c r="J69" s="344">
        <v>0.32007233273056068</v>
      </c>
    </row>
    <row r="70" spans="1:10">
      <c r="A70" s="978"/>
      <c r="B70" s="185" t="s">
        <v>26</v>
      </c>
      <c r="C70" s="53">
        <v>315</v>
      </c>
      <c r="D70" s="328">
        <v>0.21904761904761891</v>
      </c>
      <c r="E70" s="283" t="s">
        <v>203</v>
      </c>
      <c r="F70" s="283" t="s">
        <v>206</v>
      </c>
      <c r="G70" s="68">
        <v>7830</v>
      </c>
      <c r="H70" s="336">
        <v>0.1747126436781605</v>
      </c>
      <c r="I70" s="53">
        <v>62572</v>
      </c>
      <c r="J70" s="345">
        <v>0.18305312280253205</v>
      </c>
    </row>
    <row r="71" spans="1:10" s="396" customFormat="1" ht="20.100000000000001" customHeight="1">
      <c r="A71" s="266" t="s">
        <v>220</v>
      </c>
      <c r="B71" s="267"/>
      <c r="C71" s="268"/>
      <c r="D71" s="268"/>
      <c r="E71" s="274"/>
      <c r="F71" s="274"/>
      <c r="G71" s="268"/>
      <c r="H71" s="268"/>
      <c r="I71" s="269"/>
      <c r="J71" s="270"/>
    </row>
    <row r="72" spans="1:10">
      <c r="A72" s="976" t="s">
        <v>213</v>
      </c>
      <c r="B72" s="242" t="s">
        <v>28</v>
      </c>
      <c r="C72" s="59">
        <v>160</v>
      </c>
      <c r="D72" s="329">
        <v>0.23124999999999998</v>
      </c>
      <c r="E72" s="277" t="s">
        <v>207</v>
      </c>
      <c r="F72" s="278" t="s">
        <v>203</v>
      </c>
      <c r="G72" s="62">
        <v>4710</v>
      </c>
      <c r="H72" s="333">
        <v>8.8747346072186581E-2</v>
      </c>
      <c r="I72" s="59">
        <v>55155</v>
      </c>
      <c r="J72" s="346">
        <v>0.14176411930015384</v>
      </c>
    </row>
    <row r="73" spans="1:10">
      <c r="A73" s="977"/>
      <c r="B73" s="243" t="s">
        <v>29</v>
      </c>
      <c r="C73" s="65">
        <v>83</v>
      </c>
      <c r="D73" s="331">
        <v>9.6385542168674704E-2</v>
      </c>
      <c r="E73" s="280" t="s">
        <v>206</v>
      </c>
      <c r="F73" s="280" t="s">
        <v>202</v>
      </c>
      <c r="G73" s="67">
        <v>1335</v>
      </c>
      <c r="H73" s="334">
        <v>9.0636704119850073E-2</v>
      </c>
      <c r="I73" s="65">
        <v>19521</v>
      </c>
      <c r="J73" s="344">
        <v>0.19389375544285711</v>
      </c>
    </row>
    <row r="74" spans="1:10">
      <c r="A74" s="977"/>
      <c r="B74" s="244" t="s">
        <v>30</v>
      </c>
      <c r="C74" s="190">
        <v>32</v>
      </c>
      <c r="D74" s="332">
        <v>0.25000000000000006</v>
      </c>
      <c r="E74" s="284" t="s">
        <v>207</v>
      </c>
      <c r="F74" s="284" t="s">
        <v>203</v>
      </c>
      <c r="G74" s="192">
        <v>976</v>
      </c>
      <c r="H74" s="335">
        <v>9.6311475409836103E-2</v>
      </c>
      <c r="I74" s="190">
        <v>8799</v>
      </c>
      <c r="J74" s="343">
        <v>0.20615979088532921</v>
      </c>
    </row>
    <row r="75" spans="1:10">
      <c r="A75" s="978"/>
      <c r="B75" s="185" t="s">
        <v>31</v>
      </c>
      <c r="C75" s="53">
        <v>76</v>
      </c>
      <c r="D75" s="328">
        <v>0.15789473684210517</v>
      </c>
      <c r="E75" s="283" t="s">
        <v>203</v>
      </c>
      <c r="F75" s="283" t="s">
        <v>206</v>
      </c>
      <c r="G75" s="68">
        <v>1277</v>
      </c>
      <c r="H75" s="336">
        <v>9.8668754894283534E-2</v>
      </c>
      <c r="I75" s="53">
        <v>12174</v>
      </c>
      <c r="J75" s="345">
        <v>0.19139149006078457</v>
      </c>
    </row>
    <row r="76" spans="1:10">
      <c r="A76" s="976" t="s">
        <v>215</v>
      </c>
      <c r="B76" s="242" t="s">
        <v>28</v>
      </c>
      <c r="C76" s="59">
        <v>182</v>
      </c>
      <c r="D76" s="329">
        <v>0.28021978021978022</v>
      </c>
      <c r="E76" s="277" t="s">
        <v>203</v>
      </c>
      <c r="F76" s="278" t="s">
        <v>203</v>
      </c>
      <c r="G76" s="62">
        <v>5171</v>
      </c>
      <c r="H76" s="333">
        <v>0.16186424289305684</v>
      </c>
      <c r="I76" s="59">
        <v>37630</v>
      </c>
      <c r="J76" s="346">
        <v>0.18363008238107714</v>
      </c>
    </row>
    <row r="77" spans="1:10">
      <c r="A77" s="977"/>
      <c r="B77" s="243" t="s">
        <v>29</v>
      </c>
      <c r="C77" s="65">
        <v>85</v>
      </c>
      <c r="D77" s="331">
        <v>0.21176470588235305</v>
      </c>
      <c r="E77" s="280" t="s">
        <v>206</v>
      </c>
      <c r="F77" s="280" t="s">
        <v>206</v>
      </c>
      <c r="G77" s="67">
        <v>1382</v>
      </c>
      <c r="H77" s="334">
        <v>0.19898697539797405</v>
      </c>
      <c r="I77" s="65">
        <v>13710</v>
      </c>
      <c r="J77" s="344">
        <v>0.2005835156819839</v>
      </c>
    </row>
    <row r="78" spans="1:10">
      <c r="A78" s="977"/>
      <c r="B78" s="244" t="s">
        <v>30</v>
      </c>
      <c r="C78" s="190">
        <v>43</v>
      </c>
      <c r="D78" s="332">
        <v>0.20930232558139533</v>
      </c>
      <c r="E78" s="284" t="s">
        <v>206</v>
      </c>
      <c r="F78" s="284" t="s">
        <v>206</v>
      </c>
      <c r="G78" s="192">
        <v>865</v>
      </c>
      <c r="H78" s="335">
        <v>0.20346820809248539</v>
      </c>
      <c r="I78" s="190">
        <v>6611</v>
      </c>
      <c r="J78" s="343">
        <v>0.21055816064135541</v>
      </c>
    </row>
    <row r="79" spans="1:10" ht="16.5" thickBot="1">
      <c r="A79" s="978"/>
      <c r="B79" s="185" t="s">
        <v>31</v>
      </c>
      <c r="C79" s="53">
        <v>69</v>
      </c>
      <c r="D79" s="328">
        <v>0.50724637681159379</v>
      </c>
      <c r="E79" s="283" t="s">
        <v>214</v>
      </c>
      <c r="F79" s="283" t="s">
        <v>214</v>
      </c>
      <c r="G79" s="68">
        <v>700</v>
      </c>
      <c r="H79" s="336">
        <v>0.24714285714285716</v>
      </c>
      <c r="I79" s="53">
        <v>6897</v>
      </c>
      <c r="J79" s="345">
        <v>0.23241989270697438</v>
      </c>
    </row>
    <row r="80" spans="1:10">
      <c r="A80" s="981" t="s">
        <v>285</v>
      </c>
      <c r="B80" s="981"/>
      <c r="C80" s="981"/>
      <c r="D80" s="981"/>
      <c r="E80" s="981"/>
      <c r="F80" s="981"/>
      <c r="G80" s="981"/>
      <c r="H80" s="981"/>
      <c r="I80" s="981"/>
      <c r="J80" s="981"/>
    </row>
    <row r="81" spans="1:26" ht="80.099999999999994" customHeight="1">
      <c r="A81" s="980" t="s">
        <v>286</v>
      </c>
      <c r="B81" s="980"/>
      <c r="C81" s="980"/>
      <c r="D81" s="980"/>
      <c r="E81" s="980"/>
      <c r="F81" s="980"/>
      <c r="G81" s="980"/>
      <c r="H81" s="980"/>
      <c r="I81" s="980"/>
      <c r="J81" s="980"/>
    </row>
    <row r="82" spans="1:26" ht="16.5" thickBot="1">
      <c r="A82" s="19"/>
      <c r="B82" s="19"/>
      <c r="C82" s="19"/>
      <c r="D82" s="19"/>
      <c r="E82" s="19"/>
      <c r="F82" s="19"/>
      <c r="G82" s="19"/>
      <c r="H82" s="19"/>
      <c r="I82" s="19"/>
      <c r="J82" s="18"/>
    </row>
    <row r="83" spans="1:26" ht="27.95" customHeight="1" thickBot="1">
      <c r="A83" s="1052" t="s">
        <v>287</v>
      </c>
      <c r="B83" s="1053"/>
      <c r="C83" s="1053"/>
      <c r="D83" s="1053"/>
      <c r="E83" s="1053"/>
      <c r="F83" s="1053"/>
      <c r="G83" s="1053"/>
      <c r="H83" s="1053"/>
      <c r="I83" s="1053"/>
      <c r="J83" s="1053"/>
      <c r="K83" s="1053"/>
      <c r="L83" s="1053"/>
      <c r="M83" s="1053"/>
      <c r="N83" s="1053"/>
      <c r="O83" s="1053"/>
      <c r="P83" s="1053"/>
      <c r="Q83" s="1053"/>
      <c r="R83" s="1053"/>
      <c r="S83" s="1053"/>
      <c r="T83" s="1053"/>
      <c r="U83" s="1053"/>
      <c r="V83" s="1053"/>
      <c r="W83" s="1053"/>
      <c r="X83" s="1053"/>
      <c r="Y83" s="1053"/>
      <c r="Z83" s="1054"/>
    </row>
    <row r="84" spans="1:26" ht="15.95" customHeight="1">
      <c r="A84" s="102"/>
      <c r="B84" s="103"/>
      <c r="C84" s="957" t="s">
        <v>192</v>
      </c>
      <c r="D84" s="958"/>
      <c r="E84" s="958"/>
      <c r="F84" s="958"/>
      <c r="G84" s="958"/>
      <c r="H84" s="958"/>
      <c r="I84" s="958"/>
      <c r="J84" s="959"/>
      <c r="K84" s="960" t="s">
        <v>193</v>
      </c>
      <c r="L84" s="961"/>
      <c r="M84" s="961"/>
      <c r="N84" s="961"/>
      <c r="O84" s="961"/>
      <c r="P84" s="961"/>
      <c r="Q84" s="961"/>
      <c r="R84" s="961"/>
      <c r="S84" s="957" t="s">
        <v>4</v>
      </c>
      <c r="T84" s="958"/>
      <c r="U84" s="958"/>
      <c r="V84" s="958"/>
      <c r="W84" s="958"/>
      <c r="X84" s="958"/>
      <c r="Y84" s="958"/>
      <c r="Z84" s="962"/>
    </row>
    <row r="85" spans="1:26" ht="15.95" customHeight="1">
      <c r="A85" s="102"/>
      <c r="B85" s="103"/>
      <c r="C85" s="963" t="s">
        <v>205</v>
      </c>
      <c r="D85" s="964"/>
      <c r="E85" s="964" t="s">
        <v>208</v>
      </c>
      <c r="F85" s="964"/>
      <c r="G85" s="964" t="s">
        <v>59</v>
      </c>
      <c r="H85" s="964"/>
      <c r="I85" s="964" t="s">
        <v>211</v>
      </c>
      <c r="J85" s="965"/>
      <c r="K85" s="966" t="s">
        <v>205</v>
      </c>
      <c r="L85" s="967"/>
      <c r="M85" s="967" t="s">
        <v>208</v>
      </c>
      <c r="N85" s="967"/>
      <c r="O85" s="967" t="s">
        <v>59</v>
      </c>
      <c r="P85" s="967"/>
      <c r="Q85" s="967" t="s">
        <v>211</v>
      </c>
      <c r="R85" s="969"/>
      <c r="S85" s="970" t="s">
        <v>205</v>
      </c>
      <c r="T85" s="930"/>
      <c r="U85" s="929" t="s">
        <v>208</v>
      </c>
      <c r="V85" s="930"/>
      <c r="W85" s="929" t="s">
        <v>59</v>
      </c>
      <c r="X85" s="930"/>
      <c r="Y85" s="929" t="s">
        <v>211</v>
      </c>
      <c r="Z85" s="968"/>
    </row>
    <row r="86" spans="1:26">
      <c r="A86" s="102"/>
      <c r="B86" s="103"/>
      <c r="C86" s="86" t="s">
        <v>195</v>
      </c>
      <c r="D86" s="87" t="s">
        <v>224</v>
      </c>
      <c r="E86" s="88" t="s">
        <v>195</v>
      </c>
      <c r="F86" s="87" t="s">
        <v>224</v>
      </c>
      <c r="G86" s="88" t="s">
        <v>195</v>
      </c>
      <c r="H86" s="87" t="s">
        <v>224</v>
      </c>
      <c r="I86" s="88" t="s">
        <v>195</v>
      </c>
      <c r="J86" s="89" t="s">
        <v>224</v>
      </c>
      <c r="K86" s="90" t="s">
        <v>195</v>
      </c>
      <c r="L86" s="91" t="s">
        <v>224</v>
      </c>
      <c r="M86" s="92" t="s">
        <v>195</v>
      </c>
      <c r="N86" s="91" t="s">
        <v>224</v>
      </c>
      <c r="O86" s="92" t="s">
        <v>195</v>
      </c>
      <c r="P86" s="91" t="s">
        <v>224</v>
      </c>
      <c r="Q86" s="92" t="s">
        <v>195</v>
      </c>
      <c r="R86" s="93" t="s">
        <v>224</v>
      </c>
      <c r="S86" s="86" t="s">
        <v>195</v>
      </c>
      <c r="T86" s="87" t="s">
        <v>224</v>
      </c>
      <c r="U86" s="88" t="s">
        <v>195</v>
      </c>
      <c r="V86" s="87" t="s">
        <v>224</v>
      </c>
      <c r="W86" s="88" t="s">
        <v>195</v>
      </c>
      <c r="X86" s="87" t="s">
        <v>224</v>
      </c>
      <c r="Y86" s="88" t="s">
        <v>195</v>
      </c>
      <c r="Z86" s="94" t="s">
        <v>224</v>
      </c>
    </row>
    <row r="87" spans="1:26" ht="20.100000000000001" customHeight="1">
      <c r="A87" s="1014" t="s">
        <v>288</v>
      </c>
      <c r="B87" s="1015"/>
      <c r="C87" s="1015"/>
      <c r="D87" s="1015"/>
      <c r="E87" s="1015"/>
      <c r="F87" s="1015"/>
      <c r="G87" s="1015"/>
      <c r="H87" s="1015"/>
      <c r="I87" s="1015"/>
      <c r="J87" s="1015"/>
      <c r="K87" s="1015"/>
      <c r="L87" s="1015"/>
      <c r="M87" s="1015"/>
      <c r="N87" s="1015"/>
      <c r="O87" s="1015"/>
      <c r="P87" s="1015"/>
      <c r="Q87" s="1015"/>
      <c r="R87" s="1015"/>
      <c r="S87" s="1015"/>
      <c r="T87" s="1015"/>
      <c r="U87" s="1015"/>
      <c r="V87" s="1015"/>
      <c r="W87" s="1015"/>
      <c r="X87" s="1015"/>
      <c r="Y87" s="1015"/>
      <c r="Z87" s="1016"/>
    </row>
    <row r="88" spans="1:26">
      <c r="A88" s="1011" t="s">
        <v>289</v>
      </c>
      <c r="B88" s="317" t="s">
        <v>233</v>
      </c>
      <c r="C88" s="203">
        <v>71</v>
      </c>
      <c r="D88" s="348">
        <v>0.25357142857142856</v>
      </c>
      <c r="E88" s="95">
        <v>9</v>
      </c>
      <c r="F88" s="348">
        <v>7.8947368421052627E-2</v>
      </c>
      <c r="G88" s="95">
        <v>38</v>
      </c>
      <c r="H88" s="348">
        <v>0.2360248447204969</v>
      </c>
      <c r="I88" s="95">
        <v>74</v>
      </c>
      <c r="J88" s="348">
        <v>0.2846153846153846</v>
      </c>
      <c r="K88" s="521">
        <v>3042</v>
      </c>
      <c r="L88" s="503">
        <v>0.34152913438868304</v>
      </c>
      <c r="M88" s="521">
        <v>16</v>
      </c>
      <c r="N88" s="503">
        <v>0.44444444444444442</v>
      </c>
      <c r="O88" s="521">
        <v>1745</v>
      </c>
      <c r="P88" s="503">
        <v>0.42811579980372921</v>
      </c>
      <c r="Q88" s="521">
        <v>2200</v>
      </c>
      <c r="R88" s="503">
        <v>0.46748831279218017</v>
      </c>
      <c r="S88" s="95">
        <v>20957</v>
      </c>
      <c r="T88" s="348">
        <v>0.24488770478393979</v>
      </c>
      <c r="U88" s="95">
        <v>4448</v>
      </c>
      <c r="V88" s="348">
        <v>0.25489971346704871</v>
      </c>
      <c r="W88" s="95">
        <v>10289</v>
      </c>
      <c r="X88" s="348">
        <v>0.35717013225952032</v>
      </c>
      <c r="Y88" s="95">
        <v>17250</v>
      </c>
      <c r="Z88" s="350">
        <v>0.41241303464269491</v>
      </c>
    </row>
    <row r="89" spans="1:26">
      <c r="A89" s="1011"/>
      <c r="B89" s="319" t="s">
        <v>234</v>
      </c>
      <c r="C89" s="404">
        <v>85</v>
      </c>
      <c r="D89" s="351">
        <v>0.30357142857142855</v>
      </c>
      <c r="E89" s="81">
        <v>31</v>
      </c>
      <c r="F89" s="351">
        <v>0.27192982456140352</v>
      </c>
      <c r="G89" s="81">
        <v>58</v>
      </c>
      <c r="H89" s="351">
        <v>0.36024844720496896</v>
      </c>
      <c r="I89" s="81">
        <v>105</v>
      </c>
      <c r="J89" s="351">
        <v>0.40384615384615385</v>
      </c>
      <c r="K89" s="527">
        <v>2426</v>
      </c>
      <c r="L89" s="504">
        <v>0.2723700460312114</v>
      </c>
      <c r="M89" s="527">
        <v>11</v>
      </c>
      <c r="N89" s="504">
        <v>0.30555555555555558</v>
      </c>
      <c r="O89" s="527">
        <v>1518</v>
      </c>
      <c r="P89" s="504">
        <v>0.37242394504416088</v>
      </c>
      <c r="Q89" s="527">
        <v>1742</v>
      </c>
      <c r="R89" s="504">
        <v>0.37016574585635359</v>
      </c>
      <c r="S89" s="81">
        <v>25926</v>
      </c>
      <c r="T89" s="351">
        <v>0.30295169319217558</v>
      </c>
      <c r="U89" s="81">
        <v>5472</v>
      </c>
      <c r="V89" s="351">
        <v>0.31358166189111747</v>
      </c>
      <c r="W89" s="81">
        <v>11553</v>
      </c>
      <c r="X89" s="351">
        <v>0.40104835630228763</v>
      </c>
      <c r="Y89" s="81">
        <v>16453</v>
      </c>
      <c r="Z89" s="355">
        <v>0.39335835704210198</v>
      </c>
    </row>
    <row r="90" spans="1:26">
      <c r="A90" s="1011"/>
      <c r="B90" s="319" t="s">
        <v>235</v>
      </c>
      <c r="C90" s="203">
        <v>61</v>
      </c>
      <c r="D90" s="348">
        <v>0.21785714285714286</v>
      </c>
      <c r="E90" s="95">
        <v>62</v>
      </c>
      <c r="F90" s="348">
        <v>0.54385964912280704</v>
      </c>
      <c r="G90" s="95">
        <v>37</v>
      </c>
      <c r="H90" s="348">
        <v>0.22981366459627328</v>
      </c>
      <c r="I90" s="95">
        <v>44</v>
      </c>
      <c r="J90" s="348">
        <v>0.16923076923076924</v>
      </c>
      <c r="K90" s="521">
        <v>1323</v>
      </c>
      <c r="L90" s="503">
        <v>0.14853486022229706</v>
      </c>
      <c r="M90" s="521">
        <v>1</v>
      </c>
      <c r="N90" s="503">
        <v>2.7777777777777776E-2</v>
      </c>
      <c r="O90" s="521">
        <v>342</v>
      </c>
      <c r="P90" s="503">
        <v>8.3905789990186455E-2</v>
      </c>
      <c r="Q90" s="521">
        <v>305</v>
      </c>
      <c r="R90" s="503">
        <v>6.4810879728006796E-2</v>
      </c>
      <c r="S90" s="95">
        <v>12134</v>
      </c>
      <c r="T90" s="348">
        <v>0.14178877748954172</v>
      </c>
      <c r="U90" s="95">
        <v>2522</v>
      </c>
      <c r="V90" s="348">
        <v>0.14452722063037249</v>
      </c>
      <c r="W90" s="95">
        <v>2896</v>
      </c>
      <c r="X90" s="348">
        <v>0.10053112090811261</v>
      </c>
      <c r="Y90" s="95">
        <v>3362</v>
      </c>
      <c r="Z90" s="350">
        <v>8.0378702751811026E-2</v>
      </c>
    </row>
    <row r="91" spans="1:26">
      <c r="A91" s="1011"/>
      <c r="B91" s="319" t="s">
        <v>236</v>
      </c>
      <c r="C91" s="404">
        <v>45</v>
      </c>
      <c r="D91" s="351">
        <v>0.16071428571428573</v>
      </c>
      <c r="E91" s="81">
        <v>11</v>
      </c>
      <c r="F91" s="351">
        <v>9.6491228070175433E-2</v>
      </c>
      <c r="G91" s="81">
        <v>19</v>
      </c>
      <c r="H91" s="351">
        <v>0.11801242236024845</v>
      </c>
      <c r="I91" s="81">
        <v>24</v>
      </c>
      <c r="J91" s="351">
        <v>9.2307692307692313E-2</v>
      </c>
      <c r="K91" s="527">
        <v>1284</v>
      </c>
      <c r="L91" s="504">
        <v>0.14415628157628832</v>
      </c>
      <c r="M91" s="527">
        <v>6</v>
      </c>
      <c r="N91" s="504">
        <v>0.16666666666666663</v>
      </c>
      <c r="O91" s="527">
        <v>319</v>
      </c>
      <c r="P91" s="504">
        <v>7.8263002944062812E-2</v>
      </c>
      <c r="Q91" s="527">
        <v>318</v>
      </c>
      <c r="R91" s="504">
        <v>6.7573310667233322E-2</v>
      </c>
      <c r="S91" s="81">
        <v>17862</v>
      </c>
      <c r="T91" s="351">
        <v>0.2087218677697539</v>
      </c>
      <c r="U91" s="81">
        <v>3321</v>
      </c>
      <c r="V91" s="351">
        <v>0.19031518624641833</v>
      </c>
      <c r="W91" s="81">
        <v>2915</v>
      </c>
      <c r="X91" s="351">
        <v>0.10119068282014788</v>
      </c>
      <c r="Y91" s="81">
        <v>3467</v>
      </c>
      <c r="Z91" s="355">
        <v>8.2889042962679613E-2</v>
      </c>
    </row>
    <row r="92" spans="1:26">
      <c r="A92" s="1011"/>
      <c r="B92" s="319" t="s">
        <v>237</v>
      </c>
      <c r="C92" s="203">
        <v>18</v>
      </c>
      <c r="D92" s="348">
        <v>6.4285714285714279E-2</v>
      </c>
      <c r="E92" s="95">
        <v>1</v>
      </c>
      <c r="F92" s="348">
        <v>8.771929824561403E-3</v>
      </c>
      <c r="G92" s="95">
        <v>9</v>
      </c>
      <c r="H92" s="348">
        <v>5.5900621118012424E-2</v>
      </c>
      <c r="I92" s="95">
        <v>13</v>
      </c>
      <c r="J92" s="348">
        <v>0.05</v>
      </c>
      <c r="K92" s="521">
        <v>832</v>
      </c>
      <c r="L92" s="503">
        <v>9.3409677781520151E-2</v>
      </c>
      <c r="M92" s="521">
        <v>2</v>
      </c>
      <c r="N92" s="503">
        <v>5.5555555555555552E-2</v>
      </c>
      <c r="O92" s="521">
        <v>152</v>
      </c>
      <c r="P92" s="503">
        <v>3.7291462217860651E-2</v>
      </c>
      <c r="Q92" s="521">
        <v>141</v>
      </c>
      <c r="R92" s="503">
        <v>2.9961750956226094E-2</v>
      </c>
      <c r="S92" s="95">
        <v>8699</v>
      </c>
      <c r="T92" s="348">
        <v>0.10164995676458903</v>
      </c>
      <c r="U92" s="95">
        <v>1687</v>
      </c>
      <c r="V92" s="348">
        <v>9.6676217765042982E-2</v>
      </c>
      <c r="W92" s="95">
        <v>1154</v>
      </c>
      <c r="X92" s="348">
        <v>4.0059707709931613E-2</v>
      </c>
      <c r="Y92" s="95">
        <v>1295</v>
      </c>
      <c r="Z92" s="350">
        <v>3.0960862600712461E-2</v>
      </c>
    </row>
    <row r="93" spans="1:26">
      <c r="A93" s="1012"/>
      <c r="B93" s="316" t="s">
        <v>230</v>
      </c>
      <c r="C93" s="220">
        <v>280</v>
      </c>
      <c r="D93" s="356">
        <v>1</v>
      </c>
      <c r="E93" s="220">
        <v>114</v>
      </c>
      <c r="F93" s="356">
        <v>1</v>
      </c>
      <c r="G93" s="220">
        <v>161</v>
      </c>
      <c r="H93" s="356">
        <v>1</v>
      </c>
      <c r="I93" s="220">
        <v>260</v>
      </c>
      <c r="J93" s="356">
        <v>1</v>
      </c>
      <c r="K93" s="546">
        <v>8907</v>
      </c>
      <c r="L93" s="529">
        <v>1</v>
      </c>
      <c r="M93" s="546">
        <v>36</v>
      </c>
      <c r="N93" s="529">
        <v>1</v>
      </c>
      <c r="O93" s="546">
        <v>4076</v>
      </c>
      <c r="P93" s="529">
        <v>1</v>
      </c>
      <c r="Q93" s="546">
        <v>4706</v>
      </c>
      <c r="R93" s="529">
        <v>1</v>
      </c>
      <c r="S93" s="220">
        <v>85578</v>
      </c>
      <c r="T93" s="356">
        <v>1</v>
      </c>
      <c r="U93" s="220">
        <v>17450</v>
      </c>
      <c r="V93" s="356">
        <v>1</v>
      </c>
      <c r="W93" s="220">
        <v>28807</v>
      </c>
      <c r="X93" s="356">
        <v>1</v>
      </c>
      <c r="Y93" s="220">
        <v>41827</v>
      </c>
      <c r="Z93" s="358">
        <v>1</v>
      </c>
    </row>
    <row r="94" spans="1:26" ht="15.95" customHeight="1">
      <c r="A94" s="1010" t="s">
        <v>290</v>
      </c>
      <c r="B94" s="317" t="s">
        <v>233</v>
      </c>
      <c r="C94" s="403">
        <v>75</v>
      </c>
      <c r="D94" s="369">
        <v>0.26501766784452296</v>
      </c>
      <c r="E94" s="106">
        <v>7</v>
      </c>
      <c r="F94" s="369">
        <v>6.1403508771929821E-2</v>
      </c>
      <c r="G94" s="106">
        <v>40</v>
      </c>
      <c r="H94" s="369">
        <v>0.2484472049689441</v>
      </c>
      <c r="I94" s="106">
        <v>62</v>
      </c>
      <c r="J94" s="369">
        <v>0.23308270676691728</v>
      </c>
      <c r="K94" s="525">
        <v>3026</v>
      </c>
      <c r="L94" s="505">
        <v>0.34038245219347579</v>
      </c>
      <c r="M94" s="525">
        <v>17</v>
      </c>
      <c r="N94" s="505">
        <v>0.47222222222222221</v>
      </c>
      <c r="O94" s="525">
        <v>1541</v>
      </c>
      <c r="P94" s="505">
        <v>0.37825233186057927</v>
      </c>
      <c r="Q94" s="525">
        <v>1913</v>
      </c>
      <c r="R94" s="505">
        <v>0.40641597620565117</v>
      </c>
      <c r="S94" s="106">
        <v>19208</v>
      </c>
      <c r="T94" s="369">
        <v>0.22467599307537547</v>
      </c>
      <c r="U94" s="106">
        <v>3989</v>
      </c>
      <c r="V94" s="369">
        <v>0.22898966704936854</v>
      </c>
      <c r="W94" s="106">
        <v>8730</v>
      </c>
      <c r="X94" s="369">
        <v>0.30320922478466239</v>
      </c>
      <c r="Y94" s="106">
        <v>14923</v>
      </c>
      <c r="Z94" s="373">
        <v>0.35700102868352429</v>
      </c>
    </row>
    <row r="95" spans="1:26">
      <c r="A95" s="1011"/>
      <c r="B95" s="319" t="s">
        <v>234</v>
      </c>
      <c r="C95" s="403">
        <v>72</v>
      </c>
      <c r="D95" s="369">
        <v>0.25441696113074203</v>
      </c>
      <c r="E95" s="106">
        <v>36</v>
      </c>
      <c r="F95" s="369">
        <v>0.31578947368421051</v>
      </c>
      <c r="G95" s="106">
        <v>37</v>
      </c>
      <c r="H95" s="369">
        <v>0.22981366459627328</v>
      </c>
      <c r="I95" s="106">
        <v>82</v>
      </c>
      <c r="J95" s="369">
        <v>0.30827067669172931</v>
      </c>
      <c r="K95" s="525">
        <v>2156</v>
      </c>
      <c r="L95" s="505">
        <v>0.24251968503937008</v>
      </c>
      <c r="M95" s="525">
        <v>9</v>
      </c>
      <c r="N95" s="505">
        <v>0.25</v>
      </c>
      <c r="O95" s="525">
        <v>1367</v>
      </c>
      <c r="P95" s="505">
        <v>0.33554246440844371</v>
      </c>
      <c r="Q95" s="525">
        <v>1592</v>
      </c>
      <c r="R95" s="505">
        <v>0.33821967282770343</v>
      </c>
      <c r="S95" s="106">
        <v>20975</v>
      </c>
      <c r="T95" s="369">
        <v>0.24534459364618916</v>
      </c>
      <c r="U95" s="106">
        <v>4473</v>
      </c>
      <c r="V95" s="369">
        <v>0.25677382319173364</v>
      </c>
      <c r="W95" s="106">
        <v>9906</v>
      </c>
      <c r="X95" s="369">
        <v>0.34405390386218393</v>
      </c>
      <c r="Y95" s="106">
        <v>14533</v>
      </c>
      <c r="Z95" s="373">
        <v>0.34767110834669024</v>
      </c>
    </row>
    <row r="96" spans="1:26">
      <c r="A96" s="1011"/>
      <c r="B96" s="319" t="s">
        <v>235</v>
      </c>
      <c r="C96" s="203">
        <v>64</v>
      </c>
      <c r="D96" s="348">
        <v>0.22614840989399293</v>
      </c>
      <c r="E96" s="95">
        <v>41</v>
      </c>
      <c r="F96" s="348">
        <v>0.35964912280701755</v>
      </c>
      <c r="G96" s="95">
        <v>37</v>
      </c>
      <c r="H96" s="348">
        <v>0.22981366459627328</v>
      </c>
      <c r="I96" s="95">
        <v>61</v>
      </c>
      <c r="J96" s="348">
        <v>0.22932330827067665</v>
      </c>
      <c r="K96" s="521">
        <v>1576</v>
      </c>
      <c r="L96" s="503">
        <v>0.17727784026996626</v>
      </c>
      <c r="M96" s="521">
        <v>4</v>
      </c>
      <c r="N96" s="503">
        <v>0.1111111111111111</v>
      </c>
      <c r="O96" s="521">
        <v>525</v>
      </c>
      <c r="P96" s="503">
        <v>0.12886597938144329</v>
      </c>
      <c r="Q96" s="521">
        <v>533</v>
      </c>
      <c r="R96" s="503">
        <v>0.11323560654344593</v>
      </c>
      <c r="S96" s="95">
        <v>14787</v>
      </c>
      <c r="T96" s="348">
        <v>0.17296355214522996</v>
      </c>
      <c r="U96" s="95">
        <v>3199</v>
      </c>
      <c r="V96" s="348">
        <v>0.18363949483352468</v>
      </c>
      <c r="W96" s="95">
        <v>4512</v>
      </c>
      <c r="X96" s="348">
        <v>0.1567101972770214</v>
      </c>
      <c r="Y96" s="95">
        <v>5687</v>
      </c>
      <c r="Z96" s="350">
        <v>0.13604937680916723</v>
      </c>
    </row>
    <row r="97" spans="1:26">
      <c r="A97" s="1011"/>
      <c r="B97" s="319" t="s">
        <v>236</v>
      </c>
      <c r="C97" s="498">
        <v>52</v>
      </c>
      <c r="D97" s="362">
        <v>0.18374558303886926</v>
      </c>
      <c r="E97" s="104">
        <v>26</v>
      </c>
      <c r="F97" s="362">
        <v>0.22807017543859648</v>
      </c>
      <c r="G97" s="104">
        <v>33</v>
      </c>
      <c r="H97" s="362">
        <v>0.20496894409937888</v>
      </c>
      <c r="I97" s="104">
        <v>42</v>
      </c>
      <c r="J97" s="362">
        <v>0.15789473684210525</v>
      </c>
      <c r="K97" s="519">
        <v>1410</v>
      </c>
      <c r="L97" s="562">
        <v>0.15860517435320584</v>
      </c>
      <c r="M97" s="519">
        <v>5</v>
      </c>
      <c r="N97" s="562">
        <v>0.1388888888888889</v>
      </c>
      <c r="O97" s="519">
        <v>487</v>
      </c>
      <c r="P97" s="562">
        <v>0.11953853706431027</v>
      </c>
      <c r="Q97" s="519">
        <v>492</v>
      </c>
      <c r="R97" s="562">
        <v>0.10452517527087317</v>
      </c>
      <c r="S97" s="104">
        <v>20998</v>
      </c>
      <c r="T97" s="362">
        <v>0.24561362466663547</v>
      </c>
      <c r="U97" s="104">
        <v>3928</v>
      </c>
      <c r="V97" s="362">
        <v>0.22548794489092999</v>
      </c>
      <c r="W97" s="104">
        <v>4227</v>
      </c>
      <c r="X97" s="362">
        <v>0.14681161433731593</v>
      </c>
      <c r="Y97" s="104">
        <v>5074</v>
      </c>
      <c r="Z97" s="365">
        <v>0.1213846558694768</v>
      </c>
    </row>
    <row r="98" spans="1:26">
      <c r="A98" s="1011"/>
      <c r="B98" s="319" t="s">
        <v>237</v>
      </c>
      <c r="C98" s="404">
        <v>20</v>
      </c>
      <c r="D98" s="351">
        <v>7.0671378091872794E-2</v>
      </c>
      <c r="E98" s="81">
        <v>4</v>
      </c>
      <c r="F98" s="351">
        <v>3.5087719298245612E-2</v>
      </c>
      <c r="G98" s="81">
        <v>14</v>
      </c>
      <c r="H98" s="351">
        <v>8.6956521739130432E-2</v>
      </c>
      <c r="I98" s="81">
        <v>19</v>
      </c>
      <c r="J98" s="351">
        <v>7.1428571428571425E-2</v>
      </c>
      <c r="K98" s="527">
        <v>722</v>
      </c>
      <c r="L98" s="504">
        <v>8.1214848143981999E-2</v>
      </c>
      <c r="M98" s="527">
        <v>1</v>
      </c>
      <c r="N98" s="504">
        <v>2.7777777777777776E-2</v>
      </c>
      <c r="O98" s="527">
        <v>154</v>
      </c>
      <c r="P98" s="504">
        <v>3.7800687285223365E-2</v>
      </c>
      <c r="Q98" s="527">
        <v>177</v>
      </c>
      <c r="R98" s="504">
        <v>3.7603569152326322E-2</v>
      </c>
      <c r="S98" s="81">
        <v>9524</v>
      </c>
      <c r="T98" s="351">
        <v>0.11140223646656996</v>
      </c>
      <c r="U98" s="81">
        <v>1831</v>
      </c>
      <c r="V98" s="351">
        <v>0.10510907003444317</v>
      </c>
      <c r="W98" s="81">
        <v>1417</v>
      </c>
      <c r="X98" s="351">
        <v>4.921505973881634E-2</v>
      </c>
      <c r="Y98" s="81">
        <v>1584</v>
      </c>
      <c r="Z98" s="355">
        <v>3.7893830291141357E-2</v>
      </c>
    </row>
    <row r="99" spans="1:26">
      <c r="A99" s="1012"/>
      <c r="B99" s="316" t="s">
        <v>230</v>
      </c>
      <c r="C99" s="220">
        <v>283</v>
      </c>
      <c r="D99" s="356">
        <v>1</v>
      </c>
      <c r="E99" s="220">
        <v>114</v>
      </c>
      <c r="F99" s="356">
        <v>1</v>
      </c>
      <c r="G99" s="220">
        <v>161</v>
      </c>
      <c r="H99" s="356">
        <v>1</v>
      </c>
      <c r="I99" s="220">
        <v>266</v>
      </c>
      <c r="J99" s="356">
        <v>1</v>
      </c>
      <c r="K99" s="546">
        <v>8890</v>
      </c>
      <c r="L99" s="529">
        <v>1</v>
      </c>
      <c r="M99" s="546">
        <v>36</v>
      </c>
      <c r="N99" s="529">
        <v>1</v>
      </c>
      <c r="O99" s="546">
        <v>4074</v>
      </c>
      <c r="P99" s="529">
        <v>1</v>
      </c>
      <c r="Q99" s="546">
        <v>4707</v>
      </c>
      <c r="R99" s="529">
        <v>1</v>
      </c>
      <c r="S99" s="220">
        <v>85492</v>
      </c>
      <c r="T99" s="356">
        <v>1</v>
      </c>
      <c r="U99" s="220">
        <v>17420</v>
      </c>
      <c r="V99" s="356">
        <v>1</v>
      </c>
      <c r="W99" s="220">
        <v>28792</v>
      </c>
      <c r="X99" s="356">
        <v>1</v>
      </c>
      <c r="Y99" s="220">
        <v>41801</v>
      </c>
      <c r="Z99" s="358">
        <v>1</v>
      </c>
    </row>
    <row r="100" spans="1:26" ht="15.95" customHeight="1">
      <c r="A100" s="1010" t="s">
        <v>291</v>
      </c>
      <c r="B100" s="317" t="s">
        <v>233</v>
      </c>
      <c r="C100" s="203">
        <v>65</v>
      </c>
      <c r="D100" s="348">
        <v>0.23297491039426524</v>
      </c>
      <c r="E100" s="95">
        <v>10</v>
      </c>
      <c r="F100" s="348">
        <v>8.771929824561403E-2</v>
      </c>
      <c r="G100" s="95">
        <v>29</v>
      </c>
      <c r="H100" s="348">
        <v>0.18124999999999999</v>
      </c>
      <c r="I100" s="95">
        <v>47</v>
      </c>
      <c r="J100" s="348">
        <v>0.17669172932330826</v>
      </c>
      <c r="K100" s="521">
        <v>2910</v>
      </c>
      <c r="L100" s="503">
        <v>0.32818315100936052</v>
      </c>
      <c r="M100" s="521">
        <v>15</v>
      </c>
      <c r="N100" s="503">
        <v>0.42857142857142855</v>
      </c>
      <c r="O100" s="521">
        <v>1325</v>
      </c>
      <c r="P100" s="503">
        <v>0.32579296778952549</v>
      </c>
      <c r="Q100" s="521">
        <v>1641</v>
      </c>
      <c r="R100" s="503">
        <v>0.34914893617021275</v>
      </c>
      <c r="S100" s="95">
        <v>17636</v>
      </c>
      <c r="T100" s="348">
        <v>0.20645976984582246</v>
      </c>
      <c r="U100" s="95">
        <v>3589</v>
      </c>
      <c r="V100" s="348">
        <v>0.20633551799471081</v>
      </c>
      <c r="W100" s="95">
        <v>6918</v>
      </c>
      <c r="X100" s="348">
        <v>0.24050896954526491</v>
      </c>
      <c r="Y100" s="95">
        <v>12071</v>
      </c>
      <c r="Z100" s="350">
        <v>0.28905651340996169</v>
      </c>
    </row>
    <row r="101" spans="1:26">
      <c r="A101" s="1011"/>
      <c r="B101" s="319" t="s">
        <v>234</v>
      </c>
      <c r="C101" s="498">
        <v>63</v>
      </c>
      <c r="D101" s="362">
        <v>0.22580645161290319</v>
      </c>
      <c r="E101" s="104">
        <v>36</v>
      </c>
      <c r="F101" s="362">
        <v>0.31578947368421051</v>
      </c>
      <c r="G101" s="104">
        <v>44</v>
      </c>
      <c r="H101" s="362">
        <v>0.27500000000000002</v>
      </c>
      <c r="I101" s="104">
        <v>83</v>
      </c>
      <c r="J101" s="362">
        <v>0.31203007518796994</v>
      </c>
      <c r="K101" s="519">
        <v>1971</v>
      </c>
      <c r="L101" s="562">
        <v>0.22228487650840192</v>
      </c>
      <c r="M101" s="519">
        <v>10</v>
      </c>
      <c r="N101" s="562">
        <v>0.2857142857142857</v>
      </c>
      <c r="O101" s="519">
        <v>1179</v>
      </c>
      <c r="P101" s="562">
        <v>0.28989427096139658</v>
      </c>
      <c r="Q101" s="519">
        <v>1382</v>
      </c>
      <c r="R101" s="562">
        <v>0.29404255319148936</v>
      </c>
      <c r="S101" s="104">
        <v>17593</v>
      </c>
      <c r="T101" s="362">
        <v>0.20595638074946443</v>
      </c>
      <c r="U101" s="104">
        <v>3754</v>
      </c>
      <c r="V101" s="362">
        <v>0.21582154766011269</v>
      </c>
      <c r="W101" s="104">
        <v>7787</v>
      </c>
      <c r="X101" s="362">
        <v>0.27072034487553887</v>
      </c>
      <c r="Y101" s="104">
        <v>12220</v>
      </c>
      <c r="Z101" s="365">
        <v>0.29262452107279696</v>
      </c>
    </row>
    <row r="102" spans="1:26">
      <c r="A102" s="1011"/>
      <c r="B102" s="319" t="s">
        <v>235</v>
      </c>
      <c r="C102" s="404">
        <v>81</v>
      </c>
      <c r="D102" s="351">
        <v>0.29032258064516131</v>
      </c>
      <c r="E102" s="81">
        <v>40</v>
      </c>
      <c r="F102" s="351">
        <v>0.35087719298245612</v>
      </c>
      <c r="G102" s="81">
        <v>33</v>
      </c>
      <c r="H102" s="351">
        <v>0.20624999999999999</v>
      </c>
      <c r="I102" s="81">
        <v>66</v>
      </c>
      <c r="J102" s="351">
        <v>0.24812030075187969</v>
      </c>
      <c r="K102" s="527">
        <v>1711</v>
      </c>
      <c r="L102" s="504">
        <v>0.19296267057629415</v>
      </c>
      <c r="M102" s="527">
        <v>3</v>
      </c>
      <c r="N102" s="504">
        <v>8.5714285714285715E-2</v>
      </c>
      <c r="O102" s="527">
        <v>666</v>
      </c>
      <c r="P102" s="504">
        <v>0.16375706909269735</v>
      </c>
      <c r="Q102" s="527">
        <v>718</v>
      </c>
      <c r="R102" s="504">
        <v>0.15276595744680851</v>
      </c>
      <c r="S102" s="81">
        <v>15026</v>
      </c>
      <c r="T102" s="351">
        <v>0.17590522236920664</v>
      </c>
      <c r="U102" s="81">
        <v>3394</v>
      </c>
      <c r="V102" s="351">
        <v>0.19512475566287224</v>
      </c>
      <c r="W102" s="81">
        <v>5684</v>
      </c>
      <c r="X102" s="351">
        <v>0.19760812126268948</v>
      </c>
      <c r="Y102" s="81">
        <v>7599</v>
      </c>
      <c r="Z102" s="355">
        <v>0.1819683908045977</v>
      </c>
    </row>
    <row r="103" spans="1:26">
      <c r="A103" s="1011"/>
      <c r="B103" s="319" t="s">
        <v>236</v>
      </c>
      <c r="C103" s="403">
        <v>49</v>
      </c>
      <c r="D103" s="369">
        <v>0.17562724014336914</v>
      </c>
      <c r="E103" s="106">
        <v>22</v>
      </c>
      <c r="F103" s="369">
        <v>0.19298245614035087</v>
      </c>
      <c r="G103" s="106">
        <v>34</v>
      </c>
      <c r="H103" s="369">
        <v>0.21249999999999999</v>
      </c>
      <c r="I103" s="106">
        <v>40</v>
      </c>
      <c r="J103" s="369">
        <v>0.15037593984962405</v>
      </c>
      <c r="K103" s="525">
        <v>1471</v>
      </c>
      <c r="L103" s="505">
        <v>0.16589601894665618</v>
      </c>
      <c r="M103" s="525">
        <v>6</v>
      </c>
      <c r="N103" s="505">
        <v>0.17142857142857143</v>
      </c>
      <c r="O103" s="525">
        <v>659</v>
      </c>
      <c r="P103" s="505">
        <v>0.16203589869682811</v>
      </c>
      <c r="Q103" s="525">
        <v>686</v>
      </c>
      <c r="R103" s="505">
        <v>0.14595744680851064</v>
      </c>
      <c r="S103" s="106">
        <v>22543</v>
      </c>
      <c r="T103" s="369">
        <v>0.26390466044649441</v>
      </c>
      <c r="U103" s="106">
        <v>4333</v>
      </c>
      <c r="V103" s="369">
        <v>0.24910888812234103</v>
      </c>
      <c r="W103" s="106">
        <v>5873</v>
      </c>
      <c r="X103" s="369">
        <v>0.20417883465442915</v>
      </c>
      <c r="Y103" s="106">
        <v>7214</v>
      </c>
      <c r="Z103" s="373">
        <v>0.17274904214559383</v>
      </c>
    </row>
    <row r="104" spans="1:26">
      <c r="A104" s="1011"/>
      <c r="B104" s="319" t="s">
        <v>237</v>
      </c>
      <c r="C104" s="404">
        <v>21</v>
      </c>
      <c r="D104" s="351">
        <v>7.5268817204301078E-2</v>
      </c>
      <c r="E104" s="81">
        <v>6</v>
      </c>
      <c r="F104" s="351">
        <v>5.2631578947368418E-2</v>
      </c>
      <c r="G104" s="81">
        <v>20</v>
      </c>
      <c r="H104" s="351">
        <v>0.125</v>
      </c>
      <c r="I104" s="81">
        <v>30</v>
      </c>
      <c r="J104" s="351">
        <v>0.11278195488721804</v>
      </c>
      <c r="K104" s="527">
        <v>804</v>
      </c>
      <c r="L104" s="504">
        <v>9.0673282959287255E-2</v>
      </c>
      <c r="M104" s="527">
        <v>1</v>
      </c>
      <c r="N104" s="504">
        <v>2.8571428571428571E-2</v>
      </c>
      <c r="O104" s="527">
        <v>238</v>
      </c>
      <c r="P104" s="504">
        <v>5.8519793459552494E-2</v>
      </c>
      <c r="Q104" s="527">
        <v>273</v>
      </c>
      <c r="R104" s="504">
        <v>5.8085106382978723E-2</v>
      </c>
      <c r="S104" s="81">
        <v>12623</v>
      </c>
      <c r="T104" s="351">
        <v>0.14777396658901207</v>
      </c>
      <c r="U104" s="81">
        <v>2324</v>
      </c>
      <c r="V104" s="351">
        <v>0.13360929055996321</v>
      </c>
      <c r="W104" s="81">
        <v>2502</v>
      </c>
      <c r="X104" s="351">
        <v>8.6983729662077597E-2</v>
      </c>
      <c r="Y104" s="81">
        <v>2656</v>
      </c>
      <c r="Z104" s="355">
        <v>6.3601532567049812E-2</v>
      </c>
    </row>
    <row r="105" spans="1:26">
      <c r="A105" s="1012"/>
      <c r="B105" s="316" t="s">
        <v>230</v>
      </c>
      <c r="C105" s="203">
        <v>279</v>
      </c>
      <c r="D105" s="348">
        <v>1</v>
      </c>
      <c r="E105" s="95">
        <v>114</v>
      </c>
      <c r="F105" s="348">
        <v>1</v>
      </c>
      <c r="G105" s="95">
        <v>160</v>
      </c>
      <c r="H105" s="348">
        <v>1</v>
      </c>
      <c r="I105" s="95">
        <v>266</v>
      </c>
      <c r="J105" s="348">
        <v>1</v>
      </c>
      <c r="K105" s="521">
        <v>8867</v>
      </c>
      <c r="L105" s="503">
        <v>1</v>
      </c>
      <c r="M105" s="521">
        <v>35</v>
      </c>
      <c r="N105" s="503">
        <v>1</v>
      </c>
      <c r="O105" s="521">
        <v>4067</v>
      </c>
      <c r="P105" s="503">
        <v>1</v>
      </c>
      <c r="Q105" s="521">
        <v>4700</v>
      </c>
      <c r="R105" s="503">
        <v>1</v>
      </c>
      <c r="S105" s="95">
        <v>85421</v>
      </c>
      <c r="T105" s="348">
        <v>1</v>
      </c>
      <c r="U105" s="95">
        <v>17394</v>
      </c>
      <c r="V105" s="348">
        <v>1</v>
      </c>
      <c r="W105" s="95">
        <v>28764</v>
      </c>
      <c r="X105" s="348">
        <v>1</v>
      </c>
      <c r="Y105" s="95">
        <v>41760</v>
      </c>
      <c r="Z105" s="350">
        <v>1</v>
      </c>
    </row>
    <row r="106" spans="1:26" ht="20.100000000000001" customHeight="1">
      <c r="A106" s="1014" t="s">
        <v>278</v>
      </c>
      <c r="B106" s="1015"/>
      <c r="C106" s="1015"/>
      <c r="D106" s="1015"/>
      <c r="E106" s="1015"/>
      <c r="F106" s="1015"/>
      <c r="G106" s="1015"/>
      <c r="H106" s="1015"/>
      <c r="I106" s="1015"/>
      <c r="J106" s="1015"/>
      <c r="K106" s="1015"/>
      <c r="L106" s="1015"/>
      <c r="M106" s="1015"/>
      <c r="N106" s="1015"/>
      <c r="O106" s="1015"/>
      <c r="P106" s="1015"/>
      <c r="Q106" s="1015"/>
      <c r="R106" s="1015"/>
      <c r="S106" s="1015"/>
      <c r="T106" s="1015"/>
      <c r="U106" s="1015"/>
      <c r="V106" s="1015"/>
      <c r="W106" s="1015"/>
      <c r="X106" s="1015"/>
      <c r="Y106" s="1015"/>
      <c r="Z106" s="1016"/>
    </row>
    <row r="107" spans="1:26">
      <c r="A107" s="945" t="s">
        <v>292</v>
      </c>
      <c r="B107" s="946"/>
      <c r="C107" s="81">
        <v>224</v>
      </c>
      <c r="D107" s="351">
        <v>0.79151943462897523</v>
      </c>
      <c r="E107" s="81">
        <v>75</v>
      </c>
      <c r="F107" s="351">
        <v>0.65217391304347827</v>
      </c>
      <c r="G107" s="81">
        <v>101</v>
      </c>
      <c r="H107" s="351">
        <v>0.62345679012345678</v>
      </c>
      <c r="I107" s="81">
        <v>166</v>
      </c>
      <c r="J107" s="351">
        <v>0.61254612546125464</v>
      </c>
      <c r="K107" s="527">
        <v>7559</v>
      </c>
      <c r="L107" s="504">
        <v>0.84147834799064891</v>
      </c>
      <c r="M107" s="527">
        <v>31</v>
      </c>
      <c r="N107" s="504">
        <v>0.86111111111111116</v>
      </c>
      <c r="O107" s="527">
        <v>3050</v>
      </c>
      <c r="P107" s="504">
        <v>0.74590364392271946</v>
      </c>
      <c r="Q107" s="527">
        <v>3454</v>
      </c>
      <c r="R107" s="504">
        <v>0.73395665108372288</v>
      </c>
      <c r="S107" s="81">
        <v>63417</v>
      </c>
      <c r="T107" s="351">
        <v>0.74324055083504248</v>
      </c>
      <c r="U107" s="81">
        <v>13373</v>
      </c>
      <c r="V107" s="351">
        <v>0.76618540162713411</v>
      </c>
      <c r="W107" s="81">
        <v>19909</v>
      </c>
      <c r="X107" s="351">
        <v>0.69328272451857786</v>
      </c>
      <c r="Y107" s="81">
        <v>30587</v>
      </c>
      <c r="Z107" s="355">
        <v>0.7350347247254464</v>
      </c>
    </row>
    <row r="108" spans="1:26">
      <c r="A108" s="945" t="s">
        <v>293</v>
      </c>
      <c r="B108" s="946"/>
      <c r="C108" s="81">
        <v>21</v>
      </c>
      <c r="D108" s="351">
        <v>7.4204946996466431E-2</v>
      </c>
      <c r="E108" s="81">
        <v>3</v>
      </c>
      <c r="F108" s="351">
        <v>2.6086956521739132E-2</v>
      </c>
      <c r="G108" s="81">
        <v>15</v>
      </c>
      <c r="H108" s="351">
        <v>9.2592592592592601E-2</v>
      </c>
      <c r="I108" s="81">
        <v>24</v>
      </c>
      <c r="J108" s="351">
        <v>8.8560885608856083E-2</v>
      </c>
      <c r="K108" s="527">
        <v>587</v>
      </c>
      <c r="L108" s="504">
        <v>6.5345652899922071E-2</v>
      </c>
      <c r="M108" s="527">
        <v>2</v>
      </c>
      <c r="N108" s="504">
        <v>5.5555555555555552E-2</v>
      </c>
      <c r="O108" s="527">
        <v>303</v>
      </c>
      <c r="P108" s="504">
        <v>7.4101247248716071E-2</v>
      </c>
      <c r="Q108" s="527">
        <v>350</v>
      </c>
      <c r="R108" s="504">
        <v>7.4373140671483207E-2</v>
      </c>
      <c r="S108" s="81">
        <v>7428</v>
      </c>
      <c r="T108" s="351">
        <v>8.7055376501611492E-2</v>
      </c>
      <c r="U108" s="81">
        <v>1507</v>
      </c>
      <c r="V108" s="351">
        <v>8.6341239830411365E-2</v>
      </c>
      <c r="W108" s="81">
        <v>2436</v>
      </c>
      <c r="X108" s="351">
        <v>8.482780234704182E-2</v>
      </c>
      <c r="Y108" s="81">
        <v>3225</v>
      </c>
      <c r="Z108" s="355">
        <v>7.7499819767861008E-2</v>
      </c>
    </row>
    <row r="109" spans="1:26">
      <c r="A109" s="948" t="s">
        <v>294</v>
      </c>
      <c r="B109" s="1038"/>
      <c r="C109" s="81">
        <v>38</v>
      </c>
      <c r="D109" s="351">
        <v>0.13427561837455831</v>
      </c>
      <c r="E109" s="81">
        <v>37</v>
      </c>
      <c r="F109" s="351">
        <v>0.32173913043478258</v>
      </c>
      <c r="G109" s="81">
        <v>46</v>
      </c>
      <c r="H109" s="351">
        <v>0.2839506172839506</v>
      </c>
      <c r="I109" s="81">
        <v>81</v>
      </c>
      <c r="J109" s="351">
        <v>0.2988929889298893</v>
      </c>
      <c r="K109" s="527">
        <v>837</v>
      </c>
      <c r="L109" s="504">
        <v>9.317599910942892E-2</v>
      </c>
      <c r="M109" s="527">
        <v>3</v>
      </c>
      <c r="N109" s="504">
        <v>8.3333333333333315E-2</v>
      </c>
      <c r="O109" s="527">
        <v>736</v>
      </c>
      <c r="P109" s="504">
        <v>0.17999510882856445</v>
      </c>
      <c r="Q109" s="527">
        <v>902</v>
      </c>
      <c r="R109" s="504">
        <v>0.19167020824479392</v>
      </c>
      <c r="S109" s="81">
        <v>14480</v>
      </c>
      <c r="T109" s="351">
        <v>0.16970407266334603</v>
      </c>
      <c r="U109" s="81">
        <v>2574</v>
      </c>
      <c r="V109" s="351">
        <v>0.14747335854245444</v>
      </c>
      <c r="W109" s="81">
        <v>6372</v>
      </c>
      <c r="X109" s="351">
        <v>0.22188947313438034</v>
      </c>
      <c r="Y109" s="81">
        <v>7801</v>
      </c>
      <c r="Z109" s="355">
        <v>0.18746545550669261</v>
      </c>
    </row>
    <row r="110" spans="1:26">
      <c r="A110" s="1036" t="s">
        <v>230</v>
      </c>
      <c r="B110" s="1037"/>
      <c r="C110" s="81">
        <v>283</v>
      </c>
      <c r="D110" s="351">
        <v>1</v>
      </c>
      <c r="E110" s="81">
        <v>115</v>
      </c>
      <c r="F110" s="351">
        <v>1</v>
      </c>
      <c r="G110" s="81">
        <v>162</v>
      </c>
      <c r="H110" s="351">
        <v>1</v>
      </c>
      <c r="I110" s="81">
        <v>271</v>
      </c>
      <c r="J110" s="351">
        <v>1</v>
      </c>
      <c r="K110" s="527">
        <v>8983</v>
      </c>
      <c r="L110" s="504">
        <v>1</v>
      </c>
      <c r="M110" s="527">
        <v>36</v>
      </c>
      <c r="N110" s="504">
        <v>1</v>
      </c>
      <c r="O110" s="527">
        <v>4089</v>
      </c>
      <c r="P110" s="504">
        <v>1</v>
      </c>
      <c r="Q110" s="527">
        <v>4706</v>
      </c>
      <c r="R110" s="504">
        <v>1</v>
      </c>
      <c r="S110" s="81">
        <v>85325</v>
      </c>
      <c r="T110" s="351">
        <v>1</v>
      </c>
      <c r="U110" s="81">
        <v>17454</v>
      </c>
      <c r="V110" s="351">
        <v>1</v>
      </c>
      <c r="W110" s="81">
        <v>28717</v>
      </c>
      <c r="X110" s="351">
        <v>1</v>
      </c>
      <c r="Y110" s="81">
        <v>41613</v>
      </c>
      <c r="Z110" s="355">
        <v>1</v>
      </c>
    </row>
    <row r="111" spans="1:26">
      <c r="A111" s="1031" t="s">
        <v>295</v>
      </c>
      <c r="B111" s="983"/>
      <c r="C111" s="983"/>
      <c r="D111" s="983"/>
      <c r="E111" s="983"/>
      <c r="F111" s="983"/>
      <c r="G111" s="983"/>
      <c r="H111" s="983"/>
      <c r="I111" s="983"/>
      <c r="J111" s="983"/>
      <c r="K111" s="983"/>
      <c r="L111" s="983"/>
      <c r="M111" s="983"/>
      <c r="N111" s="983"/>
      <c r="O111" s="983"/>
      <c r="P111" s="983"/>
      <c r="Q111" s="983"/>
      <c r="R111" s="983"/>
      <c r="S111" s="983"/>
      <c r="T111" s="983"/>
      <c r="U111" s="983"/>
      <c r="V111" s="983"/>
      <c r="W111" s="983"/>
      <c r="X111" s="983"/>
      <c r="Y111" s="983"/>
      <c r="Z111" s="1032"/>
    </row>
    <row r="112" spans="1:26" ht="15.95" customHeight="1">
      <c r="A112" s="1033" t="s">
        <v>296</v>
      </c>
      <c r="B112" s="1034"/>
      <c r="C112" s="1034"/>
      <c r="D112" s="1034"/>
      <c r="E112" s="1034"/>
      <c r="F112" s="1034"/>
      <c r="G112" s="1034"/>
      <c r="H112" s="1034"/>
      <c r="I112" s="1034"/>
      <c r="J112" s="1034"/>
      <c r="K112" s="1034"/>
      <c r="L112" s="1034"/>
      <c r="M112" s="1034"/>
      <c r="N112" s="1034"/>
      <c r="O112" s="1034"/>
      <c r="P112" s="1034"/>
      <c r="Q112" s="1034"/>
      <c r="R112" s="1034"/>
      <c r="S112" s="1034"/>
      <c r="T112" s="1034"/>
      <c r="U112" s="1034"/>
      <c r="V112" s="1034"/>
      <c r="W112" s="1034"/>
      <c r="X112" s="1034"/>
      <c r="Y112" s="1034"/>
      <c r="Z112" s="1035"/>
    </row>
    <row r="113" spans="1:26">
      <c r="A113" s="1011" t="s">
        <v>297</v>
      </c>
      <c r="B113" s="320" t="s">
        <v>267</v>
      </c>
      <c r="C113" s="95">
        <v>12</v>
      </c>
      <c r="D113" s="348">
        <v>0.34285714285714286</v>
      </c>
      <c r="E113" s="95">
        <v>0</v>
      </c>
      <c r="F113" s="348">
        <v>0</v>
      </c>
      <c r="G113" s="95">
        <v>17</v>
      </c>
      <c r="H113" s="348">
        <v>0.36956521739130432</v>
      </c>
      <c r="I113" s="95">
        <v>31</v>
      </c>
      <c r="J113" s="348">
        <v>0.39240506329113922</v>
      </c>
      <c r="K113" s="521">
        <v>298</v>
      </c>
      <c r="L113" s="503">
        <v>0.478330658105939</v>
      </c>
      <c r="M113" s="521">
        <v>3</v>
      </c>
      <c r="N113" s="503">
        <v>1</v>
      </c>
      <c r="O113" s="521">
        <v>392</v>
      </c>
      <c r="P113" s="503">
        <v>0.54218533886583675</v>
      </c>
      <c r="Q113" s="521">
        <v>396</v>
      </c>
      <c r="R113" s="503">
        <v>0.44745762711864406</v>
      </c>
      <c r="S113" s="95">
        <v>7332</v>
      </c>
      <c r="T113" s="348">
        <v>0.51812592749629005</v>
      </c>
      <c r="U113" s="95">
        <v>1170</v>
      </c>
      <c r="V113" s="348">
        <v>0.46081134304844423</v>
      </c>
      <c r="W113" s="95">
        <v>3680</v>
      </c>
      <c r="X113" s="348">
        <v>0.5895546299263057</v>
      </c>
      <c r="Y113" s="95">
        <v>4427</v>
      </c>
      <c r="Z113" s="350">
        <v>0.57740967784009389</v>
      </c>
    </row>
    <row r="114" spans="1:26">
      <c r="A114" s="1011"/>
      <c r="B114" s="319" t="s">
        <v>268</v>
      </c>
      <c r="C114" s="404">
        <v>4</v>
      </c>
      <c r="D114" s="351">
        <v>0.11428571428571428</v>
      </c>
      <c r="E114" s="81">
        <v>7</v>
      </c>
      <c r="F114" s="351">
        <v>0.19444444444444448</v>
      </c>
      <c r="G114" s="81">
        <v>7</v>
      </c>
      <c r="H114" s="351">
        <v>0.15217391304347827</v>
      </c>
      <c r="I114" s="81">
        <v>16</v>
      </c>
      <c r="J114" s="351">
        <v>0.20253164556962028</v>
      </c>
      <c r="K114" s="527">
        <v>92</v>
      </c>
      <c r="L114" s="504">
        <v>0.1476725521669342</v>
      </c>
      <c r="M114" s="527">
        <v>0</v>
      </c>
      <c r="N114" s="504">
        <v>0</v>
      </c>
      <c r="O114" s="527">
        <v>74</v>
      </c>
      <c r="P114" s="504">
        <v>0.10235131396957123</v>
      </c>
      <c r="Q114" s="527">
        <v>125</v>
      </c>
      <c r="R114" s="504">
        <v>0.14124293785310735</v>
      </c>
      <c r="S114" s="81">
        <v>1416</v>
      </c>
      <c r="T114" s="351">
        <v>0.10006359974560101</v>
      </c>
      <c r="U114" s="81">
        <v>260</v>
      </c>
      <c r="V114" s="351">
        <v>0.10240252067743207</v>
      </c>
      <c r="W114" s="81">
        <v>643</v>
      </c>
      <c r="X114" s="351">
        <v>0.10301185517462352</v>
      </c>
      <c r="Y114" s="81">
        <v>849</v>
      </c>
      <c r="Z114" s="355">
        <v>0.11073431589930874</v>
      </c>
    </row>
    <row r="115" spans="1:26">
      <c r="A115" s="1011"/>
      <c r="B115" s="319" t="s">
        <v>269</v>
      </c>
      <c r="C115" s="203">
        <v>12</v>
      </c>
      <c r="D115" s="348">
        <v>0.34285714285714286</v>
      </c>
      <c r="E115" s="95">
        <v>24</v>
      </c>
      <c r="F115" s="348">
        <v>0.66666666666666652</v>
      </c>
      <c r="G115" s="95">
        <v>14</v>
      </c>
      <c r="H115" s="348">
        <v>0.30434782608695654</v>
      </c>
      <c r="I115" s="95">
        <v>26</v>
      </c>
      <c r="J115" s="348">
        <v>0.32911392405063289</v>
      </c>
      <c r="K115" s="521">
        <v>114</v>
      </c>
      <c r="L115" s="503">
        <v>0.18298555377207062</v>
      </c>
      <c r="M115" s="521">
        <v>0</v>
      </c>
      <c r="N115" s="503">
        <v>0</v>
      </c>
      <c r="O115" s="521">
        <v>152</v>
      </c>
      <c r="P115" s="503">
        <v>0.21023513139695713</v>
      </c>
      <c r="Q115" s="521">
        <v>219</v>
      </c>
      <c r="R115" s="503">
        <v>0.24745762711864408</v>
      </c>
      <c r="S115" s="95">
        <v>2639</v>
      </c>
      <c r="T115" s="348">
        <v>0.18648858737898383</v>
      </c>
      <c r="U115" s="95">
        <v>561</v>
      </c>
      <c r="V115" s="348">
        <v>0.22095313115399765</v>
      </c>
      <c r="W115" s="95">
        <v>1124</v>
      </c>
      <c r="X115" s="348">
        <v>0.18007049022749119</v>
      </c>
      <c r="Y115" s="95">
        <v>1467</v>
      </c>
      <c r="Z115" s="350">
        <v>0.19133950697795746</v>
      </c>
    </row>
    <row r="116" spans="1:26">
      <c r="A116" s="1011"/>
      <c r="B116" s="319" t="s">
        <v>270</v>
      </c>
      <c r="C116" s="404">
        <v>6</v>
      </c>
      <c r="D116" s="351">
        <v>0.17142857142857143</v>
      </c>
      <c r="E116" s="81">
        <v>4</v>
      </c>
      <c r="F116" s="351">
        <v>0.1111111111111111</v>
      </c>
      <c r="G116" s="81">
        <v>3</v>
      </c>
      <c r="H116" s="351">
        <v>6.5217391304347824E-2</v>
      </c>
      <c r="I116" s="81">
        <v>4</v>
      </c>
      <c r="J116" s="351">
        <v>5.0632911392405069E-2</v>
      </c>
      <c r="K116" s="527">
        <v>58</v>
      </c>
      <c r="L116" s="504">
        <v>9.3097913322632439E-2</v>
      </c>
      <c r="M116" s="527">
        <v>0</v>
      </c>
      <c r="N116" s="504">
        <v>0</v>
      </c>
      <c r="O116" s="527">
        <v>59</v>
      </c>
      <c r="P116" s="504">
        <v>8.1604426002766239E-2</v>
      </c>
      <c r="Q116" s="527">
        <v>93</v>
      </c>
      <c r="R116" s="504">
        <v>0.10508474576271185</v>
      </c>
      <c r="S116" s="81">
        <v>1539</v>
      </c>
      <c r="T116" s="351">
        <v>0.10875556497774008</v>
      </c>
      <c r="U116" s="81">
        <v>297</v>
      </c>
      <c r="V116" s="351">
        <v>0.11697518708152817</v>
      </c>
      <c r="W116" s="81">
        <v>490</v>
      </c>
      <c r="X116" s="351">
        <v>7.850048061518744E-2</v>
      </c>
      <c r="Y116" s="81">
        <v>586</v>
      </c>
      <c r="Z116" s="355">
        <v>7.6431459501760793E-2</v>
      </c>
    </row>
    <row r="117" spans="1:26">
      <c r="A117" s="1011"/>
      <c r="B117" s="319" t="s">
        <v>271</v>
      </c>
      <c r="C117" s="404">
        <v>1</v>
      </c>
      <c r="D117" s="351">
        <v>2.8571428571428571E-2</v>
      </c>
      <c r="E117" s="81">
        <v>1</v>
      </c>
      <c r="F117" s="351">
        <v>2.7777777777777776E-2</v>
      </c>
      <c r="G117" s="81">
        <v>5</v>
      </c>
      <c r="H117" s="351">
        <v>0.10869565217391304</v>
      </c>
      <c r="I117" s="81">
        <v>2</v>
      </c>
      <c r="J117" s="351">
        <v>2.5316455696202535E-2</v>
      </c>
      <c r="K117" s="527">
        <v>61</v>
      </c>
      <c r="L117" s="504">
        <v>9.7913322632423749E-2</v>
      </c>
      <c r="M117" s="527">
        <v>0</v>
      </c>
      <c r="N117" s="504">
        <v>0</v>
      </c>
      <c r="O117" s="527">
        <v>46</v>
      </c>
      <c r="P117" s="504">
        <v>6.3623789764868599E-2</v>
      </c>
      <c r="Q117" s="527">
        <v>52</v>
      </c>
      <c r="R117" s="504">
        <v>5.8757062146892657E-2</v>
      </c>
      <c r="S117" s="81">
        <v>1225</v>
      </c>
      <c r="T117" s="351">
        <v>8.6566320401385066E-2</v>
      </c>
      <c r="U117" s="81">
        <v>251</v>
      </c>
      <c r="V117" s="351">
        <v>9.8857818038597875E-2</v>
      </c>
      <c r="W117" s="81">
        <v>305</v>
      </c>
      <c r="X117" s="351">
        <v>4.8862544056392183E-2</v>
      </c>
      <c r="Y117" s="81">
        <v>338</v>
      </c>
      <c r="Z117" s="355">
        <v>4.408503978087909E-2</v>
      </c>
    </row>
    <row r="118" spans="1:26">
      <c r="A118" s="1012"/>
      <c r="B118" s="316" t="s">
        <v>230</v>
      </c>
      <c r="C118" s="427">
        <v>35</v>
      </c>
      <c r="D118" s="426">
        <v>1</v>
      </c>
      <c r="E118" s="83">
        <v>36</v>
      </c>
      <c r="F118" s="426">
        <v>1</v>
      </c>
      <c r="G118" s="83">
        <v>46</v>
      </c>
      <c r="H118" s="426">
        <v>1</v>
      </c>
      <c r="I118" s="83">
        <v>79</v>
      </c>
      <c r="J118" s="426">
        <v>1</v>
      </c>
      <c r="K118" s="520">
        <v>623</v>
      </c>
      <c r="L118" s="506">
        <v>1</v>
      </c>
      <c r="M118" s="520">
        <v>3</v>
      </c>
      <c r="N118" s="506">
        <v>1</v>
      </c>
      <c r="O118" s="520">
        <v>723</v>
      </c>
      <c r="P118" s="506">
        <v>1</v>
      </c>
      <c r="Q118" s="520">
        <v>885</v>
      </c>
      <c r="R118" s="506">
        <v>1</v>
      </c>
      <c r="S118" s="83">
        <v>14151</v>
      </c>
      <c r="T118" s="426">
        <v>1</v>
      </c>
      <c r="U118" s="83">
        <v>2539</v>
      </c>
      <c r="V118" s="426">
        <v>1</v>
      </c>
      <c r="W118" s="83">
        <v>6242</v>
      </c>
      <c r="X118" s="426">
        <v>1</v>
      </c>
      <c r="Y118" s="83">
        <v>7667</v>
      </c>
      <c r="Z118" s="428">
        <v>1</v>
      </c>
    </row>
    <row r="119" spans="1:26">
      <c r="A119" s="1010" t="s">
        <v>298</v>
      </c>
      <c r="B119" s="417" t="s">
        <v>267</v>
      </c>
      <c r="C119" s="203">
        <v>12</v>
      </c>
      <c r="D119" s="348">
        <v>0.33333333333333326</v>
      </c>
      <c r="E119" s="95">
        <v>3</v>
      </c>
      <c r="F119" s="348">
        <v>8.8235294117647065E-2</v>
      </c>
      <c r="G119" s="95">
        <v>22</v>
      </c>
      <c r="H119" s="348">
        <v>0.47826086956521741</v>
      </c>
      <c r="I119" s="95">
        <v>44</v>
      </c>
      <c r="J119" s="348">
        <v>0.5641025641025641</v>
      </c>
      <c r="K119" s="521">
        <v>428</v>
      </c>
      <c r="L119" s="503">
        <v>0.69032258064516128</v>
      </c>
      <c r="M119" s="521">
        <v>2</v>
      </c>
      <c r="N119" s="503">
        <v>0.66666666666666652</v>
      </c>
      <c r="O119" s="521">
        <v>605</v>
      </c>
      <c r="P119" s="503">
        <v>0.83911234396671286</v>
      </c>
      <c r="Q119" s="521">
        <v>743</v>
      </c>
      <c r="R119" s="503">
        <v>0.84240362811791381</v>
      </c>
      <c r="S119" s="95">
        <v>9210</v>
      </c>
      <c r="T119" s="348">
        <v>0.6515280135823428</v>
      </c>
      <c r="U119" s="95">
        <v>1849</v>
      </c>
      <c r="V119" s="348">
        <v>0.73140822784810122</v>
      </c>
      <c r="W119" s="95">
        <v>5151</v>
      </c>
      <c r="X119" s="348">
        <v>0.82933505071647073</v>
      </c>
      <c r="Y119" s="95">
        <v>6369</v>
      </c>
      <c r="Z119" s="350">
        <v>0.83396621710095586</v>
      </c>
    </row>
    <row r="120" spans="1:26">
      <c r="A120" s="1011"/>
      <c r="B120" s="319" t="s">
        <v>268</v>
      </c>
      <c r="C120" s="404">
        <v>7</v>
      </c>
      <c r="D120" s="351">
        <v>0.19444444444444448</v>
      </c>
      <c r="E120" s="81">
        <v>8</v>
      </c>
      <c r="F120" s="351">
        <v>0.23529411764705879</v>
      </c>
      <c r="G120" s="81">
        <v>7</v>
      </c>
      <c r="H120" s="351">
        <v>0.15217391304347827</v>
      </c>
      <c r="I120" s="81">
        <v>9</v>
      </c>
      <c r="J120" s="351">
        <v>0.11538461538461538</v>
      </c>
      <c r="K120" s="527">
        <v>65</v>
      </c>
      <c r="L120" s="504">
        <v>0.10483870967741936</v>
      </c>
      <c r="M120" s="527">
        <v>0</v>
      </c>
      <c r="N120" s="504">
        <v>0</v>
      </c>
      <c r="O120" s="527">
        <v>48</v>
      </c>
      <c r="P120" s="504">
        <v>6.6574202496532592E-2</v>
      </c>
      <c r="Q120" s="527">
        <v>61</v>
      </c>
      <c r="R120" s="504">
        <v>6.9160997732426302E-2</v>
      </c>
      <c r="S120" s="81">
        <v>1518</v>
      </c>
      <c r="T120" s="351">
        <v>0.10738539898132428</v>
      </c>
      <c r="U120" s="81">
        <v>238</v>
      </c>
      <c r="V120" s="351">
        <v>9.4145569620253167E-2</v>
      </c>
      <c r="W120" s="81">
        <v>454</v>
      </c>
      <c r="X120" s="351">
        <v>7.3096119787473837E-2</v>
      </c>
      <c r="Y120" s="81">
        <v>514</v>
      </c>
      <c r="Z120" s="355">
        <v>6.7303915149927979E-2</v>
      </c>
    </row>
    <row r="121" spans="1:26">
      <c r="A121" s="1011"/>
      <c r="B121" s="320" t="s">
        <v>269</v>
      </c>
      <c r="C121" s="203">
        <v>8</v>
      </c>
      <c r="D121" s="348">
        <v>0.22222222222222221</v>
      </c>
      <c r="E121" s="95">
        <v>22</v>
      </c>
      <c r="F121" s="348">
        <v>0.64705882352941169</v>
      </c>
      <c r="G121" s="95">
        <v>12</v>
      </c>
      <c r="H121" s="348">
        <v>0.2608695652173913</v>
      </c>
      <c r="I121" s="95">
        <v>22</v>
      </c>
      <c r="J121" s="348">
        <v>0.28205128205128205</v>
      </c>
      <c r="K121" s="521">
        <v>62</v>
      </c>
      <c r="L121" s="503">
        <v>0.1</v>
      </c>
      <c r="M121" s="521">
        <v>1</v>
      </c>
      <c r="N121" s="503">
        <v>0.33333333333333326</v>
      </c>
      <c r="O121" s="521">
        <v>43</v>
      </c>
      <c r="P121" s="503">
        <v>5.9639389736477116E-2</v>
      </c>
      <c r="Q121" s="521">
        <v>56</v>
      </c>
      <c r="R121" s="503">
        <v>6.3492063492063489E-2</v>
      </c>
      <c r="S121" s="95">
        <v>1863</v>
      </c>
      <c r="T121" s="348">
        <v>0.1317911714770798</v>
      </c>
      <c r="U121" s="95">
        <v>247</v>
      </c>
      <c r="V121" s="348">
        <v>9.7705696202531639E-2</v>
      </c>
      <c r="W121" s="95">
        <v>411</v>
      </c>
      <c r="X121" s="348">
        <v>6.617291901465143E-2</v>
      </c>
      <c r="Y121" s="95">
        <v>524</v>
      </c>
      <c r="Z121" s="350">
        <v>6.8613329841560822E-2</v>
      </c>
    </row>
    <row r="122" spans="1:26">
      <c r="A122" s="1011"/>
      <c r="B122" s="319" t="s">
        <v>270</v>
      </c>
      <c r="C122" s="404">
        <v>8</v>
      </c>
      <c r="D122" s="351">
        <v>0.22222222222222221</v>
      </c>
      <c r="E122" s="81">
        <v>1</v>
      </c>
      <c r="F122" s="351">
        <v>2.9411764705882349E-2</v>
      </c>
      <c r="G122" s="81">
        <v>4</v>
      </c>
      <c r="H122" s="351">
        <v>8.6956521739130432E-2</v>
      </c>
      <c r="I122" s="81">
        <v>3</v>
      </c>
      <c r="J122" s="351">
        <v>3.8461538461538464E-2</v>
      </c>
      <c r="K122" s="527">
        <v>25</v>
      </c>
      <c r="L122" s="504">
        <v>4.0322580645161289E-2</v>
      </c>
      <c r="M122" s="527">
        <v>0</v>
      </c>
      <c r="N122" s="504">
        <v>0</v>
      </c>
      <c r="O122" s="527">
        <v>11</v>
      </c>
      <c r="P122" s="504">
        <v>1.5256588072122053E-2</v>
      </c>
      <c r="Q122" s="527">
        <v>14</v>
      </c>
      <c r="R122" s="504">
        <v>1.5873015873015872E-2</v>
      </c>
      <c r="S122" s="81">
        <v>868</v>
      </c>
      <c r="T122" s="351">
        <v>6.1403508771929821E-2</v>
      </c>
      <c r="U122" s="81">
        <v>112</v>
      </c>
      <c r="V122" s="351">
        <v>4.4303797468354424E-2</v>
      </c>
      <c r="W122" s="81">
        <v>120</v>
      </c>
      <c r="X122" s="351">
        <v>1.9320560296248592E-2</v>
      </c>
      <c r="Y122" s="81">
        <v>149</v>
      </c>
      <c r="Z122" s="355">
        <v>1.9510278905329317E-2</v>
      </c>
    </row>
    <row r="123" spans="1:26">
      <c r="A123" s="1011"/>
      <c r="B123" s="319" t="s">
        <v>271</v>
      </c>
      <c r="C123" s="404">
        <v>1</v>
      </c>
      <c r="D123" s="351">
        <v>2.7777777777777776E-2</v>
      </c>
      <c r="E123" s="81">
        <v>0</v>
      </c>
      <c r="F123" s="351">
        <v>0</v>
      </c>
      <c r="G123" s="81">
        <v>1</v>
      </c>
      <c r="H123" s="351">
        <v>2.1739130434782608E-2</v>
      </c>
      <c r="I123" s="81">
        <v>0</v>
      </c>
      <c r="J123" s="351">
        <v>0</v>
      </c>
      <c r="K123" s="527">
        <v>40</v>
      </c>
      <c r="L123" s="504">
        <v>6.4516129032258063E-2</v>
      </c>
      <c r="M123" s="527">
        <v>0</v>
      </c>
      <c r="N123" s="504">
        <v>0</v>
      </c>
      <c r="O123" s="527">
        <v>14</v>
      </c>
      <c r="P123" s="504">
        <v>1.9417475728155338E-2</v>
      </c>
      <c r="Q123" s="527">
        <v>8</v>
      </c>
      <c r="R123" s="504">
        <v>9.0702947845804991E-3</v>
      </c>
      <c r="S123" s="81">
        <v>677</v>
      </c>
      <c r="T123" s="351">
        <v>4.7891907187323147E-2</v>
      </c>
      <c r="U123" s="81">
        <v>82</v>
      </c>
      <c r="V123" s="351">
        <v>3.2436708860759493E-2</v>
      </c>
      <c r="W123" s="81">
        <v>75</v>
      </c>
      <c r="X123" s="351">
        <v>1.2075350185155369E-2</v>
      </c>
      <c r="Y123" s="81">
        <v>81</v>
      </c>
      <c r="Z123" s="355">
        <v>1.0606259002226006E-2</v>
      </c>
    </row>
    <row r="124" spans="1:26">
      <c r="A124" s="1012"/>
      <c r="B124" s="316" t="s">
        <v>230</v>
      </c>
      <c r="C124" s="427">
        <v>36</v>
      </c>
      <c r="D124" s="426">
        <v>1</v>
      </c>
      <c r="E124" s="83">
        <v>34</v>
      </c>
      <c r="F124" s="426">
        <v>1</v>
      </c>
      <c r="G124" s="83">
        <v>46</v>
      </c>
      <c r="H124" s="426">
        <v>1</v>
      </c>
      <c r="I124" s="83">
        <v>78</v>
      </c>
      <c r="J124" s="426">
        <v>1</v>
      </c>
      <c r="K124" s="520">
        <v>620</v>
      </c>
      <c r="L124" s="506">
        <v>1</v>
      </c>
      <c r="M124" s="520">
        <v>3</v>
      </c>
      <c r="N124" s="506">
        <v>1</v>
      </c>
      <c r="O124" s="520">
        <v>721</v>
      </c>
      <c r="P124" s="506">
        <v>1</v>
      </c>
      <c r="Q124" s="520">
        <v>882</v>
      </c>
      <c r="R124" s="506">
        <v>1</v>
      </c>
      <c r="S124" s="83">
        <v>14136</v>
      </c>
      <c r="T124" s="426">
        <v>1</v>
      </c>
      <c r="U124" s="83">
        <v>2528</v>
      </c>
      <c r="V124" s="426">
        <v>1</v>
      </c>
      <c r="W124" s="83">
        <v>6211</v>
      </c>
      <c r="X124" s="426">
        <v>1</v>
      </c>
      <c r="Y124" s="83">
        <v>7637</v>
      </c>
      <c r="Z124" s="428">
        <v>1</v>
      </c>
    </row>
    <row r="125" spans="1:26">
      <c r="A125" s="1010" t="s">
        <v>299</v>
      </c>
      <c r="B125" s="317" t="s">
        <v>267</v>
      </c>
      <c r="C125" s="203">
        <v>17</v>
      </c>
      <c r="D125" s="348">
        <v>0.47222222222222221</v>
      </c>
      <c r="E125" s="95">
        <v>2</v>
      </c>
      <c r="F125" s="348">
        <v>5.7142857142857141E-2</v>
      </c>
      <c r="G125" s="95">
        <v>17</v>
      </c>
      <c r="H125" s="348">
        <v>0.37777777777777777</v>
      </c>
      <c r="I125" s="95">
        <v>36</v>
      </c>
      <c r="J125" s="348">
        <v>0.45569620253164556</v>
      </c>
      <c r="K125" s="521">
        <v>390</v>
      </c>
      <c r="L125" s="503">
        <v>0.62700964630225076</v>
      </c>
      <c r="M125" s="521">
        <v>3</v>
      </c>
      <c r="N125" s="503">
        <v>1</v>
      </c>
      <c r="O125" s="521">
        <v>359</v>
      </c>
      <c r="P125" s="503">
        <v>0.4958563535911602</v>
      </c>
      <c r="Q125" s="521">
        <v>463</v>
      </c>
      <c r="R125" s="503">
        <v>0.52553916004540291</v>
      </c>
      <c r="S125" s="95">
        <v>6544</v>
      </c>
      <c r="T125" s="348">
        <v>0.46250618418262773</v>
      </c>
      <c r="U125" s="95">
        <v>1290</v>
      </c>
      <c r="V125" s="348">
        <v>0.50867507886435326</v>
      </c>
      <c r="W125" s="95">
        <v>2434</v>
      </c>
      <c r="X125" s="348">
        <v>0.38906649616368294</v>
      </c>
      <c r="Y125" s="95">
        <v>3481</v>
      </c>
      <c r="Z125" s="350">
        <v>0.45455732567249929</v>
      </c>
    </row>
    <row r="126" spans="1:26">
      <c r="A126" s="1011"/>
      <c r="B126" s="319" t="s">
        <v>268</v>
      </c>
      <c r="C126" s="404">
        <v>3</v>
      </c>
      <c r="D126" s="351">
        <v>8.3333333333333315E-2</v>
      </c>
      <c r="E126" s="81">
        <v>9</v>
      </c>
      <c r="F126" s="351">
        <v>0.25714285714285712</v>
      </c>
      <c r="G126" s="81">
        <v>6</v>
      </c>
      <c r="H126" s="351">
        <v>0.13333333333333333</v>
      </c>
      <c r="I126" s="81">
        <v>13</v>
      </c>
      <c r="J126" s="351">
        <v>0.16455696202531644</v>
      </c>
      <c r="K126" s="527">
        <v>58</v>
      </c>
      <c r="L126" s="504">
        <v>9.3247588424437297E-2</v>
      </c>
      <c r="M126" s="527">
        <v>0</v>
      </c>
      <c r="N126" s="504">
        <v>0</v>
      </c>
      <c r="O126" s="527">
        <v>105</v>
      </c>
      <c r="P126" s="504">
        <v>0.14502762430939226</v>
      </c>
      <c r="Q126" s="527">
        <v>107</v>
      </c>
      <c r="R126" s="504">
        <v>0.12145289443813848</v>
      </c>
      <c r="S126" s="81">
        <v>1642</v>
      </c>
      <c r="T126" s="351">
        <v>0.1160506042829882</v>
      </c>
      <c r="U126" s="81">
        <v>303</v>
      </c>
      <c r="V126" s="351">
        <v>0.11947949526813881</v>
      </c>
      <c r="W126" s="81">
        <v>744</v>
      </c>
      <c r="X126" s="351">
        <v>0.11892583120204604</v>
      </c>
      <c r="Y126" s="81">
        <v>1016</v>
      </c>
      <c r="Z126" s="355">
        <v>0.13267171585270304</v>
      </c>
    </row>
    <row r="127" spans="1:26">
      <c r="A127" s="1011"/>
      <c r="B127" s="319" t="s">
        <v>269</v>
      </c>
      <c r="C127" s="203">
        <v>7</v>
      </c>
      <c r="D127" s="348">
        <v>0.19444444444444448</v>
      </c>
      <c r="E127" s="95">
        <v>19</v>
      </c>
      <c r="F127" s="348">
        <v>0.54285714285714282</v>
      </c>
      <c r="G127" s="95">
        <v>13</v>
      </c>
      <c r="H127" s="348">
        <v>0.28888888888888886</v>
      </c>
      <c r="I127" s="95">
        <v>22</v>
      </c>
      <c r="J127" s="348">
        <v>0.27848101265822783</v>
      </c>
      <c r="K127" s="521">
        <v>84</v>
      </c>
      <c r="L127" s="503">
        <v>0.13504823151125403</v>
      </c>
      <c r="M127" s="521">
        <v>0</v>
      </c>
      <c r="N127" s="503">
        <v>0</v>
      </c>
      <c r="O127" s="521">
        <v>173</v>
      </c>
      <c r="P127" s="503">
        <v>0.23895027624309392</v>
      </c>
      <c r="Q127" s="521">
        <v>203</v>
      </c>
      <c r="R127" s="503">
        <v>0.2304199772985244</v>
      </c>
      <c r="S127" s="95">
        <v>2987</v>
      </c>
      <c r="T127" s="348">
        <v>0.21111032581807901</v>
      </c>
      <c r="U127" s="95">
        <v>516</v>
      </c>
      <c r="V127" s="348">
        <v>0.20347003154574131</v>
      </c>
      <c r="W127" s="95">
        <v>1880</v>
      </c>
      <c r="X127" s="348">
        <v>0.30051150895140666</v>
      </c>
      <c r="Y127" s="95">
        <v>2038</v>
      </c>
      <c r="Z127" s="350">
        <v>0.26612692609036304</v>
      </c>
    </row>
    <row r="128" spans="1:26">
      <c r="A128" s="1011"/>
      <c r="B128" s="319" t="s">
        <v>270</v>
      </c>
      <c r="C128" s="404">
        <v>6</v>
      </c>
      <c r="D128" s="351">
        <v>0.16666666666666663</v>
      </c>
      <c r="E128" s="81">
        <v>5</v>
      </c>
      <c r="F128" s="351">
        <v>0.14285714285714285</v>
      </c>
      <c r="G128" s="81">
        <v>7</v>
      </c>
      <c r="H128" s="351">
        <v>0.15555555555555556</v>
      </c>
      <c r="I128" s="81">
        <v>6</v>
      </c>
      <c r="J128" s="351">
        <v>7.5949367088607597E-2</v>
      </c>
      <c r="K128" s="527">
        <v>44</v>
      </c>
      <c r="L128" s="504">
        <v>7.0739549839228297E-2</v>
      </c>
      <c r="M128" s="527">
        <v>0</v>
      </c>
      <c r="N128" s="504">
        <v>0</v>
      </c>
      <c r="O128" s="527">
        <v>44</v>
      </c>
      <c r="P128" s="504">
        <v>6.0773480662983423E-2</v>
      </c>
      <c r="Q128" s="527">
        <v>71</v>
      </c>
      <c r="R128" s="504">
        <v>8.0590238365493755E-2</v>
      </c>
      <c r="S128" s="81">
        <v>1797</v>
      </c>
      <c r="T128" s="351">
        <v>0.12700544208071241</v>
      </c>
      <c r="U128" s="81">
        <v>237</v>
      </c>
      <c r="V128" s="351">
        <v>9.3454258675078866E-2</v>
      </c>
      <c r="W128" s="81">
        <v>765</v>
      </c>
      <c r="X128" s="351">
        <v>0.12228260869565216</v>
      </c>
      <c r="Y128" s="81">
        <v>742</v>
      </c>
      <c r="Z128" s="355">
        <v>9.6892138939670927E-2</v>
      </c>
    </row>
    <row r="129" spans="1:26">
      <c r="A129" s="1011"/>
      <c r="B129" s="319" t="s">
        <v>271</v>
      </c>
      <c r="C129" s="403">
        <v>3</v>
      </c>
      <c r="D129" s="369">
        <v>8.3333333333333315E-2</v>
      </c>
      <c r="E129" s="106">
        <v>0</v>
      </c>
      <c r="F129" s="369">
        <v>0</v>
      </c>
      <c r="G129" s="106">
        <v>2</v>
      </c>
      <c r="H129" s="369">
        <v>4.4444444444444446E-2</v>
      </c>
      <c r="I129" s="106">
        <v>2</v>
      </c>
      <c r="J129" s="369">
        <v>2.5316455696202535E-2</v>
      </c>
      <c r="K129" s="525">
        <v>46</v>
      </c>
      <c r="L129" s="505">
        <v>7.3954983922829579E-2</v>
      </c>
      <c r="M129" s="525">
        <v>0</v>
      </c>
      <c r="N129" s="505">
        <v>0</v>
      </c>
      <c r="O129" s="525">
        <v>43</v>
      </c>
      <c r="P129" s="505">
        <v>5.9392265193370167E-2</v>
      </c>
      <c r="Q129" s="525">
        <v>37</v>
      </c>
      <c r="R129" s="505">
        <v>4.1997729852440407E-2</v>
      </c>
      <c r="S129" s="106">
        <v>1179</v>
      </c>
      <c r="T129" s="369">
        <v>8.3327443635592621E-2</v>
      </c>
      <c r="U129" s="106">
        <v>190</v>
      </c>
      <c r="V129" s="369">
        <v>7.4921135646687703E-2</v>
      </c>
      <c r="W129" s="106">
        <v>433</v>
      </c>
      <c r="X129" s="369">
        <v>6.9213554987212281E-2</v>
      </c>
      <c r="Y129" s="106">
        <v>381</v>
      </c>
      <c r="Z129" s="373">
        <v>4.9751893444763648E-2</v>
      </c>
    </row>
    <row r="130" spans="1:26">
      <c r="A130" s="1012"/>
      <c r="B130" s="316" t="s">
        <v>230</v>
      </c>
      <c r="C130" s="427">
        <v>36</v>
      </c>
      <c r="D130" s="426">
        <v>1</v>
      </c>
      <c r="E130" s="83">
        <v>35</v>
      </c>
      <c r="F130" s="426">
        <v>1</v>
      </c>
      <c r="G130" s="83">
        <v>45</v>
      </c>
      <c r="H130" s="426">
        <v>1</v>
      </c>
      <c r="I130" s="83">
        <v>79</v>
      </c>
      <c r="J130" s="426">
        <v>1</v>
      </c>
      <c r="K130" s="520">
        <v>622</v>
      </c>
      <c r="L130" s="506">
        <v>1</v>
      </c>
      <c r="M130" s="520">
        <v>3</v>
      </c>
      <c r="N130" s="506">
        <v>1</v>
      </c>
      <c r="O130" s="520">
        <v>724</v>
      </c>
      <c r="P130" s="506">
        <v>1</v>
      </c>
      <c r="Q130" s="520">
        <v>881</v>
      </c>
      <c r="R130" s="506">
        <v>1</v>
      </c>
      <c r="S130" s="83">
        <v>14149</v>
      </c>
      <c r="T130" s="426">
        <v>1</v>
      </c>
      <c r="U130" s="83">
        <v>2536</v>
      </c>
      <c r="V130" s="426">
        <v>1</v>
      </c>
      <c r="W130" s="83">
        <v>6256</v>
      </c>
      <c r="X130" s="426">
        <v>1</v>
      </c>
      <c r="Y130" s="83">
        <v>7658</v>
      </c>
      <c r="Z130" s="428">
        <v>1</v>
      </c>
    </row>
    <row r="131" spans="1:26">
      <c r="A131" s="1010" t="s">
        <v>300</v>
      </c>
      <c r="B131" s="317" t="s">
        <v>267</v>
      </c>
      <c r="C131" s="203">
        <v>15</v>
      </c>
      <c r="D131" s="348">
        <v>0.45454545454545453</v>
      </c>
      <c r="E131" s="95">
        <v>4</v>
      </c>
      <c r="F131" s="348">
        <v>0.1111111111111111</v>
      </c>
      <c r="G131" s="95">
        <v>22</v>
      </c>
      <c r="H131" s="348">
        <v>0.5</v>
      </c>
      <c r="I131" s="95">
        <v>28</v>
      </c>
      <c r="J131" s="348">
        <v>0.35443037974683539</v>
      </c>
      <c r="K131" s="521">
        <v>396</v>
      </c>
      <c r="L131" s="503">
        <v>0.63461538461538458</v>
      </c>
      <c r="M131" s="521">
        <v>2</v>
      </c>
      <c r="N131" s="503">
        <v>0.66666666666666652</v>
      </c>
      <c r="O131" s="521">
        <v>557</v>
      </c>
      <c r="P131" s="503">
        <v>0.77040110650069171</v>
      </c>
      <c r="Q131" s="521">
        <v>596</v>
      </c>
      <c r="R131" s="503">
        <v>0.67420814479638014</v>
      </c>
      <c r="S131" s="95">
        <v>8629</v>
      </c>
      <c r="T131" s="348">
        <v>0.61081616762228352</v>
      </c>
      <c r="U131" s="95">
        <v>1584</v>
      </c>
      <c r="V131" s="348">
        <v>0.62386766443481689</v>
      </c>
      <c r="W131" s="95">
        <v>4669</v>
      </c>
      <c r="X131" s="348">
        <v>0.75245769540692986</v>
      </c>
      <c r="Y131" s="95">
        <v>5276</v>
      </c>
      <c r="Z131" s="350">
        <v>0.69048553854207573</v>
      </c>
    </row>
    <row r="132" spans="1:26">
      <c r="A132" s="1011"/>
      <c r="B132" s="319" t="s">
        <v>268</v>
      </c>
      <c r="C132" s="404">
        <v>1</v>
      </c>
      <c r="D132" s="351">
        <v>3.0303030303030304E-2</v>
      </c>
      <c r="E132" s="81">
        <v>5</v>
      </c>
      <c r="F132" s="351">
        <v>0.1388888888888889</v>
      </c>
      <c r="G132" s="81">
        <v>9</v>
      </c>
      <c r="H132" s="351">
        <v>0.20454545454545456</v>
      </c>
      <c r="I132" s="81">
        <v>19</v>
      </c>
      <c r="J132" s="351">
        <v>0.24050632911392406</v>
      </c>
      <c r="K132" s="527">
        <v>83</v>
      </c>
      <c r="L132" s="504">
        <v>0.13301282051282051</v>
      </c>
      <c r="M132" s="527">
        <v>1</v>
      </c>
      <c r="N132" s="504">
        <v>0.33333333333333326</v>
      </c>
      <c r="O132" s="527">
        <v>81</v>
      </c>
      <c r="P132" s="504">
        <v>0.11203319502074689</v>
      </c>
      <c r="Q132" s="527">
        <v>133</v>
      </c>
      <c r="R132" s="504">
        <v>0.1504524886877828</v>
      </c>
      <c r="S132" s="81">
        <v>2118</v>
      </c>
      <c r="T132" s="351">
        <v>0.14992567424081546</v>
      </c>
      <c r="U132" s="81">
        <v>357</v>
      </c>
      <c r="V132" s="351">
        <v>0.14060653800708942</v>
      </c>
      <c r="W132" s="81">
        <v>731</v>
      </c>
      <c r="X132" s="351">
        <v>0.11780821917808221</v>
      </c>
      <c r="Y132" s="81">
        <v>1028</v>
      </c>
      <c r="Z132" s="355">
        <v>0.13453736421934301</v>
      </c>
    </row>
    <row r="133" spans="1:26">
      <c r="A133" s="1011"/>
      <c r="B133" s="319" t="s">
        <v>269</v>
      </c>
      <c r="C133" s="203">
        <v>11</v>
      </c>
      <c r="D133" s="348">
        <v>0.33333333333333326</v>
      </c>
      <c r="E133" s="95">
        <v>22</v>
      </c>
      <c r="F133" s="348">
        <v>0.61111111111111116</v>
      </c>
      <c r="G133" s="95">
        <v>12</v>
      </c>
      <c r="H133" s="348">
        <v>0.27272727272727271</v>
      </c>
      <c r="I133" s="95">
        <v>25</v>
      </c>
      <c r="J133" s="348">
        <v>0.31645569620253167</v>
      </c>
      <c r="K133" s="521">
        <v>71</v>
      </c>
      <c r="L133" s="503">
        <v>0.11378205128205128</v>
      </c>
      <c r="M133" s="521">
        <v>0</v>
      </c>
      <c r="N133" s="503">
        <v>0</v>
      </c>
      <c r="O133" s="521">
        <v>55</v>
      </c>
      <c r="P133" s="503">
        <v>7.6071922544951584E-2</v>
      </c>
      <c r="Q133" s="521">
        <v>114</v>
      </c>
      <c r="R133" s="503">
        <v>0.12895927601809956</v>
      </c>
      <c r="S133" s="95">
        <v>2122</v>
      </c>
      <c r="T133" s="348">
        <v>0.15020881999008989</v>
      </c>
      <c r="U133" s="95">
        <v>383</v>
      </c>
      <c r="V133" s="348">
        <v>0.15084679007483262</v>
      </c>
      <c r="W133" s="95">
        <v>595</v>
      </c>
      <c r="X133" s="348">
        <v>9.5890410958904104E-2</v>
      </c>
      <c r="Y133" s="95">
        <v>967</v>
      </c>
      <c r="Z133" s="350">
        <v>0.12655411595340924</v>
      </c>
    </row>
    <row r="134" spans="1:26">
      <c r="A134" s="1011"/>
      <c r="B134" s="319" t="s">
        <v>270</v>
      </c>
      <c r="C134" s="404">
        <v>4</v>
      </c>
      <c r="D134" s="351">
        <v>0.12121212121212122</v>
      </c>
      <c r="E134" s="81">
        <v>4</v>
      </c>
      <c r="F134" s="351">
        <v>0.1111111111111111</v>
      </c>
      <c r="G134" s="81">
        <v>0</v>
      </c>
      <c r="H134" s="351">
        <v>0</v>
      </c>
      <c r="I134" s="81">
        <v>5</v>
      </c>
      <c r="J134" s="351">
        <v>6.3291139240506333E-2</v>
      </c>
      <c r="K134" s="527">
        <v>38</v>
      </c>
      <c r="L134" s="504">
        <v>6.0897435897435896E-2</v>
      </c>
      <c r="M134" s="527">
        <v>0</v>
      </c>
      <c r="N134" s="504">
        <v>0</v>
      </c>
      <c r="O134" s="527">
        <v>15</v>
      </c>
      <c r="P134" s="504">
        <v>2.0746887966804975E-2</v>
      </c>
      <c r="Q134" s="527">
        <v>22</v>
      </c>
      <c r="R134" s="504">
        <v>2.48868778280543E-2</v>
      </c>
      <c r="S134" s="81">
        <v>782</v>
      </c>
      <c r="T134" s="351">
        <v>5.5354993983152828E-2</v>
      </c>
      <c r="U134" s="81">
        <v>118</v>
      </c>
      <c r="V134" s="351">
        <v>4.6474990153603783E-2</v>
      </c>
      <c r="W134" s="81">
        <v>129</v>
      </c>
      <c r="X134" s="351">
        <v>2.0789685737308619E-2</v>
      </c>
      <c r="Y134" s="81">
        <v>237</v>
      </c>
      <c r="Z134" s="355">
        <v>3.1016882606988615E-2</v>
      </c>
    </row>
    <row r="135" spans="1:26">
      <c r="A135" s="1011"/>
      <c r="B135" s="319" t="s">
        <v>271</v>
      </c>
      <c r="C135" s="404">
        <v>2</v>
      </c>
      <c r="D135" s="351">
        <v>6.0606060606060608E-2</v>
      </c>
      <c r="E135" s="81">
        <v>1</v>
      </c>
      <c r="F135" s="351">
        <v>2.7777777777777776E-2</v>
      </c>
      <c r="G135" s="81">
        <v>1</v>
      </c>
      <c r="H135" s="351">
        <v>2.2727272727272728E-2</v>
      </c>
      <c r="I135" s="81">
        <v>2</v>
      </c>
      <c r="J135" s="351">
        <v>2.5316455696202535E-2</v>
      </c>
      <c r="K135" s="527">
        <v>36</v>
      </c>
      <c r="L135" s="504">
        <v>5.7692307692307689E-2</v>
      </c>
      <c r="M135" s="527">
        <v>0</v>
      </c>
      <c r="N135" s="504">
        <v>0</v>
      </c>
      <c r="O135" s="527">
        <v>15</v>
      </c>
      <c r="P135" s="504">
        <v>2.0746887966804975E-2</v>
      </c>
      <c r="Q135" s="527">
        <v>19</v>
      </c>
      <c r="R135" s="504">
        <v>2.1493212669683258E-2</v>
      </c>
      <c r="S135" s="81">
        <v>476</v>
      </c>
      <c r="T135" s="351">
        <v>3.3694344163658241E-2</v>
      </c>
      <c r="U135" s="81">
        <v>97</v>
      </c>
      <c r="V135" s="351">
        <v>3.8204017329657343E-2</v>
      </c>
      <c r="W135" s="81">
        <v>81</v>
      </c>
      <c r="X135" s="351">
        <v>1.3053988718775181E-2</v>
      </c>
      <c r="Y135" s="81">
        <v>133</v>
      </c>
      <c r="Z135" s="355">
        <v>1.7406098678183483E-2</v>
      </c>
    </row>
    <row r="136" spans="1:26">
      <c r="A136" s="1012"/>
      <c r="B136" s="316" t="s">
        <v>230</v>
      </c>
      <c r="C136" s="427">
        <v>33</v>
      </c>
      <c r="D136" s="426">
        <v>1</v>
      </c>
      <c r="E136" s="83">
        <v>36</v>
      </c>
      <c r="F136" s="426">
        <v>1</v>
      </c>
      <c r="G136" s="83">
        <v>44</v>
      </c>
      <c r="H136" s="426">
        <v>1</v>
      </c>
      <c r="I136" s="83">
        <v>79</v>
      </c>
      <c r="J136" s="426">
        <v>1</v>
      </c>
      <c r="K136" s="520">
        <v>624</v>
      </c>
      <c r="L136" s="506">
        <v>1</v>
      </c>
      <c r="M136" s="520">
        <v>3</v>
      </c>
      <c r="N136" s="506">
        <v>1</v>
      </c>
      <c r="O136" s="520">
        <v>723</v>
      </c>
      <c r="P136" s="506">
        <v>1</v>
      </c>
      <c r="Q136" s="520">
        <v>884</v>
      </c>
      <c r="R136" s="506">
        <v>1</v>
      </c>
      <c r="S136" s="83">
        <v>14127</v>
      </c>
      <c r="T136" s="426">
        <v>1</v>
      </c>
      <c r="U136" s="83">
        <v>2539</v>
      </c>
      <c r="V136" s="426">
        <v>1</v>
      </c>
      <c r="W136" s="83">
        <v>6205</v>
      </c>
      <c r="X136" s="426">
        <v>1</v>
      </c>
      <c r="Y136" s="83">
        <v>7641</v>
      </c>
      <c r="Z136" s="428">
        <v>1</v>
      </c>
    </row>
    <row r="137" spans="1:26">
      <c r="A137" s="1010" t="s">
        <v>301</v>
      </c>
      <c r="B137" s="317" t="s">
        <v>267</v>
      </c>
      <c r="C137" s="203">
        <v>17</v>
      </c>
      <c r="D137" s="348">
        <v>0.48571428571428571</v>
      </c>
      <c r="E137" s="95">
        <v>1</v>
      </c>
      <c r="F137" s="348">
        <v>2.7777777777777776E-2</v>
      </c>
      <c r="G137" s="95">
        <v>18</v>
      </c>
      <c r="H137" s="348">
        <v>0.39130434782608697</v>
      </c>
      <c r="I137" s="95">
        <v>37</v>
      </c>
      <c r="J137" s="348">
        <v>0.47435897435897428</v>
      </c>
      <c r="K137" s="521">
        <v>429</v>
      </c>
      <c r="L137" s="503">
        <v>0.68971061093247588</v>
      </c>
      <c r="M137" s="521">
        <v>3</v>
      </c>
      <c r="N137" s="503">
        <v>1</v>
      </c>
      <c r="O137" s="521">
        <v>517</v>
      </c>
      <c r="P137" s="503">
        <v>0.71705963938973649</v>
      </c>
      <c r="Q137" s="521">
        <v>651</v>
      </c>
      <c r="R137" s="503">
        <v>0.73977272727272725</v>
      </c>
      <c r="S137" s="95">
        <v>9800</v>
      </c>
      <c r="T137" s="348">
        <v>0.69360888951801258</v>
      </c>
      <c r="U137" s="95">
        <v>1787</v>
      </c>
      <c r="V137" s="348">
        <v>0.70493096646942799</v>
      </c>
      <c r="W137" s="95">
        <v>4437</v>
      </c>
      <c r="X137" s="348">
        <v>0.71391794046661305</v>
      </c>
      <c r="Y137" s="95">
        <v>5804</v>
      </c>
      <c r="Z137" s="350">
        <v>0.75889121338912136</v>
      </c>
    </row>
    <row r="138" spans="1:26">
      <c r="A138" s="1011"/>
      <c r="B138" s="319" t="s">
        <v>268</v>
      </c>
      <c r="C138" s="404">
        <v>4</v>
      </c>
      <c r="D138" s="351">
        <v>0.11428571428571428</v>
      </c>
      <c r="E138" s="81">
        <v>8</v>
      </c>
      <c r="F138" s="351">
        <v>0.22222222222222221</v>
      </c>
      <c r="G138" s="81">
        <v>6</v>
      </c>
      <c r="H138" s="351">
        <v>0.13043478260869565</v>
      </c>
      <c r="I138" s="81">
        <v>15</v>
      </c>
      <c r="J138" s="351">
        <v>0.19230769230769235</v>
      </c>
      <c r="K138" s="527">
        <v>65</v>
      </c>
      <c r="L138" s="504">
        <v>0.1045016077170418</v>
      </c>
      <c r="M138" s="527">
        <v>0</v>
      </c>
      <c r="N138" s="504">
        <v>0</v>
      </c>
      <c r="O138" s="527">
        <v>78</v>
      </c>
      <c r="P138" s="504">
        <v>0.10818307905686546</v>
      </c>
      <c r="Q138" s="527">
        <v>105</v>
      </c>
      <c r="R138" s="504">
        <v>0.11931818181818182</v>
      </c>
      <c r="S138" s="81">
        <v>1678</v>
      </c>
      <c r="T138" s="351">
        <v>0.11876282822563521</v>
      </c>
      <c r="U138" s="81">
        <v>280</v>
      </c>
      <c r="V138" s="351">
        <v>0.11045364891518737</v>
      </c>
      <c r="W138" s="81">
        <v>747</v>
      </c>
      <c r="X138" s="351">
        <v>0.12019308125502816</v>
      </c>
      <c r="Y138" s="81">
        <v>855</v>
      </c>
      <c r="Z138" s="355">
        <v>0.11179393305439329</v>
      </c>
    </row>
    <row r="139" spans="1:26">
      <c r="A139" s="1011"/>
      <c r="B139" s="319" t="s">
        <v>269</v>
      </c>
      <c r="C139" s="203">
        <v>8</v>
      </c>
      <c r="D139" s="348">
        <v>0.22857142857142856</v>
      </c>
      <c r="E139" s="95">
        <v>22</v>
      </c>
      <c r="F139" s="348">
        <v>0.61111111111111116</v>
      </c>
      <c r="G139" s="95">
        <v>12</v>
      </c>
      <c r="H139" s="348">
        <v>0.2608695652173913</v>
      </c>
      <c r="I139" s="95">
        <v>20</v>
      </c>
      <c r="J139" s="348">
        <v>0.25641025641025639</v>
      </c>
      <c r="K139" s="521">
        <v>61</v>
      </c>
      <c r="L139" s="503">
        <v>9.8070739549839234E-2</v>
      </c>
      <c r="M139" s="521">
        <v>0</v>
      </c>
      <c r="N139" s="503">
        <v>0</v>
      </c>
      <c r="O139" s="521">
        <v>80</v>
      </c>
      <c r="P139" s="503">
        <v>0.11095700416088766</v>
      </c>
      <c r="Q139" s="521">
        <v>83</v>
      </c>
      <c r="R139" s="503">
        <v>9.4318181818181815E-2</v>
      </c>
      <c r="S139" s="95">
        <v>1552</v>
      </c>
      <c r="T139" s="348">
        <v>0.10984499964611791</v>
      </c>
      <c r="U139" s="95">
        <v>264</v>
      </c>
      <c r="V139" s="348">
        <v>0.10414201183431952</v>
      </c>
      <c r="W139" s="95">
        <v>689</v>
      </c>
      <c r="X139" s="348">
        <v>0.11086082059533385</v>
      </c>
      <c r="Y139" s="95">
        <v>690</v>
      </c>
      <c r="Z139" s="350">
        <v>9.0219665271966509E-2</v>
      </c>
    </row>
    <row r="140" spans="1:26">
      <c r="A140" s="1011"/>
      <c r="B140" s="319" t="s">
        <v>270</v>
      </c>
      <c r="C140" s="498">
        <v>4</v>
      </c>
      <c r="D140" s="362">
        <v>0.11428571428571428</v>
      </c>
      <c r="E140" s="104">
        <v>5</v>
      </c>
      <c r="F140" s="362">
        <v>0.1388888888888889</v>
      </c>
      <c r="G140" s="104">
        <v>8</v>
      </c>
      <c r="H140" s="362">
        <v>0.17391304347826086</v>
      </c>
      <c r="I140" s="104">
        <v>5</v>
      </c>
      <c r="J140" s="362">
        <v>6.4102564102564097E-2</v>
      </c>
      <c r="K140" s="519">
        <v>29</v>
      </c>
      <c r="L140" s="562">
        <v>4.6623794212218649E-2</v>
      </c>
      <c r="M140" s="519">
        <v>0</v>
      </c>
      <c r="N140" s="562">
        <v>0</v>
      </c>
      <c r="O140" s="519">
        <v>27</v>
      </c>
      <c r="P140" s="562">
        <v>3.7447988904299581E-2</v>
      </c>
      <c r="Q140" s="519">
        <v>20</v>
      </c>
      <c r="R140" s="562">
        <v>2.2727272727272728E-2</v>
      </c>
      <c r="S140" s="104">
        <v>611</v>
      </c>
      <c r="T140" s="362">
        <v>4.3244390968929153E-2</v>
      </c>
      <c r="U140" s="104">
        <v>104</v>
      </c>
      <c r="V140" s="362">
        <v>4.1025641025641019E-2</v>
      </c>
      <c r="W140" s="104">
        <v>210</v>
      </c>
      <c r="X140" s="362">
        <v>3.3789219629927592E-2</v>
      </c>
      <c r="Y140" s="104">
        <v>195</v>
      </c>
      <c r="Z140" s="365">
        <v>2.5496861924686191E-2</v>
      </c>
    </row>
    <row r="141" spans="1:26">
      <c r="A141" s="1011"/>
      <c r="B141" s="319" t="s">
        <v>271</v>
      </c>
      <c r="C141" s="404">
        <v>2</v>
      </c>
      <c r="D141" s="351">
        <v>5.7142857142857141E-2</v>
      </c>
      <c r="E141" s="81">
        <v>0</v>
      </c>
      <c r="F141" s="351">
        <v>0</v>
      </c>
      <c r="G141" s="81">
        <v>2</v>
      </c>
      <c r="H141" s="351">
        <v>4.3478260869565216E-2</v>
      </c>
      <c r="I141" s="81">
        <v>1</v>
      </c>
      <c r="J141" s="351">
        <v>1.282051282051282E-2</v>
      </c>
      <c r="K141" s="527">
        <v>38</v>
      </c>
      <c r="L141" s="504">
        <v>6.1093247588424437E-2</v>
      </c>
      <c r="M141" s="527">
        <v>0</v>
      </c>
      <c r="N141" s="504">
        <v>0</v>
      </c>
      <c r="O141" s="527">
        <v>19</v>
      </c>
      <c r="P141" s="504">
        <v>2.6352288488210817E-2</v>
      </c>
      <c r="Q141" s="527">
        <v>21</v>
      </c>
      <c r="R141" s="504">
        <v>2.3863636363636368E-2</v>
      </c>
      <c r="S141" s="81">
        <v>488</v>
      </c>
      <c r="T141" s="351">
        <v>3.4538891641305115E-2</v>
      </c>
      <c r="U141" s="81">
        <v>100</v>
      </c>
      <c r="V141" s="351">
        <v>3.9447731755424063E-2</v>
      </c>
      <c r="W141" s="81">
        <v>132</v>
      </c>
      <c r="X141" s="351">
        <v>2.1238938053097341E-2</v>
      </c>
      <c r="Y141" s="81">
        <v>104</v>
      </c>
      <c r="Z141" s="355">
        <v>1.3598326359832637E-2</v>
      </c>
    </row>
    <row r="142" spans="1:26">
      <c r="A142" s="1012"/>
      <c r="B142" s="316" t="s">
        <v>230</v>
      </c>
      <c r="C142" s="427">
        <v>35</v>
      </c>
      <c r="D142" s="426">
        <v>1</v>
      </c>
      <c r="E142" s="83">
        <v>36</v>
      </c>
      <c r="F142" s="426">
        <v>1</v>
      </c>
      <c r="G142" s="83">
        <v>46</v>
      </c>
      <c r="H142" s="426">
        <v>1</v>
      </c>
      <c r="I142" s="83">
        <v>78</v>
      </c>
      <c r="J142" s="426">
        <v>1</v>
      </c>
      <c r="K142" s="520">
        <v>622</v>
      </c>
      <c r="L142" s="506">
        <v>1</v>
      </c>
      <c r="M142" s="520">
        <v>3</v>
      </c>
      <c r="N142" s="506">
        <v>1</v>
      </c>
      <c r="O142" s="520">
        <v>721</v>
      </c>
      <c r="P142" s="506">
        <v>1</v>
      </c>
      <c r="Q142" s="520">
        <v>880</v>
      </c>
      <c r="R142" s="506">
        <v>1</v>
      </c>
      <c r="S142" s="83">
        <v>14129</v>
      </c>
      <c r="T142" s="426">
        <v>1</v>
      </c>
      <c r="U142" s="83">
        <v>2535</v>
      </c>
      <c r="V142" s="426">
        <v>1</v>
      </c>
      <c r="W142" s="83">
        <v>6215</v>
      </c>
      <c r="X142" s="426">
        <v>1</v>
      </c>
      <c r="Y142" s="83">
        <v>7648</v>
      </c>
      <c r="Z142" s="428">
        <v>1</v>
      </c>
    </row>
    <row r="143" spans="1:26">
      <c r="A143" s="1010" t="s">
        <v>302</v>
      </c>
      <c r="B143" s="317" t="s">
        <v>267</v>
      </c>
      <c r="C143" s="203">
        <v>15</v>
      </c>
      <c r="D143" s="348">
        <v>0.42857142857142855</v>
      </c>
      <c r="E143" s="95">
        <v>2</v>
      </c>
      <c r="F143" s="348">
        <v>5.7142857142857141E-2</v>
      </c>
      <c r="G143" s="95">
        <v>23</v>
      </c>
      <c r="H143" s="348">
        <v>0.51111111111111107</v>
      </c>
      <c r="I143" s="95">
        <v>36</v>
      </c>
      <c r="J143" s="348">
        <v>0.47368421052631576</v>
      </c>
      <c r="K143" s="521">
        <v>461</v>
      </c>
      <c r="L143" s="503">
        <v>0.7411575562700965</v>
      </c>
      <c r="M143" s="521">
        <v>2</v>
      </c>
      <c r="N143" s="503">
        <v>0.66666666666666652</v>
      </c>
      <c r="O143" s="521">
        <v>622</v>
      </c>
      <c r="P143" s="503">
        <v>0.86388888888888882</v>
      </c>
      <c r="Q143" s="521">
        <v>759</v>
      </c>
      <c r="R143" s="503">
        <v>0.86348122866894206</v>
      </c>
      <c r="S143" s="95">
        <v>10825</v>
      </c>
      <c r="T143" s="348">
        <v>0.76762161395546746</v>
      </c>
      <c r="U143" s="95">
        <v>1974</v>
      </c>
      <c r="V143" s="348">
        <v>0.78116343490304696</v>
      </c>
      <c r="W143" s="95">
        <v>5311</v>
      </c>
      <c r="X143" s="348">
        <v>0.85952419485353615</v>
      </c>
      <c r="Y143" s="95">
        <v>6525</v>
      </c>
      <c r="Z143" s="350">
        <v>0.85753712708634511</v>
      </c>
    </row>
    <row r="144" spans="1:26">
      <c r="A144" s="1011"/>
      <c r="B144" s="319" t="s">
        <v>268</v>
      </c>
      <c r="C144" s="404">
        <v>9</v>
      </c>
      <c r="D144" s="351">
        <v>0.25714285714285712</v>
      </c>
      <c r="E144" s="81">
        <v>10</v>
      </c>
      <c r="F144" s="351">
        <v>0.2857142857142857</v>
      </c>
      <c r="G144" s="81">
        <v>6</v>
      </c>
      <c r="H144" s="351">
        <v>0.13333333333333333</v>
      </c>
      <c r="I144" s="81">
        <v>13</v>
      </c>
      <c r="J144" s="351">
        <v>0.17105263157894737</v>
      </c>
      <c r="K144" s="527">
        <v>33</v>
      </c>
      <c r="L144" s="504">
        <v>5.3054662379421219E-2</v>
      </c>
      <c r="M144" s="527">
        <v>1</v>
      </c>
      <c r="N144" s="504">
        <v>0.33333333333333326</v>
      </c>
      <c r="O144" s="527">
        <v>37</v>
      </c>
      <c r="P144" s="504">
        <v>5.1388888888888887E-2</v>
      </c>
      <c r="Q144" s="527">
        <v>42</v>
      </c>
      <c r="R144" s="504">
        <v>4.778156996587031E-2</v>
      </c>
      <c r="S144" s="81">
        <v>1050</v>
      </c>
      <c r="T144" s="351">
        <v>7.4457523755495678E-2</v>
      </c>
      <c r="U144" s="81">
        <v>162</v>
      </c>
      <c r="V144" s="351">
        <v>6.4107637514839735E-2</v>
      </c>
      <c r="W144" s="81">
        <v>330</v>
      </c>
      <c r="X144" s="351">
        <v>5.3406700113286937E-2</v>
      </c>
      <c r="Y144" s="81">
        <v>412</v>
      </c>
      <c r="Z144" s="355">
        <v>5.4146405572348531E-2</v>
      </c>
    </row>
    <row r="145" spans="1:26">
      <c r="A145" s="1011"/>
      <c r="B145" s="319" t="s">
        <v>269</v>
      </c>
      <c r="C145" s="498">
        <v>6</v>
      </c>
      <c r="D145" s="362">
        <v>0.17142857142857143</v>
      </c>
      <c r="E145" s="104">
        <v>16</v>
      </c>
      <c r="F145" s="362">
        <v>0.45714285714285713</v>
      </c>
      <c r="G145" s="104">
        <v>12</v>
      </c>
      <c r="H145" s="362">
        <v>0.26666666666666666</v>
      </c>
      <c r="I145" s="104">
        <v>21</v>
      </c>
      <c r="J145" s="362">
        <v>0.27631578947368424</v>
      </c>
      <c r="K145" s="519">
        <v>62</v>
      </c>
      <c r="L145" s="562">
        <v>9.9678456591639875E-2</v>
      </c>
      <c r="M145" s="519">
        <v>0</v>
      </c>
      <c r="N145" s="562">
        <v>0</v>
      </c>
      <c r="O145" s="519">
        <v>40</v>
      </c>
      <c r="P145" s="562">
        <v>5.5555555555555552E-2</v>
      </c>
      <c r="Q145" s="519">
        <v>45</v>
      </c>
      <c r="R145" s="562">
        <v>5.1194539249146756E-2</v>
      </c>
      <c r="S145" s="104">
        <v>1232</v>
      </c>
      <c r="T145" s="362">
        <v>8.7363494539781594E-2</v>
      </c>
      <c r="U145" s="104">
        <v>219</v>
      </c>
      <c r="V145" s="362">
        <v>8.6664028492283329E-2</v>
      </c>
      <c r="W145" s="104">
        <v>339</v>
      </c>
      <c r="X145" s="362">
        <v>5.486324648001295E-2</v>
      </c>
      <c r="Y145" s="104">
        <v>416</v>
      </c>
      <c r="Z145" s="365">
        <v>5.46720988303325E-2</v>
      </c>
    </row>
    <row r="146" spans="1:26">
      <c r="A146" s="1011"/>
      <c r="B146" s="319" t="s">
        <v>270</v>
      </c>
      <c r="C146" s="404">
        <v>5</v>
      </c>
      <c r="D146" s="351">
        <v>0.14285714285714285</v>
      </c>
      <c r="E146" s="81">
        <v>7</v>
      </c>
      <c r="F146" s="351">
        <v>0.2</v>
      </c>
      <c r="G146" s="81">
        <v>4</v>
      </c>
      <c r="H146" s="351">
        <v>8.8888888888888892E-2</v>
      </c>
      <c r="I146" s="81">
        <v>5</v>
      </c>
      <c r="J146" s="351">
        <v>6.5789473684210523E-2</v>
      </c>
      <c r="K146" s="527">
        <v>30</v>
      </c>
      <c r="L146" s="504">
        <v>4.8231511254019289E-2</v>
      </c>
      <c r="M146" s="527">
        <v>0</v>
      </c>
      <c r="N146" s="504">
        <v>0</v>
      </c>
      <c r="O146" s="527">
        <v>9</v>
      </c>
      <c r="P146" s="504">
        <v>1.2500000000000001E-2</v>
      </c>
      <c r="Q146" s="527">
        <v>16</v>
      </c>
      <c r="R146" s="504">
        <v>1.8202502844141068E-2</v>
      </c>
      <c r="S146" s="81">
        <v>584</v>
      </c>
      <c r="T146" s="351">
        <v>4.1412565593532832E-2</v>
      </c>
      <c r="U146" s="81">
        <v>92</v>
      </c>
      <c r="V146" s="351">
        <v>3.6406806489908981E-2</v>
      </c>
      <c r="W146" s="81">
        <v>115</v>
      </c>
      <c r="X146" s="351">
        <v>1.8611425797054538E-2</v>
      </c>
      <c r="Y146" s="81">
        <v>162</v>
      </c>
      <c r="Z146" s="355">
        <v>2.1290576948350636E-2</v>
      </c>
    </row>
    <row r="147" spans="1:26">
      <c r="A147" s="1011"/>
      <c r="B147" s="319" t="s">
        <v>271</v>
      </c>
      <c r="C147" s="404">
        <v>0</v>
      </c>
      <c r="D147" s="351">
        <v>0</v>
      </c>
      <c r="E147" s="81">
        <v>0</v>
      </c>
      <c r="F147" s="351">
        <v>0</v>
      </c>
      <c r="G147" s="81">
        <v>0</v>
      </c>
      <c r="H147" s="351">
        <v>0</v>
      </c>
      <c r="I147" s="81">
        <v>1</v>
      </c>
      <c r="J147" s="351">
        <v>1.3157894736842105E-2</v>
      </c>
      <c r="K147" s="527">
        <v>36</v>
      </c>
      <c r="L147" s="504">
        <v>5.7877813504823149E-2</v>
      </c>
      <c r="M147" s="527">
        <v>0</v>
      </c>
      <c r="N147" s="504">
        <v>0</v>
      </c>
      <c r="O147" s="527">
        <v>12</v>
      </c>
      <c r="P147" s="504">
        <v>1.6666666666666666E-2</v>
      </c>
      <c r="Q147" s="527">
        <v>17</v>
      </c>
      <c r="R147" s="504">
        <v>1.9340159271899887E-2</v>
      </c>
      <c r="S147" s="81">
        <v>411</v>
      </c>
      <c r="T147" s="351">
        <v>2.9144802155722592E-2</v>
      </c>
      <c r="U147" s="81">
        <v>80</v>
      </c>
      <c r="V147" s="351">
        <v>3.1658092599920855E-2</v>
      </c>
      <c r="W147" s="81">
        <v>84</v>
      </c>
      <c r="X147" s="351">
        <v>1.3594432756109403E-2</v>
      </c>
      <c r="Y147" s="81">
        <v>94</v>
      </c>
      <c r="Z147" s="355">
        <v>1.2353791562623208E-2</v>
      </c>
    </row>
    <row r="148" spans="1:26">
      <c r="A148" s="1012"/>
      <c r="B148" s="316" t="s">
        <v>230</v>
      </c>
      <c r="C148" s="427">
        <v>35</v>
      </c>
      <c r="D148" s="426">
        <v>1</v>
      </c>
      <c r="E148" s="83">
        <v>35</v>
      </c>
      <c r="F148" s="426">
        <v>1</v>
      </c>
      <c r="G148" s="83">
        <v>45</v>
      </c>
      <c r="H148" s="426">
        <v>1</v>
      </c>
      <c r="I148" s="83">
        <v>76</v>
      </c>
      <c r="J148" s="426">
        <v>1</v>
      </c>
      <c r="K148" s="520">
        <v>622</v>
      </c>
      <c r="L148" s="506">
        <v>1</v>
      </c>
      <c r="M148" s="520">
        <v>3</v>
      </c>
      <c r="N148" s="506">
        <v>1</v>
      </c>
      <c r="O148" s="520">
        <v>720</v>
      </c>
      <c r="P148" s="506">
        <v>1</v>
      </c>
      <c r="Q148" s="520">
        <v>879</v>
      </c>
      <c r="R148" s="506">
        <v>1</v>
      </c>
      <c r="S148" s="83">
        <v>14102</v>
      </c>
      <c r="T148" s="426">
        <v>1</v>
      </c>
      <c r="U148" s="83">
        <v>2527</v>
      </c>
      <c r="V148" s="426">
        <v>1</v>
      </c>
      <c r="W148" s="83">
        <v>6179</v>
      </c>
      <c r="X148" s="426">
        <v>1</v>
      </c>
      <c r="Y148" s="83">
        <v>7609</v>
      </c>
      <c r="Z148" s="428">
        <v>1</v>
      </c>
    </row>
    <row r="149" spans="1:26">
      <c r="A149" s="1010" t="s">
        <v>303</v>
      </c>
      <c r="B149" s="317" t="s">
        <v>267</v>
      </c>
      <c r="C149" s="203">
        <v>20</v>
      </c>
      <c r="D149" s="348">
        <v>0.60606060606060608</v>
      </c>
      <c r="E149" s="95">
        <v>3</v>
      </c>
      <c r="F149" s="348">
        <v>8.5714285714285715E-2</v>
      </c>
      <c r="G149" s="95">
        <v>26</v>
      </c>
      <c r="H149" s="348">
        <v>0.59090909090909094</v>
      </c>
      <c r="I149" s="95">
        <v>45</v>
      </c>
      <c r="J149" s="348">
        <v>0.57692307692307687</v>
      </c>
      <c r="K149" s="521">
        <v>513</v>
      </c>
      <c r="L149" s="503">
        <v>0.82741935483870965</v>
      </c>
      <c r="M149" s="521">
        <v>3</v>
      </c>
      <c r="N149" s="503">
        <v>1</v>
      </c>
      <c r="O149" s="521">
        <v>638</v>
      </c>
      <c r="P149" s="503">
        <v>0.88734353268428368</v>
      </c>
      <c r="Q149" s="521">
        <v>772</v>
      </c>
      <c r="R149" s="503">
        <v>0.87927107061503418</v>
      </c>
      <c r="S149" s="95">
        <v>12474</v>
      </c>
      <c r="T149" s="348">
        <v>0.88417918911256022</v>
      </c>
      <c r="U149" s="95">
        <v>2027</v>
      </c>
      <c r="V149" s="348">
        <v>0.80150257018584425</v>
      </c>
      <c r="W149" s="95">
        <v>5188</v>
      </c>
      <c r="X149" s="348">
        <v>0.83907488274300501</v>
      </c>
      <c r="Y149" s="95">
        <v>6950</v>
      </c>
      <c r="Z149" s="350">
        <v>0.91399263545502363</v>
      </c>
    </row>
    <row r="150" spans="1:26">
      <c r="A150" s="1011"/>
      <c r="B150" s="319" t="s">
        <v>268</v>
      </c>
      <c r="C150" s="404">
        <v>3</v>
      </c>
      <c r="D150" s="351">
        <v>9.0909090909090912E-2</v>
      </c>
      <c r="E150" s="81">
        <v>4</v>
      </c>
      <c r="F150" s="351">
        <v>0.11428571428571428</v>
      </c>
      <c r="G150" s="81">
        <v>11</v>
      </c>
      <c r="H150" s="351">
        <v>0.25</v>
      </c>
      <c r="I150" s="81">
        <v>10</v>
      </c>
      <c r="J150" s="351">
        <v>0.12820512820512819</v>
      </c>
      <c r="K150" s="527">
        <v>24</v>
      </c>
      <c r="L150" s="504">
        <v>3.870967741935484E-2</v>
      </c>
      <c r="M150" s="527">
        <v>0</v>
      </c>
      <c r="N150" s="504">
        <v>0</v>
      </c>
      <c r="O150" s="527">
        <v>21</v>
      </c>
      <c r="P150" s="504">
        <v>2.9207232267037551E-2</v>
      </c>
      <c r="Q150" s="527">
        <v>33</v>
      </c>
      <c r="R150" s="504">
        <v>3.7585421412300681E-2</v>
      </c>
      <c r="S150" s="81">
        <v>553</v>
      </c>
      <c r="T150" s="351">
        <v>3.9197618372554581E-2</v>
      </c>
      <c r="U150" s="81">
        <v>128</v>
      </c>
      <c r="V150" s="351">
        <v>5.0612890470541717E-2</v>
      </c>
      <c r="W150" s="81">
        <v>276</v>
      </c>
      <c r="X150" s="351">
        <v>4.4638524987869965E-2</v>
      </c>
      <c r="Y150" s="81">
        <v>222</v>
      </c>
      <c r="Z150" s="355">
        <v>2.9195160441872699E-2</v>
      </c>
    </row>
    <row r="151" spans="1:26">
      <c r="A151" s="1011"/>
      <c r="B151" s="319" t="s">
        <v>269</v>
      </c>
      <c r="C151" s="203">
        <v>5</v>
      </c>
      <c r="D151" s="348">
        <v>0.15151515151515152</v>
      </c>
      <c r="E151" s="95">
        <v>23</v>
      </c>
      <c r="F151" s="348">
        <v>0.65714285714285703</v>
      </c>
      <c r="G151" s="95">
        <v>6</v>
      </c>
      <c r="H151" s="348">
        <v>0.13636363636363635</v>
      </c>
      <c r="I151" s="95">
        <v>15</v>
      </c>
      <c r="J151" s="348">
        <v>0.19230769230769235</v>
      </c>
      <c r="K151" s="521">
        <v>45</v>
      </c>
      <c r="L151" s="503">
        <v>7.2580645161290328E-2</v>
      </c>
      <c r="M151" s="521">
        <v>0</v>
      </c>
      <c r="N151" s="503">
        <v>0</v>
      </c>
      <c r="O151" s="521">
        <v>33</v>
      </c>
      <c r="P151" s="503">
        <v>4.5897079276773306E-2</v>
      </c>
      <c r="Q151" s="521">
        <v>47</v>
      </c>
      <c r="R151" s="503">
        <v>5.3530751708428248E-2</v>
      </c>
      <c r="S151" s="95">
        <v>597</v>
      </c>
      <c r="T151" s="348">
        <v>4.2316416217748794E-2</v>
      </c>
      <c r="U151" s="95">
        <v>196</v>
      </c>
      <c r="V151" s="348">
        <v>7.7500988533016998E-2</v>
      </c>
      <c r="W151" s="95">
        <v>417</v>
      </c>
      <c r="X151" s="348">
        <v>6.7442988840368756E-2</v>
      </c>
      <c r="Y151" s="95">
        <v>285</v>
      </c>
      <c r="Z151" s="350">
        <v>3.7480273540241978E-2</v>
      </c>
    </row>
    <row r="152" spans="1:26">
      <c r="A152" s="1011"/>
      <c r="B152" s="319" t="s">
        <v>270</v>
      </c>
      <c r="C152" s="404">
        <v>5</v>
      </c>
      <c r="D152" s="351">
        <v>0.15151515151515152</v>
      </c>
      <c r="E152" s="81">
        <v>5</v>
      </c>
      <c r="F152" s="351">
        <v>0.14285714285714285</v>
      </c>
      <c r="G152" s="81">
        <v>1</v>
      </c>
      <c r="H152" s="351">
        <v>2.2727272727272728E-2</v>
      </c>
      <c r="I152" s="81">
        <v>7</v>
      </c>
      <c r="J152" s="351">
        <v>8.9743589743589744E-2</v>
      </c>
      <c r="K152" s="527">
        <v>19</v>
      </c>
      <c r="L152" s="504">
        <v>3.0645161290322579E-2</v>
      </c>
      <c r="M152" s="527">
        <v>0</v>
      </c>
      <c r="N152" s="504">
        <v>0</v>
      </c>
      <c r="O152" s="527">
        <v>15</v>
      </c>
      <c r="P152" s="504">
        <v>2.0862308762169678E-2</v>
      </c>
      <c r="Q152" s="527">
        <v>15</v>
      </c>
      <c r="R152" s="504">
        <v>1.7084282460136675E-2</v>
      </c>
      <c r="S152" s="81">
        <v>262</v>
      </c>
      <c r="T152" s="351">
        <v>1.8571023532747376E-2</v>
      </c>
      <c r="U152" s="81">
        <v>94</v>
      </c>
      <c r="V152" s="351">
        <v>3.7168841439304073E-2</v>
      </c>
      <c r="W152" s="81">
        <v>179</v>
      </c>
      <c r="X152" s="351">
        <v>2.8950347727640303E-2</v>
      </c>
      <c r="Y152" s="81">
        <v>86</v>
      </c>
      <c r="Z152" s="355">
        <v>1.1309836927932667E-2</v>
      </c>
    </row>
    <row r="153" spans="1:26">
      <c r="A153" s="1011"/>
      <c r="B153" s="319" t="s">
        <v>271</v>
      </c>
      <c r="C153" s="403">
        <v>0</v>
      </c>
      <c r="D153" s="369">
        <v>0</v>
      </c>
      <c r="E153" s="106">
        <v>0</v>
      </c>
      <c r="F153" s="369">
        <v>0</v>
      </c>
      <c r="G153" s="106">
        <v>0</v>
      </c>
      <c r="H153" s="369">
        <v>0</v>
      </c>
      <c r="I153" s="106">
        <v>1</v>
      </c>
      <c r="J153" s="369">
        <v>1.282051282051282E-2</v>
      </c>
      <c r="K153" s="525">
        <v>19</v>
      </c>
      <c r="L153" s="505">
        <v>3.0645161290322579E-2</v>
      </c>
      <c r="M153" s="525">
        <v>0</v>
      </c>
      <c r="N153" s="505">
        <v>0</v>
      </c>
      <c r="O153" s="525">
        <v>12</v>
      </c>
      <c r="P153" s="505">
        <v>1.6689847009735744E-2</v>
      </c>
      <c r="Q153" s="525">
        <v>11</v>
      </c>
      <c r="R153" s="505">
        <v>1.2528473804100226E-2</v>
      </c>
      <c r="S153" s="106">
        <v>222</v>
      </c>
      <c r="T153" s="369">
        <v>1.5735752764388999E-2</v>
      </c>
      <c r="U153" s="106">
        <v>84</v>
      </c>
      <c r="V153" s="369">
        <v>3.3214709371292998E-2</v>
      </c>
      <c r="W153" s="106">
        <v>123</v>
      </c>
      <c r="X153" s="369">
        <v>1.9893255701115962E-2</v>
      </c>
      <c r="Y153" s="106">
        <v>61</v>
      </c>
      <c r="Z153" s="373">
        <v>8.0220936349289854E-3</v>
      </c>
    </row>
    <row r="154" spans="1:26">
      <c r="A154" s="1012"/>
      <c r="B154" s="316" t="s">
        <v>230</v>
      </c>
      <c r="C154" s="427">
        <v>33</v>
      </c>
      <c r="D154" s="426">
        <v>1</v>
      </c>
      <c r="E154" s="83">
        <v>35</v>
      </c>
      <c r="F154" s="426">
        <v>1</v>
      </c>
      <c r="G154" s="83">
        <v>44</v>
      </c>
      <c r="H154" s="426">
        <v>1</v>
      </c>
      <c r="I154" s="83">
        <v>78</v>
      </c>
      <c r="J154" s="426">
        <v>1</v>
      </c>
      <c r="K154" s="520">
        <v>620</v>
      </c>
      <c r="L154" s="506">
        <v>1</v>
      </c>
      <c r="M154" s="520">
        <v>3</v>
      </c>
      <c r="N154" s="506">
        <v>1</v>
      </c>
      <c r="O154" s="520">
        <v>719</v>
      </c>
      <c r="P154" s="506">
        <v>1</v>
      </c>
      <c r="Q154" s="520">
        <v>878</v>
      </c>
      <c r="R154" s="506">
        <v>1</v>
      </c>
      <c r="S154" s="83">
        <v>14108</v>
      </c>
      <c r="T154" s="426">
        <v>1</v>
      </c>
      <c r="U154" s="83">
        <v>2529</v>
      </c>
      <c r="V154" s="426">
        <v>1</v>
      </c>
      <c r="W154" s="83">
        <v>6183</v>
      </c>
      <c r="X154" s="426">
        <v>1</v>
      </c>
      <c r="Y154" s="83">
        <v>7604</v>
      </c>
      <c r="Z154" s="428">
        <v>1</v>
      </c>
    </row>
    <row r="155" spans="1:26">
      <c r="A155" s="1010" t="s">
        <v>304</v>
      </c>
      <c r="B155" s="317" t="s">
        <v>267</v>
      </c>
      <c r="C155" s="203">
        <v>10</v>
      </c>
      <c r="D155" s="348">
        <v>0.2857142857142857</v>
      </c>
      <c r="E155" s="95">
        <v>2</v>
      </c>
      <c r="F155" s="348">
        <v>5.7142857142857141E-2</v>
      </c>
      <c r="G155" s="95">
        <v>20</v>
      </c>
      <c r="H155" s="348">
        <v>0.43478260869565216</v>
      </c>
      <c r="I155" s="95">
        <v>29</v>
      </c>
      <c r="J155" s="348">
        <v>0.36708860759493672</v>
      </c>
      <c r="K155" s="521">
        <v>322</v>
      </c>
      <c r="L155" s="503">
        <v>0.51519999999999999</v>
      </c>
      <c r="M155" s="521">
        <v>2</v>
      </c>
      <c r="N155" s="503">
        <v>0.66666666666666652</v>
      </c>
      <c r="O155" s="521">
        <v>373</v>
      </c>
      <c r="P155" s="503">
        <v>0.51733703190013869</v>
      </c>
      <c r="Q155" s="521">
        <v>514</v>
      </c>
      <c r="R155" s="503">
        <v>0.58409090909090911</v>
      </c>
      <c r="S155" s="95">
        <v>6380</v>
      </c>
      <c r="T155" s="348">
        <v>0.45126609138492008</v>
      </c>
      <c r="U155" s="95">
        <v>1345</v>
      </c>
      <c r="V155" s="348">
        <v>0.53015372487189594</v>
      </c>
      <c r="W155" s="95">
        <v>3434</v>
      </c>
      <c r="X155" s="348">
        <v>0.55217880688213539</v>
      </c>
      <c r="Y155" s="95">
        <v>4420</v>
      </c>
      <c r="Z155" s="350">
        <v>0.57785331415871355</v>
      </c>
    </row>
    <row r="156" spans="1:26">
      <c r="A156" s="1011"/>
      <c r="B156" s="319" t="s">
        <v>268</v>
      </c>
      <c r="C156" s="404">
        <v>8</v>
      </c>
      <c r="D156" s="351">
        <v>0.22857142857142856</v>
      </c>
      <c r="E156" s="81">
        <v>9</v>
      </c>
      <c r="F156" s="351">
        <v>0.25714285714285712</v>
      </c>
      <c r="G156" s="81">
        <v>10</v>
      </c>
      <c r="H156" s="351">
        <v>0.21739130434782608</v>
      </c>
      <c r="I156" s="81">
        <v>17</v>
      </c>
      <c r="J156" s="351">
        <v>0.21518987341772153</v>
      </c>
      <c r="K156" s="527">
        <v>83</v>
      </c>
      <c r="L156" s="504">
        <v>0.1328</v>
      </c>
      <c r="M156" s="527">
        <v>0</v>
      </c>
      <c r="N156" s="504">
        <v>0</v>
      </c>
      <c r="O156" s="527">
        <v>139</v>
      </c>
      <c r="P156" s="504">
        <v>0.1927877947295423</v>
      </c>
      <c r="Q156" s="527">
        <v>157</v>
      </c>
      <c r="R156" s="504">
        <v>0.17840909090909091</v>
      </c>
      <c r="S156" s="81">
        <v>2242</v>
      </c>
      <c r="T156" s="351">
        <v>0.15857971424529638</v>
      </c>
      <c r="U156" s="81">
        <v>404</v>
      </c>
      <c r="V156" s="351">
        <v>0.15924320063066613</v>
      </c>
      <c r="W156" s="81">
        <v>1141</v>
      </c>
      <c r="X156" s="351">
        <v>0.18347001125582887</v>
      </c>
      <c r="Y156" s="81">
        <v>1278</v>
      </c>
      <c r="Z156" s="355">
        <v>0.16708066413910316</v>
      </c>
    </row>
    <row r="157" spans="1:26">
      <c r="A157" s="1011"/>
      <c r="B157" s="319" t="s">
        <v>269</v>
      </c>
      <c r="C157" s="404">
        <v>9</v>
      </c>
      <c r="D157" s="351">
        <v>0.25714285714285712</v>
      </c>
      <c r="E157" s="81">
        <v>15</v>
      </c>
      <c r="F157" s="351">
        <v>0.42857142857142855</v>
      </c>
      <c r="G157" s="81">
        <v>13</v>
      </c>
      <c r="H157" s="351">
        <v>0.28260869565217389</v>
      </c>
      <c r="I157" s="81">
        <v>22</v>
      </c>
      <c r="J157" s="351">
        <v>0.27848101265822783</v>
      </c>
      <c r="K157" s="527">
        <v>90</v>
      </c>
      <c r="L157" s="504">
        <v>0.14399999999999999</v>
      </c>
      <c r="M157" s="527">
        <v>0</v>
      </c>
      <c r="N157" s="504">
        <v>0</v>
      </c>
      <c r="O157" s="527">
        <v>138</v>
      </c>
      <c r="P157" s="504">
        <v>0.1914008321775312</v>
      </c>
      <c r="Q157" s="527">
        <v>144</v>
      </c>
      <c r="R157" s="504">
        <v>0.16363636363636364</v>
      </c>
      <c r="S157" s="81">
        <v>2876</v>
      </c>
      <c r="T157" s="351">
        <v>0.20342339793464423</v>
      </c>
      <c r="U157" s="81">
        <v>431</v>
      </c>
      <c r="V157" s="351">
        <v>0.16988569176192353</v>
      </c>
      <c r="W157" s="81">
        <v>1114</v>
      </c>
      <c r="X157" s="351">
        <v>0.17912847724714584</v>
      </c>
      <c r="Y157" s="81">
        <v>1319</v>
      </c>
      <c r="Z157" s="355">
        <v>0.17244084194012288</v>
      </c>
    </row>
    <row r="158" spans="1:26">
      <c r="A158" s="1011"/>
      <c r="B158" s="319" t="s">
        <v>270</v>
      </c>
      <c r="C158" s="203">
        <v>7</v>
      </c>
      <c r="D158" s="348">
        <v>0.2</v>
      </c>
      <c r="E158" s="95">
        <v>7</v>
      </c>
      <c r="F158" s="348">
        <v>0.2</v>
      </c>
      <c r="G158" s="95">
        <v>2</v>
      </c>
      <c r="H158" s="348">
        <v>4.3478260869565216E-2</v>
      </c>
      <c r="I158" s="95">
        <v>7</v>
      </c>
      <c r="J158" s="348">
        <v>8.8607594936708847E-2</v>
      </c>
      <c r="K158" s="521">
        <v>64</v>
      </c>
      <c r="L158" s="503">
        <v>0.1024</v>
      </c>
      <c r="M158" s="521">
        <v>1</v>
      </c>
      <c r="N158" s="503">
        <v>0.33333333333333326</v>
      </c>
      <c r="O158" s="521">
        <v>42</v>
      </c>
      <c r="P158" s="503">
        <v>5.8252427184466021E-2</v>
      </c>
      <c r="Q158" s="521">
        <v>33</v>
      </c>
      <c r="R158" s="503">
        <v>3.7499999999999999E-2</v>
      </c>
      <c r="S158" s="95">
        <v>1407</v>
      </c>
      <c r="T158" s="348">
        <v>9.9519026736454949E-2</v>
      </c>
      <c r="U158" s="95">
        <v>179</v>
      </c>
      <c r="V158" s="348">
        <v>7.0555774536854549E-2</v>
      </c>
      <c r="W158" s="95">
        <v>293</v>
      </c>
      <c r="X158" s="348">
        <v>4.7113683872005145E-2</v>
      </c>
      <c r="Y158" s="95">
        <v>392</v>
      </c>
      <c r="Z158" s="350">
        <v>5.1248529219505817E-2</v>
      </c>
    </row>
    <row r="159" spans="1:26">
      <c r="A159" s="1011"/>
      <c r="B159" s="319" t="s">
        <v>271</v>
      </c>
      <c r="C159" s="404">
        <v>1</v>
      </c>
      <c r="D159" s="351">
        <v>2.8571428571428571E-2</v>
      </c>
      <c r="E159" s="81">
        <v>2</v>
      </c>
      <c r="F159" s="351">
        <v>5.7142857142857141E-2</v>
      </c>
      <c r="G159" s="81">
        <v>1</v>
      </c>
      <c r="H159" s="351">
        <v>2.1739130434782608E-2</v>
      </c>
      <c r="I159" s="81">
        <v>4</v>
      </c>
      <c r="J159" s="351">
        <v>5.0632911392405069E-2</v>
      </c>
      <c r="K159" s="527">
        <v>66</v>
      </c>
      <c r="L159" s="504">
        <v>0.1056</v>
      </c>
      <c r="M159" s="527">
        <v>0</v>
      </c>
      <c r="N159" s="504">
        <v>0</v>
      </c>
      <c r="O159" s="527">
        <v>29</v>
      </c>
      <c r="P159" s="504">
        <v>4.0221914008321778E-2</v>
      </c>
      <c r="Q159" s="527">
        <v>32</v>
      </c>
      <c r="R159" s="504">
        <v>3.6363636363636362E-2</v>
      </c>
      <c r="S159" s="81">
        <v>1233</v>
      </c>
      <c r="T159" s="351">
        <v>8.7211769698684397E-2</v>
      </c>
      <c r="U159" s="81">
        <v>178</v>
      </c>
      <c r="V159" s="351">
        <v>7.0161608198659839E-2</v>
      </c>
      <c r="W159" s="81">
        <v>237</v>
      </c>
      <c r="X159" s="351">
        <v>3.8109020742884706E-2</v>
      </c>
      <c r="Y159" s="81">
        <v>240</v>
      </c>
      <c r="Z159" s="355">
        <v>3.1376650542554584E-2</v>
      </c>
    </row>
    <row r="160" spans="1:26">
      <c r="A160" s="1012"/>
      <c r="B160" s="316" t="s">
        <v>230</v>
      </c>
      <c r="C160" s="427">
        <v>35</v>
      </c>
      <c r="D160" s="426">
        <v>1</v>
      </c>
      <c r="E160" s="83">
        <v>35</v>
      </c>
      <c r="F160" s="426">
        <v>1</v>
      </c>
      <c r="G160" s="83">
        <v>46</v>
      </c>
      <c r="H160" s="426">
        <v>1</v>
      </c>
      <c r="I160" s="83">
        <v>79</v>
      </c>
      <c r="J160" s="426">
        <v>1</v>
      </c>
      <c r="K160" s="520">
        <v>625</v>
      </c>
      <c r="L160" s="506">
        <v>1</v>
      </c>
      <c r="M160" s="520">
        <v>3</v>
      </c>
      <c r="N160" s="506">
        <v>1</v>
      </c>
      <c r="O160" s="520">
        <v>721</v>
      </c>
      <c r="P160" s="506">
        <v>1</v>
      </c>
      <c r="Q160" s="520">
        <v>880</v>
      </c>
      <c r="R160" s="506">
        <v>1</v>
      </c>
      <c r="S160" s="83">
        <v>14138</v>
      </c>
      <c r="T160" s="426">
        <v>1</v>
      </c>
      <c r="U160" s="83">
        <v>2537</v>
      </c>
      <c r="V160" s="426">
        <v>1</v>
      </c>
      <c r="W160" s="83">
        <v>6219</v>
      </c>
      <c r="X160" s="426">
        <v>1</v>
      </c>
      <c r="Y160" s="83">
        <v>7649</v>
      </c>
      <c r="Z160" s="428">
        <v>1</v>
      </c>
    </row>
    <row r="161" spans="1:26">
      <c r="A161" s="1010" t="s">
        <v>305</v>
      </c>
      <c r="B161" s="317" t="s">
        <v>267</v>
      </c>
      <c r="C161" s="203">
        <v>10</v>
      </c>
      <c r="D161" s="348">
        <v>0.27777777777777779</v>
      </c>
      <c r="E161" s="95">
        <v>1</v>
      </c>
      <c r="F161" s="348">
        <v>2.8571428571428571E-2</v>
      </c>
      <c r="G161" s="95">
        <v>16</v>
      </c>
      <c r="H161" s="348">
        <v>0.35555555555555557</v>
      </c>
      <c r="I161" s="95">
        <v>25</v>
      </c>
      <c r="J161" s="348">
        <v>0.31645569620253167</v>
      </c>
      <c r="K161" s="521">
        <v>345</v>
      </c>
      <c r="L161" s="503">
        <v>0.55200000000000005</v>
      </c>
      <c r="M161" s="521">
        <v>1</v>
      </c>
      <c r="N161" s="503">
        <v>0.33333333333333326</v>
      </c>
      <c r="O161" s="521">
        <v>335</v>
      </c>
      <c r="P161" s="503">
        <v>0.46206896551724136</v>
      </c>
      <c r="Q161" s="521">
        <v>366</v>
      </c>
      <c r="R161" s="503">
        <v>0.41355932203389828</v>
      </c>
      <c r="S161" s="95">
        <v>9797</v>
      </c>
      <c r="T161" s="348">
        <v>0.69359292035398246</v>
      </c>
      <c r="U161" s="95">
        <v>1576</v>
      </c>
      <c r="V161" s="348">
        <v>0.62047244094488185</v>
      </c>
      <c r="W161" s="95">
        <v>2852</v>
      </c>
      <c r="X161" s="348">
        <v>0.45624700047992323</v>
      </c>
      <c r="Y161" s="95">
        <v>3279</v>
      </c>
      <c r="Z161" s="350">
        <v>0.42756552353631505</v>
      </c>
    </row>
    <row r="162" spans="1:26">
      <c r="A162" s="1011"/>
      <c r="B162" s="319" t="s">
        <v>268</v>
      </c>
      <c r="C162" s="498">
        <v>5</v>
      </c>
      <c r="D162" s="362">
        <v>0.1388888888888889</v>
      </c>
      <c r="E162" s="104">
        <v>8</v>
      </c>
      <c r="F162" s="362">
        <v>0.22857142857142856</v>
      </c>
      <c r="G162" s="104">
        <v>9</v>
      </c>
      <c r="H162" s="362">
        <v>0.2</v>
      </c>
      <c r="I162" s="104">
        <v>13</v>
      </c>
      <c r="J162" s="362">
        <v>0.16455696202531644</v>
      </c>
      <c r="K162" s="519">
        <v>98</v>
      </c>
      <c r="L162" s="562">
        <v>0.15679999999999999</v>
      </c>
      <c r="M162" s="519">
        <v>0</v>
      </c>
      <c r="N162" s="562">
        <v>0</v>
      </c>
      <c r="O162" s="519">
        <v>140</v>
      </c>
      <c r="P162" s="562">
        <v>0.19310344827586207</v>
      </c>
      <c r="Q162" s="519">
        <v>157</v>
      </c>
      <c r="R162" s="562">
        <v>0.17740112994350285</v>
      </c>
      <c r="S162" s="104">
        <v>1858</v>
      </c>
      <c r="T162" s="362">
        <v>0.13153982300884956</v>
      </c>
      <c r="U162" s="104">
        <v>372</v>
      </c>
      <c r="V162" s="362">
        <v>0.14645669291338584</v>
      </c>
      <c r="W162" s="104">
        <v>1184</v>
      </c>
      <c r="X162" s="362">
        <v>0.18940969444888819</v>
      </c>
      <c r="Y162" s="104">
        <v>1366</v>
      </c>
      <c r="Z162" s="365">
        <v>0.17811970269917851</v>
      </c>
    </row>
    <row r="163" spans="1:26">
      <c r="A163" s="1011"/>
      <c r="B163" s="319" t="s">
        <v>269</v>
      </c>
      <c r="C163" s="404">
        <v>9</v>
      </c>
      <c r="D163" s="351">
        <v>0.25</v>
      </c>
      <c r="E163" s="81">
        <v>19</v>
      </c>
      <c r="F163" s="351">
        <v>0.54285714285714282</v>
      </c>
      <c r="G163" s="81">
        <v>16</v>
      </c>
      <c r="H163" s="351">
        <v>0.35555555555555557</v>
      </c>
      <c r="I163" s="81">
        <v>35</v>
      </c>
      <c r="J163" s="351">
        <v>0.44303797468354422</v>
      </c>
      <c r="K163" s="527">
        <v>103</v>
      </c>
      <c r="L163" s="504">
        <v>0.1648</v>
      </c>
      <c r="M163" s="527">
        <v>2</v>
      </c>
      <c r="N163" s="504">
        <v>0.66666666666666652</v>
      </c>
      <c r="O163" s="527">
        <v>163</v>
      </c>
      <c r="P163" s="504">
        <v>0.22482758620689655</v>
      </c>
      <c r="Q163" s="527">
        <v>234</v>
      </c>
      <c r="R163" s="504">
        <v>0.26440677966101694</v>
      </c>
      <c r="S163" s="81">
        <v>1589</v>
      </c>
      <c r="T163" s="351">
        <v>0.11249557522123893</v>
      </c>
      <c r="U163" s="81">
        <v>369</v>
      </c>
      <c r="V163" s="351">
        <v>0.14527559055118111</v>
      </c>
      <c r="W163" s="81">
        <v>1505</v>
      </c>
      <c r="X163" s="351">
        <v>0.24076147816349383</v>
      </c>
      <c r="Y163" s="81">
        <v>2020</v>
      </c>
      <c r="Z163" s="355">
        <v>0.26339809623158167</v>
      </c>
    </row>
    <row r="164" spans="1:26">
      <c r="A164" s="1011"/>
      <c r="B164" s="319" t="s">
        <v>270</v>
      </c>
      <c r="C164" s="403">
        <v>7</v>
      </c>
      <c r="D164" s="369">
        <v>0.19444444444444448</v>
      </c>
      <c r="E164" s="106">
        <v>7</v>
      </c>
      <c r="F164" s="369">
        <v>0.2</v>
      </c>
      <c r="G164" s="106">
        <v>3</v>
      </c>
      <c r="H164" s="369">
        <v>6.6666666666666666E-2</v>
      </c>
      <c r="I164" s="106">
        <v>2</v>
      </c>
      <c r="J164" s="369">
        <v>2.5316455696202535E-2</v>
      </c>
      <c r="K164" s="525">
        <v>40</v>
      </c>
      <c r="L164" s="505">
        <v>6.4000000000000001E-2</v>
      </c>
      <c r="M164" s="525">
        <v>0</v>
      </c>
      <c r="N164" s="505">
        <v>0</v>
      </c>
      <c r="O164" s="525">
        <v>58</v>
      </c>
      <c r="P164" s="505">
        <v>0.08</v>
      </c>
      <c r="Q164" s="525">
        <v>78</v>
      </c>
      <c r="R164" s="505">
        <v>8.8135593220338981E-2</v>
      </c>
      <c r="S164" s="106">
        <v>568</v>
      </c>
      <c r="T164" s="369">
        <v>4.0212389380530976E-2</v>
      </c>
      <c r="U164" s="106">
        <v>122</v>
      </c>
      <c r="V164" s="369">
        <v>4.8031496062992132E-2</v>
      </c>
      <c r="W164" s="106">
        <v>467</v>
      </c>
      <c r="X164" s="369">
        <v>7.4708046712525997E-2</v>
      </c>
      <c r="Y164" s="106">
        <v>662</v>
      </c>
      <c r="Z164" s="373">
        <v>8.6321554309557957E-2</v>
      </c>
    </row>
    <row r="165" spans="1:26">
      <c r="A165" s="1011"/>
      <c r="B165" s="319" t="s">
        <v>271</v>
      </c>
      <c r="C165" s="404">
        <v>5</v>
      </c>
      <c r="D165" s="351">
        <v>0.1388888888888889</v>
      </c>
      <c r="E165" s="81">
        <v>0</v>
      </c>
      <c r="F165" s="351">
        <v>0</v>
      </c>
      <c r="G165" s="81">
        <v>1</v>
      </c>
      <c r="H165" s="351">
        <v>2.2222222222222223E-2</v>
      </c>
      <c r="I165" s="81">
        <v>4</v>
      </c>
      <c r="J165" s="351">
        <v>5.0632911392405069E-2</v>
      </c>
      <c r="K165" s="527">
        <v>39</v>
      </c>
      <c r="L165" s="504">
        <v>6.239999999999999E-2</v>
      </c>
      <c r="M165" s="527">
        <v>0</v>
      </c>
      <c r="N165" s="504">
        <v>0</v>
      </c>
      <c r="O165" s="527">
        <v>29</v>
      </c>
      <c r="P165" s="504">
        <v>0.04</v>
      </c>
      <c r="Q165" s="527">
        <v>50</v>
      </c>
      <c r="R165" s="504">
        <v>5.6497175141242945E-2</v>
      </c>
      <c r="S165" s="81">
        <v>313</v>
      </c>
      <c r="T165" s="351">
        <v>2.2159292035398227E-2</v>
      </c>
      <c r="U165" s="81">
        <v>101</v>
      </c>
      <c r="V165" s="351">
        <v>3.9763779527559058E-2</v>
      </c>
      <c r="W165" s="81">
        <v>243</v>
      </c>
      <c r="X165" s="351">
        <v>3.8873780195168774E-2</v>
      </c>
      <c r="Y165" s="81">
        <v>342</v>
      </c>
      <c r="Z165" s="355">
        <v>4.4595123223366805E-2</v>
      </c>
    </row>
    <row r="166" spans="1:26">
      <c r="A166" s="1012"/>
      <c r="B166" s="316" t="s">
        <v>230</v>
      </c>
      <c r="C166" s="427">
        <v>36</v>
      </c>
      <c r="D166" s="426">
        <v>1</v>
      </c>
      <c r="E166" s="83">
        <v>35</v>
      </c>
      <c r="F166" s="426">
        <v>1</v>
      </c>
      <c r="G166" s="83">
        <v>45</v>
      </c>
      <c r="H166" s="426">
        <v>1</v>
      </c>
      <c r="I166" s="83">
        <v>79</v>
      </c>
      <c r="J166" s="426">
        <v>1</v>
      </c>
      <c r="K166" s="520">
        <v>625</v>
      </c>
      <c r="L166" s="506">
        <v>1</v>
      </c>
      <c r="M166" s="520">
        <v>3</v>
      </c>
      <c r="N166" s="506">
        <v>1</v>
      </c>
      <c r="O166" s="520">
        <v>725</v>
      </c>
      <c r="P166" s="506">
        <v>1</v>
      </c>
      <c r="Q166" s="520">
        <v>885</v>
      </c>
      <c r="R166" s="506">
        <v>1</v>
      </c>
      <c r="S166" s="83">
        <v>14125</v>
      </c>
      <c r="T166" s="426">
        <v>1</v>
      </c>
      <c r="U166" s="83">
        <v>2540</v>
      </c>
      <c r="V166" s="426">
        <v>1</v>
      </c>
      <c r="W166" s="83">
        <v>6251</v>
      </c>
      <c r="X166" s="426">
        <v>1</v>
      </c>
      <c r="Y166" s="83">
        <v>7669</v>
      </c>
      <c r="Z166" s="428">
        <v>1</v>
      </c>
    </row>
    <row r="167" spans="1:26">
      <c r="A167" s="1010" t="s">
        <v>306</v>
      </c>
      <c r="B167" s="317" t="s">
        <v>267</v>
      </c>
      <c r="C167" s="424">
        <v>13</v>
      </c>
      <c r="D167" s="425">
        <v>0.36111111111111105</v>
      </c>
      <c r="E167" s="80">
        <v>2</v>
      </c>
      <c r="F167" s="425">
        <v>5.5555555555555552E-2</v>
      </c>
      <c r="G167" s="80">
        <v>15</v>
      </c>
      <c r="H167" s="425">
        <v>0.34090909090909088</v>
      </c>
      <c r="I167" s="80">
        <v>29</v>
      </c>
      <c r="J167" s="425">
        <v>0.36708860759493672</v>
      </c>
      <c r="K167" s="522">
        <v>293</v>
      </c>
      <c r="L167" s="487">
        <v>0.47106109324758838</v>
      </c>
      <c r="M167" s="522">
        <v>1</v>
      </c>
      <c r="N167" s="487">
        <v>0.33333333333333326</v>
      </c>
      <c r="O167" s="522">
        <v>376</v>
      </c>
      <c r="P167" s="487">
        <v>0.52149791955617197</v>
      </c>
      <c r="Q167" s="522">
        <v>410</v>
      </c>
      <c r="R167" s="487">
        <v>0.46643913538111492</v>
      </c>
      <c r="S167" s="80">
        <v>5730</v>
      </c>
      <c r="T167" s="425">
        <v>0.40503286915953912</v>
      </c>
      <c r="U167" s="80">
        <v>1239</v>
      </c>
      <c r="V167" s="425">
        <v>0.48933649289099518</v>
      </c>
      <c r="W167" s="80">
        <v>3308</v>
      </c>
      <c r="X167" s="425">
        <v>0.53200385976198139</v>
      </c>
      <c r="Y167" s="80">
        <v>3771</v>
      </c>
      <c r="Z167" s="350">
        <v>0.49345721015440985</v>
      </c>
    </row>
    <row r="168" spans="1:26">
      <c r="A168" s="1011"/>
      <c r="B168" s="319" t="s">
        <v>268</v>
      </c>
      <c r="C168" s="404">
        <v>4</v>
      </c>
      <c r="D168" s="421">
        <v>0.1111111111111111</v>
      </c>
      <c r="E168" s="81">
        <v>7</v>
      </c>
      <c r="F168" s="421">
        <v>0.19444444444444448</v>
      </c>
      <c r="G168" s="81">
        <v>9</v>
      </c>
      <c r="H168" s="421">
        <v>0.20454545454545456</v>
      </c>
      <c r="I168" s="81">
        <v>14</v>
      </c>
      <c r="J168" s="421">
        <v>0.17721518987341769</v>
      </c>
      <c r="K168" s="527">
        <v>85</v>
      </c>
      <c r="L168" s="494">
        <v>0.13665594855305466</v>
      </c>
      <c r="M168" s="527">
        <v>1</v>
      </c>
      <c r="N168" s="494">
        <v>0.33333333333333326</v>
      </c>
      <c r="O168" s="527">
        <v>129</v>
      </c>
      <c r="P168" s="494">
        <v>0.17891816920943135</v>
      </c>
      <c r="Q168" s="527">
        <v>139</v>
      </c>
      <c r="R168" s="494">
        <v>0.15813424345847554</v>
      </c>
      <c r="S168" s="81">
        <v>2301</v>
      </c>
      <c r="T168" s="421">
        <v>0.16264932494521805</v>
      </c>
      <c r="U168" s="81">
        <v>379</v>
      </c>
      <c r="V168" s="421">
        <v>0.14968404423380727</v>
      </c>
      <c r="W168" s="81">
        <v>966</v>
      </c>
      <c r="X168" s="421">
        <v>0.15535541974911546</v>
      </c>
      <c r="Y168" s="81">
        <v>1286</v>
      </c>
      <c r="Z168" s="355">
        <v>0.16828055482857893</v>
      </c>
    </row>
    <row r="169" spans="1:26">
      <c r="A169" s="1011"/>
      <c r="B169" s="319" t="s">
        <v>269</v>
      </c>
      <c r="C169" s="203">
        <v>8</v>
      </c>
      <c r="D169" s="425">
        <v>0.22222222222222221</v>
      </c>
      <c r="E169" s="95">
        <v>21</v>
      </c>
      <c r="F169" s="425">
        <v>0.58333333333333337</v>
      </c>
      <c r="G169" s="95">
        <v>11</v>
      </c>
      <c r="H169" s="425">
        <v>0.25</v>
      </c>
      <c r="I169" s="95">
        <v>28</v>
      </c>
      <c r="J169" s="425">
        <v>0.35443037974683539</v>
      </c>
      <c r="K169" s="521">
        <v>136</v>
      </c>
      <c r="L169" s="487">
        <v>0.21864951768488747</v>
      </c>
      <c r="M169" s="521">
        <v>1</v>
      </c>
      <c r="N169" s="487">
        <v>0.33333333333333326</v>
      </c>
      <c r="O169" s="521">
        <v>147</v>
      </c>
      <c r="P169" s="503">
        <v>0.20388349514563106</v>
      </c>
      <c r="Q169" s="521">
        <v>235</v>
      </c>
      <c r="R169" s="487">
        <v>0.26734926052332197</v>
      </c>
      <c r="S169" s="95">
        <v>3463</v>
      </c>
      <c r="T169" s="425">
        <v>0.24478688061073017</v>
      </c>
      <c r="U169" s="95">
        <v>524</v>
      </c>
      <c r="V169" s="425">
        <v>0.20695102685624012</v>
      </c>
      <c r="W169" s="95">
        <v>1378</v>
      </c>
      <c r="X169" s="425">
        <v>0.22161466709552913</v>
      </c>
      <c r="Y169" s="95">
        <v>1776</v>
      </c>
      <c r="Z169" s="350">
        <v>0.23239989531536248</v>
      </c>
    </row>
    <row r="170" spans="1:26">
      <c r="A170" s="1011"/>
      <c r="B170" s="319" t="s">
        <v>270</v>
      </c>
      <c r="C170" s="404">
        <v>10</v>
      </c>
      <c r="D170" s="351">
        <v>0.27777777777777779</v>
      </c>
      <c r="E170" s="81">
        <v>3</v>
      </c>
      <c r="F170" s="351">
        <v>8.3333333333333315E-2</v>
      </c>
      <c r="G170" s="81">
        <v>6</v>
      </c>
      <c r="H170" s="351">
        <v>0.13636363636363635</v>
      </c>
      <c r="I170" s="81">
        <v>7</v>
      </c>
      <c r="J170" s="351">
        <v>8.8607594936708847E-2</v>
      </c>
      <c r="K170" s="527">
        <v>49</v>
      </c>
      <c r="L170" s="504">
        <v>7.8778135048231515E-2</v>
      </c>
      <c r="M170" s="527">
        <v>0</v>
      </c>
      <c r="N170" s="504">
        <v>0</v>
      </c>
      <c r="O170" s="527">
        <v>38</v>
      </c>
      <c r="P170" s="504">
        <v>5.2704576976421634E-2</v>
      </c>
      <c r="Q170" s="527">
        <v>63</v>
      </c>
      <c r="R170" s="504">
        <v>7.1672354948805458E-2</v>
      </c>
      <c r="S170" s="81">
        <v>1627</v>
      </c>
      <c r="T170" s="351">
        <v>0.11500671520463703</v>
      </c>
      <c r="U170" s="81">
        <v>226</v>
      </c>
      <c r="V170" s="351">
        <v>8.9257503949447065E-2</v>
      </c>
      <c r="W170" s="81">
        <v>368</v>
      </c>
      <c r="X170" s="351">
        <v>5.9183017047282085E-2</v>
      </c>
      <c r="Y170" s="81">
        <v>556</v>
      </c>
      <c r="Z170" s="355">
        <v>7.2755823082962578E-2</v>
      </c>
    </row>
    <row r="171" spans="1:26">
      <c r="A171" s="1011"/>
      <c r="B171" s="319" t="s">
        <v>271</v>
      </c>
      <c r="C171" s="203">
        <v>1</v>
      </c>
      <c r="D171" s="348">
        <v>2.7777777777777776E-2</v>
      </c>
      <c r="E171" s="95">
        <v>3</v>
      </c>
      <c r="F171" s="348">
        <v>8.3333333333333315E-2</v>
      </c>
      <c r="G171" s="95">
        <v>3</v>
      </c>
      <c r="H171" s="348">
        <v>6.8181818181818177E-2</v>
      </c>
      <c r="I171" s="95">
        <v>1</v>
      </c>
      <c r="J171" s="348">
        <v>1.2658227848101267E-2</v>
      </c>
      <c r="K171" s="521">
        <v>59</v>
      </c>
      <c r="L171" s="503">
        <v>9.4855305466237938E-2</v>
      </c>
      <c r="M171" s="521">
        <v>0</v>
      </c>
      <c r="N171" s="503">
        <v>0</v>
      </c>
      <c r="O171" s="521">
        <v>31</v>
      </c>
      <c r="P171" s="503">
        <v>4.2995839112343968E-2</v>
      </c>
      <c r="Q171" s="521">
        <v>32</v>
      </c>
      <c r="R171" s="503">
        <v>3.6405005688282137E-2</v>
      </c>
      <c r="S171" s="95">
        <v>1026</v>
      </c>
      <c r="T171" s="348">
        <v>7.2524210079875598E-2</v>
      </c>
      <c r="U171" s="95">
        <v>164</v>
      </c>
      <c r="V171" s="348">
        <v>6.4770932069510262E-2</v>
      </c>
      <c r="W171" s="95">
        <v>198</v>
      </c>
      <c r="X171" s="348">
        <v>3.1843036346091994E-2</v>
      </c>
      <c r="Y171" s="95">
        <v>253</v>
      </c>
      <c r="Z171" s="350">
        <v>3.3106516618686209E-2</v>
      </c>
    </row>
    <row r="172" spans="1:26">
      <c r="A172" s="1012"/>
      <c r="B172" s="316" t="s">
        <v>230</v>
      </c>
      <c r="C172" s="420">
        <v>36</v>
      </c>
      <c r="D172" s="356">
        <v>1</v>
      </c>
      <c r="E172" s="220">
        <v>36</v>
      </c>
      <c r="F172" s="356">
        <v>1</v>
      </c>
      <c r="G172" s="220">
        <v>44</v>
      </c>
      <c r="H172" s="356">
        <v>1</v>
      </c>
      <c r="I172" s="220">
        <v>79</v>
      </c>
      <c r="J172" s="356">
        <v>1</v>
      </c>
      <c r="K172" s="546">
        <v>622</v>
      </c>
      <c r="L172" s="529">
        <v>1</v>
      </c>
      <c r="M172" s="546">
        <v>3</v>
      </c>
      <c r="N172" s="529">
        <v>1</v>
      </c>
      <c r="O172" s="546">
        <v>721</v>
      </c>
      <c r="P172" s="529">
        <v>1</v>
      </c>
      <c r="Q172" s="546">
        <v>879</v>
      </c>
      <c r="R172" s="529">
        <v>1</v>
      </c>
      <c r="S172" s="220">
        <v>14147</v>
      </c>
      <c r="T172" s="356">
        <v>1</v>
      </c>
      <c r="U172" s="220">
        <v>2532</v>
      </c>
      <c r="V172" s="356">
        <v>1</v>
      </c>
      <c r="W172" s="220">
        <v>6218</v>
      </c>
      <c r="X172" s="356">
        <v>1</v>
      </c>
      <c r="Y172" s="220">
        <v>7642</v>
      </c>
      <c r="Z172" s="358">
        <v>1</v>
      </c>
    </row>
    <row r="173" spans="1:26">
      <c r="A173" s="1010" t="s">
        <v>307</v>
      </c>
      <c r="B173" s="317" t="s">
        <v>267</v>
      </c>
      <c r="C173" s="403">
        <v>15</v>
      </c>
      <c r="D173" s="369">
        <v>0.4838709677419355</v>
      </c>
      <c r="E173" s="106">
        <v>3</v>
      </c>
      <c r="F173" s="369">
        <v>9.6774193548387094E-2</v>
      </c>
      <c r="G173" s="106">
        <v>15</v>
      </c>
      <c r="H173" s="369">
        <v>0.5</v>
      </c>
      <c r="I173" s="106">
        <v>33</v>
      </c>
      <c r="J173" s="369">
        <v>0.5</v>
      </c>
      <c r="K173" s="525">
        <v>371</v>
      </c>
      <c r="L173" s="505">
        <v>0.71346153846153859</v>
      </c>
      <c r="M173" s="525">
        <v>2</v>
      </c>
      <c r="N173" s="505">
        <v>0.66666666666666652</v>
      </c>
      <c r="O173" s="525">
        <v>421</v>
      </c>
      <c r="P173" s="505">
        <v>0.71598639455782309</v>
      </c>
      <c r="Q173" s="525">
        <v>502</v>
      </c>
      <c r="R173" s="505">
        <v>0.70803949224259521</v>
      </c>
      <c r="S173" s="106">
        <v>8725</v>
      </c>
      <c r="T173" s="369">
        <v>0.81405112894196674</v>
      </c>
      <c r="U173" s="106">
        <v>1557</v>
      </c>
      <c r="V173" s="369">
        <v>0.79236641221374038</v>
      </c>
      <c r="W173" s="106">
        <v>3271</v>
      </c>
      <c r="X173" s="369">
        <v>0.71232578397212554</v>
      </c>
      <c r="Y173" s="106">
        <v>4409</v>
      </c>
      <c r="Z173" s="373">
        <v>0.73373273423198537</v>
      </c>
    </row>
    <row r="174" spans="1:26">
      <c r="A174" s="1011"/>
      <c r="B174" s="319" t="s">
        <v>268</v>
      </c>
      <c r="C174" s="203">
        <v>4</v>
      </c>
      <c r="D174" s="348">
        <v>0.12903225806451613</v>
      </c>
      <c r="E174" s="95">
        <v>10</v>
      </c>
      <c r="F174" s="348">
        <v>0.32258064516129031</v>
      </c>
      <c r="G174" s="95">
        <v>6</v>
      </c>
      <c r="H174" s="348">
        <v>0.2</v>
      </c>
      <c r="I174" s="95">
        <v>7</v>
      </c>
      <c r="J174" s="348">
        <v>0.10606060606060605</v>
      </c>
      <c r="K174" s="521">
        <v>37</v>
      </c>
      <c r="L174" s="503">
        <v>7.1153846153846151E-2</v>
      </c>
      <c r="M174" s="521">
        <v>0</v>
      </c>
      <c r="N174" s="503">
        <v>0</v>
      </c>
      <c r="O174" s="521">
        <v>43</v>
      </c>
      <c r="P174" s="503">
        <v>7.312925170068027E-2</v>
      </c>
      <c r="Q174" s="521">
        <v>49</v>
      </c>
      <c r="R174" s="503">
        <v>6.9111424541607902E-2</v>
      </c>
      <c r="S174" s="95">
        <v>454</v>
      </c>
      <c r="T174" s="348">
        <v>4.2358649001679426E-2</v>
      </c>
      <c r="U174" s="95">
        <v>96</v>
      </c>
      <c r="V174" s="348">
        <v>4.8854961832061068E-2</v>
      </c>
      <c r="W174" s="95">
        <v>254</v>
      </c>
      <c r="X174" s="348">
        <v>5.5313588850174213E-2</v>
      </c>
      <c r="Y174" s="95">
        <v>367</v>
      </c>
      <c r="Z174" s="350">
        <v>6.1075054085538358E-2</v>
      </c>
    </row>
    <row r="175" spans="1:26">
      <c r="A175" s="1011"/>
      <c r="B175" s="304" t="s">
        <v>269</v>
      </c>
      <c r="C175" s="498">
        <v>10</v>
      </c>
      <c r="D175" s="362">
        <v>0.32258064516129031</v>
      </c>
      <c r="E175" s="104">
        <v>17</v>
      </c>
      <c r="F175" s="362">
        <v>0.54838709677419351</v>
      </c>
      <c r="G175" s="104">
        <v>4</v>
      </c>
      <c r="H175" s="362">
        <v>0.13333333333333333</v>
      </c>
      <c r="I175" s="104">
        <v>11</v>
      </c>
      <c r="J175" s="362">
        <v>0.16666666666666663</v>
      </c>
      <c r="K175" s="519">
        <v>48</v>
      </c>
      <c r="L175" s="562">
        <v>9.2307692307692313E-2</v>
      </c>
      <c r="M175" s="519">
        <v>0</v>
      </c>
      <c r="N175" s="562">
        <v>0</v>
      </c>
      <c r="O175" s="519">
        <v>55</v>
      </c>
      <c r="P175" s="562">
        <v>9.3537414965986401E-2</v>
      </c>
      <c r="Q175" s="519">
        <v>87</v>
      </c>
      <c r="R175" s="562">
        <v>0.12270803949224258</v>
      </c>
      <c r="S175" s="104">
        <v>664</v>
      </c>
      <c r="T175" s="362">
        <v>6.1951856689680909E-2</v>
      </c>
      <c r="U175" s="104">
        <v>147</v>
      </c>
      <c r="V175" s="362">
        <v>7.4809160305343514E-2</v>
      </c>
      <c r="W175" s="104">
        <v>545</v>
      </c>
      <c r="X175" s="362">
        <v>0.11868466898954705</v>
      </c>
      <c r="Y175" s="104">
        <v>662</v>
      </c>
      <c r="Z175" s="365">
        <v>0.11016808121151606</v>
      </c>
    </row>
    <row r="176" spans="1:26">
      <c r="A176" s="1011"/>
      <c r="B176" s="319" t="s">
        <v>270</v>
      </c>
      <c r="C176" s="404">
        <v>2</v>
      </c>
      <c r="D176" s="351">
        <v>6.4516129032258063E-2</v>
      </c>
      <c r="E176" s="81">
        <v>0</v>
      </c>
      <c r="F176" s="351">
        <v>0</v>
      </c>
      <c r="G176" s="81">
        <v>3</v>
      </c>
      <c r="H176" s="351">
        <v>0.1</v>
      </c>
      <c r="I176" s="81">
        <v>12</v>
      </c>
      <c r="J176" s="351">
        <v>0.18181818181818182</v>
      </c>
      <c r="K176" s="527">
        <v>19</v>
      </c>
      <c r="L176" s="504">
        <v>3.653846153846154E-2</v>
      </c>
      <c r="M176" s="527">
        <v>1</v>
      </c>
      <c r="N176" s="504">
        <v>0.33333333333333326</v>
      </c>
      <c r="O176" s="527">
        <v>41</v>
      </c>
      <c r="P176" s="504">
        <v>6.9727891156462579E-2</v>
      </c>
      <c r="Q176" s="527">
        <v>38</v>
      </c>
      <c r="R176" s="504">
        <v>5.3596614950634697E-2</v>
      </c>
      <c r="S176" s="81">
        <v>375</v>
      </c>
      <c r="T176" s="351">
        <v>3.4987870871431237E-2</v>
      </c>
      <c r="U176" s="81">
        <v>74</v>
      </c>
      <c r="V176" s="351">
        <v>3.7659033078880404E-2</v>
      </c>
      <c r="W176" s="81">
        <v>298</v>
      </c>
      <c r="X176" s="351">
        <v>6.4895470383275256E-2</v>
      </c>
      <c r="Y176" s="81">
        <v>323</v>
      </c>
      <c r="Z176" s="355">
        <v>5.3752704276917959E-2</v>
      </c>
    </row>
    <row r="177" spans="1:26">
      <c r="A177" s="1011"/>
      <c r="B177" s="319" t="s">
        <v>271</v>
      </c>
      <c r="C177" s="106">
        <v>0</v>
      </c>
      <c r="D177" s="369">
        <v>0</v>
      </c>
      <c r="E177" s="106">
        <v>1</v>
      </c>
      <c r="F177" s="369">
        <v>3.2258064516129031E-2</v>
      </c>
      <c r="G177" s="106">
        <v>2</v>
      </c>
      <c r="H177" s="369">
        <v>6.6666666666666666E-2</v>
      </c>
      <c r="I177" s="106">
        <v>3</v>
      </c>
      <c r="J177" s="369">
        <v>4.5454545454545456E-2</v>
      </c>
      <c r="K177" s="525">
        <v>45</v>
      </c>
      <c r="L177" s="505">
        <v>8.6538461538461536E-2</v>
      </c>
      <c r="M177" s="525">
        <v>0</v>
      </c>
      <c r="N177" s="505">
        <v>0</v>
      </c>
      <c r="O177" s="525">
        <v>28</v>
      </c>
      <c r="P177" s="505">
        <v>4.7619047619047616E-2</v>
      </c>
      <c r="Q177" s="525">
        <v>33</v>
      </c>
      <c r="R177" s="505">
        <v>4.6544428772919602E-2</v>
      </c>
      <c r="S177" s="106">
        <v>500</v>
      </c>
      <c r="T177" s="369">
        <v>4.665049449524164E-2</v>
      </c>
      <c r="U177" s="106">
        <v>91</v>
      </c>
      <c r="V177" s="369">
        <v>4.6310432569974552E-2</v>
      </c>
      <c r="W177" s="106">
        <v>224</v>
      </c>
      <c r="X177" s="369">
        <v>4.878048780487805E-2</v>
      </c>
      <c r="Y177" s="106">
        <v>248</v>
      </c>
      <c r="Z177" s="373">
        <v>4.1271426194042268E-2</v>
      </c>
    </row>
    <row r="178" spans="1:26">
      <c r="A178" s="1012"/>
      <c r="B178" s="419" t="s">
        <v>230</v>
      </c>
      <c r="C178" s="95">
        <v>31</v>
      </c>
      <c r="D178" s="348">
        <v>1</v>
      </c>
      <c r="E178" s="95">
        <v>31</v>
      </c>
      <c r="F178" s="348">
        <v>1</v>
      </c>
      <c r="G178" s="95">
        <v>30</v>
      </c>
      <c r="H178" s="348">
        <v>1</v>
      </c>
      <c r="I178" s="95">
        <v>66</v>
      </c>
      <c r="J178" s="348">
        <v>1</v>
      </c>
      <c r="K178" s="521">
        <v>520</v>
      </c>
      <c r="L178" s="503">
        <v>1</v>
      </c>
      <c r="M178" s="521">
        <v>3</v>
      </c>
      <c r="N178" s="503">
        <v>1</v>
      </c>
      <c r="O178" s="521">
        <v>588</v>
      </c>
      <c r="P178" s="503">
        <v>1</v>
      </c>
      <c r="Q178" s="521">
        <v>709</v>
      </c>
      <c r="R178" s="503">
        <v>1</v>
      </c>
      <c r="S178" s="95">
        <v>10718</v>
      </c>
      <c r="T178" s="348">
        <v>1</v>
      </c>
      <c r="U178" s="95">
        <v>1965</v>
      </c>
      <c r="V178" s="348">
        <v>1</v>
      </c>
      <c r="W178" s="95">
        <v>4592</v>
      </c>
      <c r="X178" s="348">
        <v>1</v>
      </c>
      <c r="Y178" s="95">
        <v>6009</v>
      </c>
      <c r="Z178" s="350">
        <v>1</v>
      </c>
    </row>
    <row r="179" spans="1:26">
      <c r="A179" s="1044" t="s">
        <v>308</v>
      </c>
      <c r="B179" s="1045"/>
      <c r="C179" s="1045"/>
      <c r="D179" s="1045"/>
      <c r="E179" s="1045"/>
      <c r="F179" s="1045"/>
      <c r="G179" s="1045"/>
      <c r="H179" s="1045"/>
      <c r="I179" s="1045"/>
      <c r="J179" s="1045"/>
      <c r="K179" s="1045"/>
      <c r="L179" s="1045"/>
      <c r="M179" s="1045"/>
      <c r="N179" s="1045"/>
      <c r="O179" s="1045"/>
      <c r="P179" s="1045"/>
      <c r="Q179" s="1045"/>
      <c r="R179" s="1045"/>
      <c r="S179" s="1045"/>
      <c r="T179" s="1045"/>
      <c r="U179" s="1045"/>
      <c r="V179" s="1045"/>
      <c r="W179" s="1045"/>
      <c r="X179" s="1045"/>
      <c r="Y179" s="1045"/>
      <c r="Z179" s="1048"/>
    </row>
    <row r="180" spans="1:26" ht="15.95" customHeight="1">
      <c r="A180" s="1041" t="s">
        <v>309</v>
      </c>
      <c r="B180" s="1042"/>
      <c r="C180" s="1049"/>
      <c r="D180" s="1049"/>
      <c r="E180" s="1049"/>
      <c r="F180" s="1049"/>
      <c r="G180" s="1049"/>
      <c r="H180" s="1049"/>
      <c r="I180" s="1049"/>
      <c r="J180" s="1049"/>
      <c r="K180" s="1049"/>
      <c r="L180" s="1049"/>
      <c r="M180" s="1049"/>
      <c r="N180" s="1049"/>
      <c r="O180" s="1049"/>
      <c r="P180" s="1049"/>
      <c r="Q180" s="1049"/>
      <c r="R180" s="1049"/>
      <c r="S180" s="1049"/>
      <c r="T180" s="1049"/>
      <c r="U180" s="1049"/>
      <c r="V180" s="1049"/>
      <c r="W180" s="1049"/>
      <c r="X180" s="1049"/>
      <c r="Y180" s="1049"/>
      <c r="Z180" s="1050"/>
    </row>
    <row r="181" spans="1:26">
      <c r="A181" s="943" t="s">
        <v>292</v>
      </c>
      <c r="B181" s="1039"/>
      <c r="C181" s="80">
        <v>5</v>
      </c>
      <c r="D181" s="360">
        <v>0.13157894736842105</v>
      </c>
      <c r="E181" s="80">
        <v>0</v>
      </c>
      <c r="F181" s="360">
        <v>0</v>
      </c>
      <c r="G181" s="80">
        <v>11</v>
      </c>
      <c r="H181" s="360">
        <v>0.2391304347826087</v>
      </c>
      <c r="I181" s="80">
        <v>23</v>
      </c>
      <c r="J181" s="360">
        <v>0.2839506172839506</v>
      </c>
      <c r="K181" s="522">
        <v>240</v>
      </c>
      <c r="L181" s="507">
        <v>0.37735849056603776</v>
      </c>
      <c r="M181" s="522">
        <v>1</v>
      </c>
      <c r="N181" s="507">
        <v>0.33333333333333326</v>
      </c>
      <c r="O181" s="522">
        <v>438</v>
      </c>
      <c r="P181" s="507">
        <v>0.59673024523160767</v>
      </c>
      <c r="Q181" s="522">
        <v>508</v>
      </c>
      <c r="R181" s="507">
        <v>0.56823266219239377</v>
      </c>
      <c r="S181" s="80">
        <v>4272</v>
      </c>
      <c r="T181" s="360">
        <v>0.29991575400168491</v>
      </c>
      <c r="U181" s="80">
        <v>951</v>
      </c>
      <c r="V181" s="360">
        <v>0.37003891050583659</v>
      </c>
      <c r="W181" s="80">
        <v>3547</v>
      </c>
      <c r="X181" s="360">
        <v>0.55831890445458843</v>
      </c>
      <c r="Y181" s="80">
        <v>4309</v>
      </c>
      <c r="Z181" s="361">
        <v>0.55449749067044141</v>
      </c>
    </row>
    <row r="182" spans="1:26">
      <c r="A182" s="945" t="s">
        <v>294</v>
      </c>
      <c r="B182" s="946"/>
      <c r="C182" s="404">
        <v>33</v>
      </c>
      <c r="D182" s="352">
        <v>0.86842105263157909</v>
      </c>
      <c r="E182" s="81">
        <v>37</v>
      </c>
      <c r="F182" s="352">
        <v>1</v>
      </c>
      <c r="G182" s="81">
        <v>35</v>
      </c>
      <c r="H182" s="352">
        <v>0.76086956521739135</v>
      </c>
      <c r="I182" s="81">
        <v>58</v>
      </c>
      <c r="J182" s="352">
        <v>0.71604938271604934</v>
      </c>
      <c r="K182" s="527">
        <v>396</v>
      </c>
      <c r="L182" s="508">
        <v>0.62264150943396224</v>
      </c>
      <c r="M182" s="527">
        <v>2</v>
      </c>
      <c r="N182" s="508">
        <v>0.66666666666666652</v>
      </c>
      <c r="O182" s="527">
        <v>296</v>
      </c>
      <c r="P182" s="508">
        <v>0.40326975476839239</v>
      </c>
      <c r="Q182" s="527">
        <v>386</v>
      </c>
      <c r="R182" s="508">
        <v>0.43176733780760629</v>
      </c>
      <c r="S182" s="81">
        <v>9972</v>
      </c>
      <c r="T182" s="352">
        <v>0.70008424599831509</v>
      </c>
      <c r="U182" s="81">
        <v>1619</v>
      </c>
      <c r="V182" s="352">
        <v>0.62996108949416341</v>
      </c>
      <c r="W182" s="81">
        <v>2806</v>
      </c>
      <c r="X182" s="352">
        <v>0.44168109554541163</v>
      </c>
      <c r="Y182" s="81">
        <v>3462</v>
      </c>
      <c r="Z182" s="355">
        <v>0.44550250932955859</v>
      </c>
    </row>
    <row r="183" spans="1:26" ht="15.95" customHeight="1">
      <c r="A183" s="1036" t="s">
        <v>230</v>
      </c>
      <c r="B183" s="1040"/>
      <c r="C183" s="83">
        <v>38</v>
      </c>
      <c r="D183" s="423">
        <v>1</v>
      </c>
      <c r="E183" s="83">
        <v>37</v>
      </c>
      <c r="F183" s="423">
        <v>1</v>
      </c>
      <c r="G183" s="83">
        <v>46</v>
      </c>
      <c r="H183" s="423">
        <v>1</v>
      </c>
      <c r="I183" s="83">
        <v>81</v>
      </c>
      <c r="J183" s="423">
        <v>1</v>
      </c>
      <c r="K183" s="520">
        <v>636</v>
      </c>
      <c r="L183" s="511">
        <v>1</v>
      </c>
      <c r="M183" s="520">
        <v>3</v>
      </c>
      <c r="N183" s="511">
        <v>1</v>
      </c>
      <c r="O183" s="520">
        <v>734</v>
      </c>
      <c r="P183" s="511">
        <v>1</v>
      </c>
      <c r="Q183" s="520">
        <v>894</v>
      </c>
      <c r="R183" s="511">
        <v>1</v>
      </c>
      <c r="S183" s="83">
        <v>14244</v>
      </c>
      <c r="T183" s="423">
        <v>1</v>
      </c>
      <c r="U183" s="83">
        <v>2570</v>
      </c>
      <c r="V183" s="423">
        <v>1</v>
      </c>
      <c r="W183" s="83">
        <v>6353</v>
      </c>
      <c r="X183" s="423">
        <v>1</v>
      </c>
      <c r="Y183" s="83">
        <v>7771</v>
      </c>
      <c r="Z183" s="428">
        <v>1</v>
      </c>
    </row>
    <row r="184" spans="1:26">
      <c r="A184" s="1044" t="s">
        <v>310</v>
      </c>
      <c r="B184" s="1045"/>
      <c r="C184" s="1046"/>
      <c r="D184" s="1046"/>
      <c r="E184" s="1046"/>
      <c r="F184" s="1046"/>
      <c r="G184" s="1046"/>
      <c r="H184" s="1046"/>
      <c r="I184" s="1046"/>
      <c r="J184" s="1046"/>
      <c r="K184" s="1046"/>
      <c r="L184" s="1046"/>
      <c r="M184" s="1046"/>
      <c r="N184" s="1046"/>
      <c r="O184" s="1046"/>
      <c r="P184" s="1046"/>
      <c r="Q184" s="1046"/>
      <c r="R184" s="1046"/>
      <c r="S184" s="1046"/>
      <c r="T184" s="1046"/>
      <c r="U184" s="1046"/>
      <c r="V184" s="1046"/>
      <c r="W184" s="1046"/>
      <c r="X184" s="1046"/>
      <c r="Y184" s="1046"/>
      <c r="Z184" s="1047"/>
    </row>
    <row r="185" spans="1:26" ht="15.95" customHeight="1">
      <c r="A185" s="1041" t="s">
        <v>311</v>
      </c>
      <c r="B185" s="1042"/>
      <c r="C185" s="1042"/>
      <c r="D185" s="1042"/>
      <c r="E185" s="1042"/>
      <c r="F185" s="1042"/>
      <c r="G185" s="1042"/>
      <c r="H185" s="1042"/>
      <c r="I185" s="1042"/>
      <c r="J185" s="1042"/>
      <c r="K185" s="1042"/>
      <c r="L185" s="1042"/>
      <c r="M185" s="1042"/>
      <c r="N185" s="1042"/>
      <c r="O185" s="1042"/>
      <c r="P185" s="1042"/>
      <c r="Q185" s="1042"/>
      <c r="R185" s="1042"/>
      <c r="S185" s="1042"/>
      <c r="T185" s="1042"/>
      <c r="U185" s="1042"/>
      <c r="V185" s="1042"/>
      <c r="W185" s="1042"/>
      <c r="X185" s="1042"/>
      <c r="Y185" s="1042"/>
      <c r="Z185" s="1043"/>
    </row>
    <row r="186" spans="1:26">
      <c r="A186" s="948" t="s">
        <v>312</v>
      </c>
      <c r="B186" s="1038"/>
      <c r="C186" s="106">
        <v>8</v>
      </c>
      <c r="D186" s="673">
        <v>0.24242424242424243</v>
      </c>
      <c r="E186" s="403">
        <v>9</v>
      </c>
      <c r="F186" s="672">
        <v>0.24324324324324326</v>
      </c>
      <c r="G186" s="403">
        <v>7</v>
      </c>
      <c r="H186" s="673">
        <v>0.2</v>
      </c>
      <c r="I186" s="403">
        <v>8</v>
      </c>
      <c r="J186" s="369">
        <v>0.13793103448275862</v>
      </c>
      <c r="K186" s="544">
        <v>162</v>
      </c>
      <c r="L186" s="683">
        <v>0.41432225063938621</v>
      </c>
      <c r="M186" s="500">
        <v>1</v>
      </c>
      <c r="N186" s="685">
        <v>0.5</v>
      </c>
      <c r="O186" s="500">
        <v>56</v>
      </c>
      <c r="P186" s="685">
        <v>0.19112627986348124</v>
      </c>
      <c r="Q186" s="500">
        <v>78</v>
      </c>
      <c r="R186" s="563">
        <v>0.20580474934036938</v>
      </c>
      <c r="S186" s="106">
        <v>5278</v>
      </c>
      <c r="T186" s="369">
        <v>0.53318517021921408</v>
      </c>
      <c r="U186" s="107">
        <v>575</v>
      </c>
      <c r="V186" s="369">
        <v>0.35982478097622028</v>
      </c>
      <c r="W186" s="107">
        <v>466</v>
      </c>
      <c r="X186" s="369">
        <v>0.1681096681096681</v>
      </c>
      <c r="Y186" s="107">
        <v>766</v>
      </c>
      <c r="Z186" s="373">
        <v>0.22489724016441573</v>
      </c>
    </row>
    <row r="187" spans="1:26">
      <c r="A187" s="945" t="s">
        <v>313</v>
      </c>
      <c r="B187" s="946"/>
      <c r="C187" s="106">
        <v>11</v>
      </c>
      <c r="D187" s="679">
        <v>0.33333333333333331</v>
      </c>
      <c r="E187" s="403">
        <v>18</v>
      </c>
      <c r="F187" s="679">
        <v>0.48648648648648651</v>
      </c>
      <c r="G187" s="403">
        <v>13</v>
      </c>
      <c r="H187" s="679">
        <v>0.37142857142857144</v>
      </c>
      <c r="I187" s="403">
        <v>28</v>
      </c>
      <c r="J187" s="352">
        <v>0.48275862068965519</v>
      </c>
      <c r="K187" s="544">
        <v>194</v>
      </c>
      <c r="L187" s="684">
        <v>0.49616368286445012</v>
      </c>
      <c r="M187" s="500">
        <v>1</v>
      </c>
      <c r="N187" s="684">
        <v>0.5</v>
      </c>
      <c r="O187" s="500">
        <v>163</v>
      </c>
      <c r="P187" s="684">
        <v>0.55631399317406138</v>
      </c>
      <c r="Q187" s="500">
        <v>231</v>
      </c>
      <c r="R187" s="459">
        <v>0.60949868073878632</v>
      </c>
      <c r="S187" s="106">
        <v>5139</v>
      </c>
      <c r="T187" s="351">
        <v>0.51914334781291038</v>
      </c>
      <c r="U187" s="107">
        <v>832</v>
      </c>
      <c r="V187" s="351">
        <v>0.52065081351689613</v>
      </c>
      <c r="W187" s="107">
        <v>1662</v>
      </c>
      <c r="X187" s="351">
        <v>0.59956709956709953</v>
      </c>
      <c r="Y187" s="107">
        <v>2035</v>
      </c>
      <c r="Z187" s="355">
        <v>0.59747504403992957</v>
      </c>
    </row>
    <row r="188" spans="1:26">
      <c r="A188" s="945" t="s">
        <v>314</v>
      </c>
      <c r="B188" s="946"/>
      <c r="C188" s="106">
        <v>4</v>
      </c>
      <c r="D188" s="679">
        <v>0.12121212121212122</v>
      </c>
      <c r="E188" s="403">
        <v>11</v>
      </c>
      <c r="F188" s="679">
        <v>0.29729729729729731</v>
      </c>
      <c r="G188" s="403">
        <v>14</v>
      </c>
      <c r="H188" s="679">
        <v>0.4</v>
      </c>
      <c r="I188" s="403">
        <v>18</v>
      </c>
      <c r="J188" s="352">
        <v>0.31034482758620691</v>
      </c>
      <c r="K188" s="544">
        <v>43</v>
      </c>
      <c r="L188" s="684">
        <v>0.10997442455242967</v>
      </c>
      <c r="M188" s="500">
        <v>0</v>
      </c>
      <c r="N188" s="684">
        <v>0</v>
      </c>
      <c r="O188" s="500">
        <v>36</v>
      </c>
      <c r="P188" s="684">
        <v>0.12286689419795221</v>
      </c>
      <c r="Q188" s="500">
        <v>61</v>
      </c>
      <c r="R188" s="459">
        <v>0.16094986807387862</v>
      </c>
      <c r="S188" s="106">
        <v>1434</v>
      </c>
      <c r="T188" s="351">
        <v>0.14486311748661482</v>
      </c>
      <c r="U188" s="107">
        <v>298</v>
      </c>
      <c r="V188" s="351">
        <v>0.18648310387984982</v>
      </c>
      <c r="W188" s="107">
        <v>476</v>
      </c>
      <c r="X188" s="351">
        <v>0.17171717171717171</v>
      </c>
      <c r="Y188" s="107">
        <v>598</v>
      </c>
      <c r="Z188" s="355">
        <v>0.17557251908396945</v>
      </c>
    </row>
    <row r="189" spans="1:26">
      <c r="A189" s="945" t="s">
        <v>315</v>
      </c>
      <c r="B189" s="946"/>
      <c r="C189" s="106">
        <v>14</v>
      </c>
      <c r="D189" s="679">
        <v>0.42424242424242425</v>
      </c>
      <c r="E189" s="403">
        <v>3</v>
      </c>
      <c r="F189" s="679">
        <v>8.1081081081081086E-2</v>
      </c>
      <c r="G189" s="403">
        <v>10</v>
      </c>
      <c r="H189" s="679">
        <v>0.2857142857142857</v>
      </c>
      <c r="I189" s="403">
        <v>18</v>
      </c>
      <c r="J189" s="352">
        <v>0.31034482758620691</v>
      </c>
      <c r="K189" s="544">
        <v>103</v>
      </c>
      <c r="L189" s="684">
        <v>0.26342710997442453</v>
      </c>
      <c r="M189" s="500">
        <v>0</v>
      </c>
      <c r="N189" s="684">
        <v>0</v>
      </c>
      <c r="O189" s="500">
        <v>73</v>
      </c>
      <c r="P189" s="684">
        <v>0.24914675767918087</v>
      </c>
      <c r="Q189" s="500">
        <v>108</v>
      </c>
      <c r="R189" s="459">
        <v>0.28496042216358841</v>
      </c>
      <c r="S189" s="106">
        <v>3095</v>
      </c>
      <c r="T189" s="351">
        <v>0.31265784422668957</v>
      </c>
      <c r="U189" s="107">
        <v>504</v>
      </c>
      <c r="V189" s="351">
        <v>0.31539424280350437</v>
      </c>
      <c r="W189" s="107">
        <v>551</v>
      </c>
      <c r="X189" s="351">
        <v>0.19877344877344877</v>
      </c>
      <c r="Y189" s="107">
        <v>734</v>
      </c>
      <c r="Z189" s="355">
        <v>0.21550205519671167</v>
      </c>
    </row>
    <row r="190" spans="1:26">
      <c r="A190" s="945" t="s">
        <v>316</v>
      </c>
      <c r="B190" s="946"/>
      <c r="C190" s="106">
        <v>9</v>
      </c>
      <c r="D190" s="679">
        <v>0.27272727272727271</v>
      </c>
      <c r="E190" s="403">
        <v>21</v>
      </c>
      <c r="F190" s="679">
        <v>0.56756756756756754</v>
      </c>
      <c r="G190" s="403">
        <v>1</v>
      </c>
      <c r="H190" s="679">
        <v>2.8571428571428571E-2</v>
      </c>
      <c r="I190" s="403">
        <v>20</v>
      </c>
      <c r="J190" s="352">
        <v>0.34482758620689657</v>
      </c>
      <c r="K190" s="544">
        <v>14</v>
      </c>
      <c r="L190" s="684">
        <v>3.5805626598465472E-2</v>
      </c>
      <c r="M190" s="500">
        <v>0</v>
      </c>
      <c r="N190" s="684">
        <v>0</v>
      </c>
      <c r="O190" s="500">
        <v>5</v>
      </c>
      <c r="P190" s="684">
        <v>1.7064846416382253E-2</v>
      </c>
      <c r="Q190" s="500">
        <v>3</v>
      </c>
      <c r="R190" s="459">
        <v>7.9155672823219003E-3</v>
      </c>
      <c r="S190" s="106">
        <v>397</v>
      </c>
      <c r="T190" s="351">
        <v>4.0105061117284575E-2</v>
      </c>
      <c r="U190" s="107">
        <v>33</v>
      </c>
      <c r="V190" s="351">
        <v>2.065081351689612E-2</v>
      </c>
      <c r="W190" s="107">
        <v>51</v>
      </c>
      <c r="X190" s="351">
        <v>1.83982683982684E-2</v>
      </c>
      <c r="Y190" s="107">
        <v>67</v>
      </c>
      <c r="Z190" s="355">
        <v>1.9671168526130357E-2</v>
      </c>
    </row>
    <row r="191" spans="1:26">
      <c r="A191" s="945" t="s">
        <v>317</v>
      </c>
      <c r="B191" s="946"/>
      <c r="C191" s="106">
        <v>11</v>
      </c>
      <c r="D191" s="679">
        <v>0.33333333333333331</v>
      </c>
      <c r="E191" s="403">
        <v>8</v>
      </c>
      <c r="F191" s="679">
        <v>0.21621621621621623</v>
      </c>
      <c r="G191" s="403">
        <v>14</v>
      </c>
      <c r="H191" s="679">
        <v>0.4</v>
      </c>
      <c r="I191" s="403">
        <v>8</v>
      </c>
      <c r="J191" s="352">
        <v>0.13793103448275862</v>
      </c>
      <c r="K191" s="544">
        <v>46</v>
      </c>
      <c r="L191" s="684">
        <v>0.11764705882352941</v>
      </c>
      <c r="M191" s="500">
        <v>0</v>
      </c>
      <c r="N191" s="684">
        <v>0</v>
      </c>
      <c r="O191" s="500">
        <v>61</v>
      </c>
      <c r="P191" s="684">
        <v>0.20819112627986347</v>
      </c>
      <c r="Q191" s="500">
        <v>51</v>
      </c>
      <c r="R191" s="459">
        <v>0.13456464379947231</v>
      </c>
      <c r="S191" s="106">
        <v>1304</v>
      </c>
      <c r="T191" s="351">
        <v>0.13173047782604302</v>
      </c>
      <c r="U191" s="107">
        <v>189</v>
      </c>
      <c r="V191" s="351">
        <v>0.11827284105131414</v>
      </c>
      <c r="W191" s="107">
        <v>620</v>
      </c>
      <c r="X191" s="351">
        <v>0.22366522366522368</v>
      </c>
      <c r="Y191" s="107">
        <v>408</v>
      </c>
      <c r="Z191" s="355">
        <v>0.11978860833822666</v>
      </c>
    </row>
    <row r="192" spans="1:26">
      <c r="A192" s="945" t="s">
        <v>318</v>
      </c>
      <c r="B192" s="946"/>
      <c r="C192" s="106">
        <v>13</v>
      </c>
      <c r="D192" s="679">
        <v>0.39393939393939392</v>
      </c>
      <c r="E192" s="403">
        <v>1</v>
      </c>
      <c r="F192" s="679">
        <v>2.7027027027027029E-2</v>
      </c>
      <c r="G192" s="403">
        <v>6</v>
      </c>
      <c r="H192" s="679">
        <v>0.17142857142857143</v>
      </c>
      <c r="I192" s="403">
        <v>28</v>
      </c>
      <c r="J192" s="352">
        <v>0.48275862068965519</v>
      </c>
      <c r="K192" s="544">
        <v>220</v>
      </c>
      <c r="L192" s="684">
        <v>0.5626598465473146</v>
      </c>
      <c r="M192" s="500">
        <v>2</v>
      </c>
      <c r="N192" s="684">
        <v>1</v>
      </c>
      <c r="O192" s="500">
        <v>168</v>
      </c>
      <c r="P192" s="684">
        <v>0.57337883959044367</v>
      </c>
      <c r="Q192" s="500">
        <v>187</v>
      </c>
      <c r="R192" s="459">
        <v>0.49340369393139843</v>
      </c>
      <c r="S192" s="106">
        <v>6178</v>
      </c>
      <c r="T192" s="351">
        <v>0.62410344479240332</v>
      </c>
      <c r="U192" s="107">
        <v>837</v>
      </c>
      <c r="V192" s="351">
        <v>0.52377972465581979</v>
      </c>
      <c r="W192" s="107">
        <v>1490</v>
      </c>
      <c r="X192" s="351">
        <v>0.53751803751803751</v>
      </c>
      <c r="Y192" s="107">
        <v>1817</v>
      </c>
      <c r="Z192" s="355">
        <v>0.53347034644744573</v>
      </c>
    </row>
    <row r="193" spans="1:26">
      <c r="A193" s="945" t="s">
        <v>319</v>
      </c>
      <c r="B193" s="946"/>
      <c r="C193" s="106">
        <v>3</v>
      </c>
      <c r="D193" s="679">
        <v>9.0909090909090912E-2</v>
      </c>
      <c r="E193" s="403">
        <v>8</v>
      </c>
      <c r="F193" s="679">
        <v>0.21621621621621623</v>
      </c>
      <c r="G193" s="403">
        <v>13</v>
      </c>
      <c r="H193" s="679">
        <v>0.37142857142857144</v>
      </c>
      <c r="I193" s="403">
        <v>5</v>
      </c>
      <c r="J193" s="352">
        <v>8.6206896551724144E-2</v>
      </c>
      <c r="K193" s="544">
        <v>28</v>
      </c>
      <c r="L193" s="684">
        <v>7.1611253196930943E-2</v>
      </c>
      <c r="M193" s="500">
        <v>0</v>
      </c>
      <c r="N193" s="684">
        <v>0</v>
      </c>
      <c r="O193" s="500">
        <v>18</v>
      </c>
      <c r="P193" s="684">
        <v>6.1433447098976107E-2</v>
      </c>
      <c r="Q193" s="500">
        <v>17</v>
      </c>
      <c r="R193" s="459">
        <v>4.4854881266490766E-2</v>
      </c>
      <c r="S193" s="106">
        <v>1391</v>
      </c>
      <c r="T193" s="351">
        <v>0.140519244368118</v>
      </c>
      <c r="U193" s="107">
        <v>138</v>
      </c>
      <c r="V193" s="351">
        <v>8.635794743429287E-2</v>
      </c>
      <c r="W193" s="107">
        <v>203</v>
      </c>
      <c r="X193" s="351">
        <v>7.3232323232323232E-2</v>
      </c>
      <c r="Y193" s="107">
        <v>193</v>
      </c>
      <c r="Z193" s="355">
        <v>5.6664709336465065E-2</v>
      </c>
    </row>
    <row r="194" spans="1:26">
      <c r="A194" s="945" t="s">
        <v>320</v>
      </c>
      <c r="B194" s="946"/>
      <c r="C194" s="106">
        <v>1</v>
      </c>
      <c r="D194" s="679">
        <v>3.0303030303030304E-2</v>
      </c>
      <c r="E194" s="403">
        <v>6</v>
      </c>
      <c r="F194" s="679">
        <v>0.16216216216216217</v>
      </c>
      <c r="G194" s="403">
        <v>8</v>
      </c>
      <c r="H194" s="679">
        <v>0.22857142857142856</v>
      </c>
      <c r="I194" s="403">
        <v>7</v>
      </c>
      <c r="J194" s="352">
        <v>0.1206896551724138</v>
      </c>
      <c r="K194" s="544">
        <v>15</v>
      </c>
      <c r="L194" s="684">
        <v>3.8363171355498722E-2</v>
      </c>
      <c r="M194" s="500">
        <v>0</v>
      </c>
      <c r="N194" s="684">
        <v>0</v>
      </c>
      <c r="O194" s="500">
        <v>12</v>
      </c>
      <c r="P194" s="684">
        <v>4.0955631399317405E-2</v>
      </c>
      <c r="Q194" s="500">
        <v>23</v>
      </c>
      <c r="R194" s="459">
        <v>6.0686015831134567E-2</v>
      </c>
      <c r="S194" s="106">
        <v>247</v>
      </c>
      <c r="T194" s="351">
        <v>2.4952015355086371E-2</v>
      </c>
      <c r="U194" s="107">
        <v>47</v>
      </c>
      <c r="V194" s="351">
        <v>2.9411764705882353E-2</v>
      </c>
      <c r="W194" s="107">
        <v>88</v>
      </c>
      <c r="X194" s="351">
        <v>3.1746031746031744E-2</v>
      </c>
      <c r="Y194" s="107">
        <v>175</v>
      </c>
      <c r="Z194" s="355">
        <v>5.1379917792131531E-2</v>
      </c>
    </row>
    <row r="195" spans="1:26">
      <c r="A195" s="945" t="s">
        <v>321</v>
      </c>
      <c r="B195" s="946"/>
      <c r="C195" s="106">
        <v>2</v>
      </c>
      <c r="D195" s="679">
        <v>6.0606060606060608E-2</v>
      </c>
      <c r="E195" s="403">
        <v>1</v>
      </c>
      <c r="F195" s="679">
        <v>2.7027027027027029E-2</v>
      </c>
      <c r="G195" s="403">
        <v>7</v>
      </c>
      <c r="H195" s="679">
        <v>0.2</v>
      </c>
      <c r="I195" s="403">
        <v>22</v>
      </c>
      <c r="J195" s="352">
        <v>0.37931034482758619</v>
      </c>
      <c r="K195" s="544">
        <v>26</v>
      </c>
      <c r="L195" s="684">
        <v>6.6496163682864456E-2</v>
      </c>
      <c r="M195" s="500">
        <v>0</v>
      </c>
      <c r="N195" s="684">
        <v>0</v>
      </c>
      <c r="O195" s="500">
        <v>39</v>
      </c>
      <c r="P195" s="684">
        <v>0.13310580204778158</v>
      </c>
      <c r="Q195" s="500">
        <v>25</v>
      </c>
      <c r="R195" s="459">
        <v>6.5963060686015831E-2</v>
      </c>
      <c r="S195" s="106">
        <v>376</v>
      </c>
      <c r="T195" s="351">
        <v>3.7983634710576829E-2</v>
      </c>
      <c r="U195" s="107">
        <v>100</v>
      </c>
      <c r="V195" s="351">
        <v>6.2578222778473094E-2</v>
      </c>
      <c r="W195" s="107">
        <v>334</v>
      </c>
      <c r="X195" s="351">
        <v>0.1204906204906205</v>
      </c>
      <c r="Y195" s="107">
        <v>283</v>
      </c>
      <c r="Z195" s="355">
        <v>8.3088667058132712E-2</v>
      </c>
    </row>
    <row r="196" spans="1:26">
      <c r="A196" s="945" t="s">
        <v>322</v>
      </c>
      <c r="B196" s="946"/>
      <c r="C196" s="106">
        <v>3</v>
      </c>
      <c r="D196" s="679">
        <v>9.0909090909090912E-2</v>
      </c>
      <c r="E196" s="403">
        <v>11</v>
      </c>
      <c r="F196" s="679">
        <v>0.29729729729729731</v>
      </c>
      <c r="G196" s="403">
        <v>0</v>
      </c>
      <c r="H196" s="679">
        <v>0</v>
      </c>
      <c r="I196" s="403">
        <v>10</v>
      </c>
      <c r="J196" s="352">
        <v>0.17241379310344829</v>
      </c>
      <c r="K196" s="544">
        <v>90</v>
      </c>
      <c r="L196" s="684">
        <v>0.23017902813299232</v>
      </c>
      <c r="M196" s="500">
        <v>0</v>
      </c>
      <c r="N196" s="684">
        <v>0</v>
      </c>
      <c r="O196" s="500">
        <v>0</v>
      </c>
      <c r="P196" s="684">
        <v>0</v>
      </c>
      <c r="Q196" s="500">
        <v>1</v>
      </c>
      <c r="R196" s="459">
        <v>2.6385224274406332E-3</v>
      </c>
      <c r="S196" s="106">
        <v>1491</v>
      </c>
      <c r="T196" s="351">
        <v>0.15062127487625013</v>
      </c>
      <c r="U196" s="107">
        <v>237</v>
      </c>
      <c r="V196" s="351">
        <v>0.14831038798498122</v>
      </c>
      <c r="W196" s="107">
        <v>29</v>
      </c>
      <c r="X196" s="351">
        <v>1.0461760461760462E-2</v>
      </c>
      <c r="Y196" s="107">
        <v>26</v>
      </c>
      <c r="Z196" s="355">
        <v>7.6335877862595417E-3</v>
      </c>
    </row>
    <row r="197" spans="1:26">
      <c r="A197" s="945" t="s">
        <v>323</v>
      </c>
      <c r="B197" s="946"/>
      <c r="C197" s="106">
        <v>10</v>
      </c>
      <c r="D197" s="679">
        <v>0.30303030303030304</v>
      </c>
      <c r="E197" s="403">
        <v>8</v>
      </c>
      <c r="F197" s="679">
        <v>0.21621621621621623</v>
      </c>
      <c r="G197" s="403">
        <v>15</v>
      </c>
      <c r="H197" s="679">
        <v>0.42857142857142855</v>
      </c>
      <c r="I197" s="403">
        <v>3</v>
      </c>
      <c r="J197" s="352">
        <v>5.1724137931034482E-2</v>
      </c>
      <c r="K197" s="544">
        <v>65</v>
      </c>
      <c r="L197" s="684">
        <v>0.16624040920716113</v>
      </c>
      <c r="M197" s="500">
        <v>0</v>
      </c>
      <c r="N197" s="684">
        <v>0</v>
      </c>
      <c r="O197" s="500">
        <v>31</v>
      </c>
      <c r="P197" s="684">
        <v>0.10580204778156997</v>
      </c>
      <c r="Q197" s="500">
        <v>41</v>
      </c>
      <c r="R197" s="459">
        <v>0.10817941952506596</v>
      </c>
      <c r="S197" s="106">
        <v>840</v>
      </c>
      <c r="T197" s="351">
        <v>8.485705626830993E-2</v>
      </c>
      <c r="U197" s="107">
        <v>217</v>
      </c>
      <c r="V197" s="351">
        <v>0.1357947434292866</v>
      </c>
      <c r="W197" s="107">
        <v>597</v>
      </c>
      <c r="X197" s="351">
        <v>0.21536796536796537</v>
      </c>
      <c r="Y197" s="107">
        <v>385</v>
      </c>
      <c r="Z197" s="355">
        <v>0.11303581914268937</v>
      </c>
    </row>
    <row r="198" spans="1:26">
      <c r="A198" s="945" t="s">
        <v>324</v>
      </c>
      <c r="B198" s="946"/>
      <c r="C198" s="106">
        <v>3</v>
      </c>
      <c r="D198" s="679">
        <v>9.0909090909090912E-2</v>
      </c>
      <c r="E198" s="403">
        <v>10</v>
      </c>
      <c r="F198" s="679">
        <v>0.27027027027027029</v>
      </c>
      <c r="G198" s="403">
        <v>10</v>
      </c>
      <c r="H198" s="679">
        <v>0.2857142857142857</v>
      </c>
      <c r="I198" s="403">
        <v>7</v>
      </c>
      <c r="J198" s="352">
        <v>0.1206896551724138</v>
      </c>
      <c r="K198" s="544">
        <v>73</v>
      </c>
      <c r="L198" s="684">
        <v>0.1867007672634271</v>
      </c>
      <c r="M198" s="500">
        <v>0</v>
      </c>
      <c r="N198" s="684">
        <v>0</v>
      </c>
      <c r="O198" s="500">
        <v>41</v>
      </c>
      <c r="P198" s="684">
        <v>0.13993174061433447</v>
      </c>
      <c r="Q198" s="500">
        <v>48</v>
      </c>
      <c r="R198" s="459">
        <v>0.12664907651715041</v>
      </c>
      <c r="S198" s="106">
        <v>1289</v>
      </c>
      <c r="T198" s="351">
        <v>0.13021517324982321</v>
      </c>
      <c r="U198" s="107">
        <v>262</v>
      </c>
      <c r="V198" s="351">
        <v>0.16395494367959951</v>
      </c>
      <c r="W198" s="107">
        <v>461</v>
      </c>
      <c r="X198" s="351">
        <v>0.16630591630591632</v>
      </c>
      <c r="Y198" s="107">
        <v>405</v>
      </c>
      <c r="Z198" s="355">
        <v>0.11890780974750441</v>
      </c>
    </row>
    <row r="199" spans="1:26">
      <c r="A199" s="945" t="s">
        <v>325</v>
      </c>
      <c r="B199" s="946"/>
      <c r="C199" s="106">
        <v>12</v>
      </c>
      <c r="D199" s="679">
        <v>0.36363636363636365</v>
      </c>
      <c r="E199" s="403">
        <v>14</v>
      </c>
      <c r="F199" s="679">
        <v>0.3783783783783784</v>
      </c>
      <c r="G199" s="403">
        <v>14</v>
      </c>
      <c r="H199" s="679">
        <v>0.4</v>
      </c>
      <c r="I199" s="403">
        <v>19</v>
      </c>
      <c r="J199" s="352">
        <v>0.32758620689655171</v>
      </c>
      <c r="K199" s="544">
        <v>130</v>
      </c>
      <c r="L199" s="684">
        <v>0.33248081841432225</v>
      </c>
      <c r="M199" s="500">
        <v>1</v>
      </c>
      <c r="N199" s="684">
        <v>0.5</v>
      </c>
      <c r="O199" s="500">
        <v>148</v>
      </c>
      <c r="P199" s="684">
        <v>0.50511945392491464</v>
      </c>
      <c r="Q199" s="500">
        <v>160</v>
      </c>
      <c r="R199" s="459">
        <v>0.42216358839050133</v>
      </c>
      <c r="S199" s="106">
        <v>2945</v>
      </c>
      <c r="T199" s="351">
        <v>0.29750479846449135</v>
      </c>
      <c r="U199" s="107">
        <v>503</v>
      </c>
      <c r="V199" s="351">
        <v>0.31476846057571967</v>
      </c>
      <c r="W199" s="107">
        <v>1205</v>
      </c>
      <c r="X199" s="351">
        <v>0.4347041847041847</v>
      </c>
      <c r="Y199" s="107">
        <v>1307</v>
      </c>
      <c r="Z199" s="355">
        <v>0.38373458602466237</v>
      </c>
    </row>
    <row r="200" spans="1:26">
      <c r="A200" s="945" t="s">
        <v>326</v>
      </c>
      <c r="B200" s="946"/>
      <c r="C200" s="106">
        <v>8</v>
      </c>
      <c r="D200" s="679">
        <v>0.24242424242424243</v>
      </c>
      <c r="E200" s="403">
        <v>4</v>
      </c>
      <c r="F200" s="679">
        <v>0.10810810810810811</v>
      </c>
      <c r="G200" s="403">
        <v>1</v>
      </c>
      <c r="H200" s="679">
        <v>2.8571428571428571E-2</v>
      </c>
      <c r="I200" s="403">
        <v>5</v>
      </c>
      <c r="J200" s="352">
        <v>8.6206896551724144E-2</v>
      </c>
      <c r="K200" s="544">
        <v>22</v>
      </c>
      <c r="L200" s="684">
        <v>5.6265984654731455E-2</v>
      </c>
      <c r="M200" s="500">
        <v>0</v>
      </c>
      <c r="N200" s="684">
        <v>0</v>
      </c>
      <c r="O200" s="500">
        <v>5</v>
      </c>
      <c r="P200" s="684">
        <v>1.7064846416382253E-2</v>
      </c>
      <c r="Q200" s="500">
        <v>4</v>
      </c>
      <c r="R200" s="459">
        <v>1.0554089709762533E-2</v>
      </c>
      <c r="S200" s="106">
        <v>737</v>
      </c>
      <c r="T200" s="351">
        <v>7.4451964844933827E-2</v>
      </c>
      <c r="U200" s="107">
        <v>60</v>
      </c>
      <c r="V200" s="351">
        <v>3.7546933667083858E-2</v>
      </c>
      <c r="W200" s="107">
        <v>45</v>
      </c>
      <c r="X200" s="351">
        <v>1.6233766233766232E-2</v>
      </c>
      <c r="Y200" s="107">
        <v>66</v>
      </c>
      <c r="Z200" s="355">
        <v>1.9377568995889608E-2</v>
      </c>
    </row>
    <row r="201" spans="1:26">
      <c r="A201" s="945" t="s">
        <v>327</v>
      </c>
      <c r="B201" s="946"/>
      <c r="C201" s="106">
        <v>4</v>
      </c>
      <c r="D201" s="679">
        <v>0.12121212121212122</v>
      </c>
      <c r="E201" s="403">
        <v>6</v>
      </c>
      <c r="F201" s="679">
        <v>0.16216216216216217</v>
      </c>
      <c r="G201" s="403">
        <v>8</v>
      </c>
      <c r="H201" s="679">
        <v>0.22857142857142856</v>
      </c>
      <c r="I201" s="403">
        <v>4</v>
      </c>
      <c r="J201" s="352">
        <v>6.8965517241379309E-2</v>
      </c>
      <c r="K201" s="544">
        <v>53</v>
      </c>
      <c r="L201" s="684">
        <v>0.13554987212276215</v>
      </c>
      <c r="M201" s="500">
        <v>0</v>
      </c>
      <c r="N201" s="684">
        <v>0</v>
      </c>
      <c r="O201" s="500">
        <v>22</v>
      </c>
      <c r="P201" s="684">
        <v>7.5085324232081918E-2</v>
      </c>
      <c r="Q201" s="500">
        <v>33</v>
      </c>
      <c r="R201" s="459">
        <v>8.7071240105540904E-2</v>
      </c>
      <c r="S201" s="106">
        <v>2187</v>
      </c>
      <c r="T201" s="351">
        <v>0.22093140721284979</v>
      </c>
      <c r="U201" s="107">
        <v>207</v>
      </c>
      <c r="V201" s="351">
        <v>0.1295369211514393</v>
      </c>
      <c r="W201" s="107">
        <v>222</v>
      </c>
      <c r="X201" s="351">
        <v>8.0086580086580081E-2</v>
      </c>
      <c r="Y201" s="107">
        <v>245</v>
      </c>
      <c r="Z201" s="355">
        <v>7.1931884908984139E-2</v>
      </c>
    </row>
    <row r="202" spans="1:26">
      <c r="A202" s="945" t="s">
        <v>328</v>
      </c>
      <c r="B202" s="946"/>
      <c r="C202" s="106">
        <v>1</v>
      </c>
      <c r="D202" s="679">
        <v>3.0303030303030304E-2</v>
      </c>
      <c r="E202" s="403">
        <v>2</v>
      </c>
      <c r="F202" s="679">
        <v>5.4054054054054057E-2</v>
      </c>
      <c r="G202" s="403">
        <v>8</v>
      </c>
      <c r="H202" s="679">
        <v>0.22857142857142856</v>
      </c>
      <c r="I202" s="403">
        <v>4</v>
      </c>
      <c r="J202" s="352">
        <v>6.8965517241379309E-2</v>
      </c>
      <c r="K202" s="544">
        <v>16</v>
      </c>
      <c r="L202" s="684">
        <v>4.0920716112531973E-2</v>
      </c>
      <c r="M202" s="500">
        <v>0</v>
      </c>
      <c r="N202" s="684">
        <v>0</v>
      </c>
      <c r="O202" s="500">
        <v>9</v>
      </c>
      <c r="P202" s="684">
        <v>3.0716723549488054E-2</v>
      </c>
      <c r="Q202" s="500">
        <v>10</v>
      </c>
      <c r="R202" s="459">
        <v>2.6385224274406333E-2</v>
      </c>
      <c r="S202" s="106">
        <v>224</v>
      </c>
      <c r="T202" s="351">
        <v>2.2628548338215981E-2</v>
      </c>
      <c r="U202" s="107">
        <v>40</v>
      </c>
      <c r="V202" s="351">
        <v>2.5031289111389236E-2</v>
      </c>
      <c r="W202" s="107">
        <v>105</v>
      </c>
      <c r="X202" s="351">
        <v>3.787878787878788E-2</v>
      </c>
      <c r="Y202" s="107">
        <v>81</v>
      </c>
      <c r="Z202" s="355">
        <v>2.378156194950088E-2</v>
      </c>
    </row>
    <row r="203" spans="1:26">
      <c r="A203" s="945" t="s">
        <v>329</v>
      </c>
      <c r="B203" s="946"/>
      <c r="C203" s="106">
        <v>1</v>
      </c>
      <c r="D203" s="679">
        <v>3.0303030303030304E-2</v>
      </c>
      <c r="E203" s="403">
        <v>1</v>
      </c>
      <c r="F203" s="679">
        <v>2.7027027027027029E-2</v>
      </c>
      <c r="G203" s="403">
        <v>1</v>
      </c>
      <c r="H203" s="679">
        <v>2.8571428571428571E-2</v>
      </c>
      <c r="I203" s="403">
        <v>2</v>
      </c>
      <c r="J203" s="352">
        <v>3.4482758620689655E-2</v>
      </c>
      <c r="K203" s="544">
        <v>12</v>
      </c>
      <c r="L203" s="684">
        <v>3.0690537084398978E-2</v>
      </c>
      <c r="M203" s="500">
        <v>0</v>
      </c>
      <c r="N203" s="684">
        <v>0</v>
      </c>
      <c r="O203" s="500">
        <v>2</v>
      </c>
      <c r="P203" s="684">
        <v>6.8259385665529011E-3</v>
      </c>
      <c r="Q203" s="500">
        <v>2</v>
      </c>
      <c r="R203" s="459">
        <v>5.2770448548812663E-3</v>
      </c>
      <c r="S203" s="106">
        <v>264</v>
      </c>
      <c r="T203" s="351">
        <v>2.6669360541468835E-2</v>
      </c>
      <c r="U203" s="107">
        <v>21</v>
      </c>
      <c r="V203" s="351">
        <v>1.3141426783479349E-2</v>
      </c>
      <c r="W203" s="107">
        <v>12</v>
      </c>
      <c r="X203" s="351">
        <v>4.329004329004329E-3</v>
      </c>
      <c r="Y203" s="107">
        <v>27</v>
      </c>
      <c r="Z203" s="355">
        <v>7.9271873165002935E-3</v>
      </c>
    </row>
    <row r="204" spans="1:26">
      <c r="A204" s="945" t="s">
        <v>330</v>
      </c>
      <c r="B204" s="946"/>
      <c r="C204" s="106">
        <v>4</v>
      </c>
      <c r="D204" s="679">
        <v>0.12121212121212122</v>
      </c>
      <c r="E204" s="403">
        <v>3</v>
      </c>
      <c r="F204" s="679">
        <v>8.1081081081081086E-2</v>
      </c>
      <c r="G204" s="403">
        <v>1</v>
      </c>
      <c r="H204" s="679">
        <v>2.8571428571428571E-2</v>
      </c>
      <c r="I204" s="403">
        <v>3</v>
      </c>
      <c r="J204" s="352">
        <v>5.1724137931034482E-2</v>
      </c>
      <c r="K204" s="544">
        <v>50</v>
      </c>
      <c r="L204" s="684">
        <v>0.12787723785166241</v>
      </c>
      <c r="M204" s="500">
        <v>0</v>
      </c>
      <c r="N204" s="684">
        <v>0</v>
      </c>
      <c r="O204" s="500">
        <v>17</v>
      </c>
      <c r="P204" s="684">
        <v>5.8020477815699661E-2</v>
      </c>
      <c r="Q204" s="500">
        <v>22</v>
      </c>
      <c r="R204" s="459">
        <v>5.8047493403693931E-2</v>
      </c>
      <c r="S204" s="106">
        <v>2200</v>
      </c>
      <c r="T204" s="351">
        <v>0.22224467117890695</v>
      </c>
      <c r="U204" s="107">
        <v>172</v>
      </c>
      <c r="V204" s="351">
        <v>0.10763454317897372</v>
      </c>
      <c r="W204" s="107">
        <v>137</v>
      </c>
      <c r="X204" s="351">
        <v>4.9422799422799424E-2</v>
      </c>
      <c r="Y204" s="107">
        <v>186</v>
      </c>
      <c r="Z204" s="355">
        <v>5.4609512624779803E-2</v>
      </c>
    </row>
    <row r="205" spans="1:26">
      <c r="A205" s="945" t="s">
        <v>331</v>
      </c>
      <c r="B205" s="946"/>
      <c r="C205" s="106">
        <v>4</v>
      </c>
      <c r="D205" s="679">
        <v>0.12121212121212122</v>
      </c>
      <c r="E205" s="403">
        <v>1</v>
      </c>
      <c r="F205" s="679">
        <v>2.7027027027027029E-2</v>
      </c>
      <c r="G205" s="403">
        <v>1</v>
      </c>
      <c r="H205" s="679">
        <v>2.8571428571428571E-2</v>
      </c>
      <c r="I205" s="403">
        <v>7</v>
      </c>
      <c r="J205" s="352">
        <v>0.1206896551724138</v>
      </c>
      <c r="K205" s="544">
        <v>93</v>
      </c>
      <c r="L205" s="684">
        <v>0.23785166240409208</v>
      </c>
      <c r="M205" s="500">
        <v>0</v>
      </c>
      <c r="N205" s="684">
        <v>0</v>
      </c>
      <c r="O205" s="500">
        <v>81</v>
      </c>
      <c r="P205" s="684">
        <v>0.2764505119453925</v>
      </c>
      <c r="Q205" s="500">
        <v>81</v>
      </c>
      <c r="R205" s="459">
        <v>0.21372031662269128</v>
      </c>
      <c r="S205" s="106">
        <v>1388</v>
      </c>
      <c r="T205" s="351">
        <v>0.14021618345287404</v>
      </c>
      <c r="U205" s="107">
        <v>327</v>
      </c>
      <c r="V205" s="351">
        <v>0.20463078848560701</v>
      </c>
      <c r="W205" s="107">
        <v>705</v>
      </c>
      <c r="X205" s="351">
        <v>0.25432900432900435</v>
      </c>
      <c r="Y205" s="107">
        <v>869</v>
      </c>
      <c r="Z205" s="355">
        <v>0.25513799177921315</v>
      </c>
    </row>
    <row r="206" spans="1:26" ht="15.95" customHeight="1">
      <c r="A206" s="1036" t="s">
        <v>332</v>
      </c>
      <c r="B206" s="1037"/>
      <c r="C206" s="106">
        <v>33</v>
      </c>
      <c r="D206" s="680"/>
      <c r="E206" s="403">
        <v>37</v>
      </c>
      <c r="F206" s="681"/>
      <c r="G206" s="403">
        <v>35</v>
      </c>
      <c r="H206" s="680"/>
      <c r="I206" s="403">
        <v>58</v>
      </c>
      <c r="J206" s="363"/>
      <c r="K206" s="544">
        <v>391</v>
      </c>
      <c r="L206" s="682"/>
      <c r="M206" s="500">
        <v>2</v>
      </c>
      <c r="N206" s="686"/>
      <c r="O206" s="500">
        <v>293</v>
      </c>
      <c r="P206" s="686"/>
      <c r="Q206" s="500">
        <v>379</v>
      </c>
      <c r="R206" s="564"/>
      <c r="S206" s="106">
        <v>9899</v>
      </c>
      <c r="T206" s="362"/>
      <c r="U206" s="107">
        <v>1598</v>
      </c>
      <c r="V206" s="362"/>
      <c r="W206" s="107">
        <v>2772</v>
      </c>
      <c r="X206" s="362"/>
      <c r="Y206" s="107">
        <v>3406</v>
      </c>
      <c r="Z206" s="365"/>
    </row>
    <row r="207" spans="1:26" ht="32.1" customHeight="1">
      <c r="A207" s="1014" t="s">
        <v>333</v>
      </c>
      <c r="B207" s="1015"/>
      <c r="C207" s="1015"/>
      <c r="D207" s="1015"/>
      <c r="E207" s="1015"/>
      <c r="F207" s="1015"/>
      <c r="G207" s="1015"/>
      <c r="H207" s="1015"/>
      <c r="I207" s="1015"/>
      <c r="J207" s="1015"/>
      <c r="K207" s="1015"/>
      <c r="L207" s="1015"/>
      <c r="M207" s="1015"/>
      <c r="N207" s="1015"/>
      <c r="O207" s="1015"/>
      <c r="P207" s="1015"/>
      <c r="Q207" s="1015"/>
      <c r="R207" s="1015"/>
      <c r="S207" s="1015"/>
      <c r="T207" s="1015"/>
      <c r="U207" s="1015"/>
      <c r="V207" s="1015"/>
      <c r="W207" s="1015"/>
      <c r="X207" s="1015"/>
      <c r="Y207" s="1015"/>
      <c r="Z207" s="1016"/>
    </row>
    <row r="208" spans="1:26">
      <c r="A208" s="948" t="s">
        <v>334</v>
      </c>
      <c r="B208" s="1038"/>
      <c r="C208" s="106">
        <v>7</v>
      </c>
      <c r="D208" s="369">
        <v>0.21875</v>
      </c>
      <c r="E208" s="106">
        <v>9</v>
      </c>
      <c r="F208" s="369">
        <v>0.24324324324324326</v>
      </c>
      <c r="G208" s="106">
        <v>4</v>
      </c>
      <c r="H208" s="369">
        <v>0.12121212121212122</v>
      </c>
      <c r="I208" s="106">
        <v>6</v>
      </c>
      <c r="J208" s="370">
        <v>0.10526315789473684</v>
      </c>
      <c r="K208" s="525">
        <v>239</v>
      </c>
      <c r="L208" s="462">
        <v>0.615979381443299</v>
      </c>
      <c r="M208" s="525">
        <v>2</v>
      </c>
      <c r="N208" s="462">
        <v>1</v>
      </c>
      <c r="O208" s="525">
        <v>68</v>
      </c>
      <c r="P208" s="462">
        <v>0.24372759856630824</v>
      </c>
      <c r="Q208" s="525">
        <v>22</v>
      </c>
      <c r="R208" s="563">
        <v>6.0606060606060608E-2</v>
      </c>
      <c r="S208" s="106">
        <v>4317</v>
      </c>
      <c r="T208" s="369">
        <v>0.44322381930184807</v>
      </c>
      <c r="U208" s="106">
        <v>801</v>
      </c>
      <c r="V208" s="369">
        <v>0.51511254019292607</v>
      </c>
      <c r="W208" s="106">
        <v>608</v>
      </c>
      <c r="X208" s="369">
        <v>0.23100303951367782</v>
      </c>
      <c r="Y208" s="106">
        <v>160</v>
      </c>
      <c r="Z208" s="373">
        <v>4.8944631385744876E-2</v>
      </c>
    </row>
    <row r="209" spans="1:26">
      <c r="A209" s="945" t="s">
        <v>335</v>
      </c>
      <c r="B209" s="946"/>
      <c r="C209" s="106">
        <v>3</v>
      </c>
      <c r="D209" s="369">
        <v>9.375E-2</v>
      </c>
      <c r="E209" s="106">
        <v>18</v>
      </c>
      <c r="F209" s="351">
        <v>0.48648648648648651</v>
      </c>
      <c r="G209" s="106">
        <v>11</v>
      </c>
      <c r="H209" s="351">
        <v>0.33333333333333331</v>
      </c>
      <c r="I209" s="106">
        <v>24</v>
      </c>
      <c r="J209" s="352">
        <v>0.42105263157894735</v>
      </c>
      <c r="K209" s="525">
        <v>49</v>
      </c>
      <c r="L209" s="458">
        <v>0.12628865979381443</v>
      </c>
      <c r="M209" s="525">
        <v>0</v>
      </c>
      <c r="N209" s="458">
        <v>0</v>
      </c>
      <c r="O209" s="525">
        <v>154</v>
      </c>
      <c r="P209" s="458">
        <v>0.55197132616487454</v>
      </c>
      <c r="Q209" s="525">
        <v>243</v>
      </c>
      <c r="R209" s="459">
        <v>0.66942148760330578</v>
      </c>
      <c r="S209" s="106">
        <v>648</v>
      </c>
      <c r="T209" s="351">
        <v>6.6529774127310065E-2</v>
      </c>
      <c r="U209" s="106">
        <v>268</v>
      </c>
      <c r="V209" s="351">
        <v>0.17234726688102894</v>
      </c>
      <c r="W209" s="106">
        <v>1465</v>
      </c>
      <c r="X209" s="351">
        <v>0.55661094224924013</v>
      </c>
      <c r="Y209" s="106">
        <v>2112</v>
      </c>
      <c r="Z209" s="355">
        <v>0.64606913429183233</v>
      </c>
    </row>
    <row r="210" spans="1:26">
      <c r="A210" s="945" t="s">
        <v>336</v>
      </c>
      <c r="B210" s="946"/>
      <c r="C210" s="106">
        <v>7</v>
      </c>
      <c r="D210" s="369">
        <v>0.21875</v>
      </c>
      <c r="E210" s="106">
        <v>3</v>
      </c>
      <c r="F210" s="351">
        <v>8.1081081081081086E-2</v>
      </c>
      <c r="G210" s="106">
        <v>7</v>
      </c>
      <c r="H210" s="351">
        <v>0.21212121212121213</v>
      </c>
      <c r="I210" s="106">
        <v>26</v>
      </c>
      <c r="J210" s="352">
        <v>0.45614035087719296</v>
      </c>
      <c r="K210" s="525">
        <v>53</v>
      </c>
      <c r="L210" s="458">
        <v>0.13659793814432988</v>
      </c>
      <c r="M210" s="525">
        <v>0</v>
      </c>
      <c r="N210" s="458">
        <v>0</v>
      </c>
      <c r="O210" s="525">
        <v>87</v>
      </c>
      <c r="P210" s="458">
        <v>0.31182795698924731</v>
      </c>
      <c r="Q210" s="525">
        <v>122</v>
      </c>
      <c r="R210" s="459">
        <v>0.33608815426997246</v>
      </c>
      <c r="S210" s="106">
        <v>778</v>
      </c>
      <c r="T210" s="351">
        <v>7.9876796714579049E-2</v>
      </c>
      <c r="U210" s="106">
        <v>246</v>
      </c>
      <c r="V210" s="351">
        <v>0.15819935691318329</v>
      </c>
      <c r="W210" s="106">
        <v>824</v>
      </c>
      <c r="X210" s="351">
        <v>0.31306990881458968</v>
      </c>
      <c r="Y210" s="106">
        <v>1172</v>
      </c>
      <c r="Z210" s="355">
        <v>0.3585194249005812</v>
      </c>
    </row>
    <row r="211" spans="1:26">
      <c r="A211" s="945" t="s">
        <v>337</v>
      </c>
      <c r="B211" s="946"/>
      <c r="C211" s="106">
        <v>8</v>
      </c>
      <c r="D211" s="369">
        <v>0.25</v>
      </c>
      <c r="E211" s="106">
        <v>17</v>
      </c>
      <c r="F211" s="351">
        <v>0.45945945945945948</v>
      </c>
      <c r="G211" s="106">
        <v>8</v>
      </c>
      <c r="H211" s="351">
        <v>0.24242424242424243</v>
      </c>
      <c r="I211" s="106">
        <v>14</v>
      </c>
      <c r="J211" s="352">
        <v>0.24561403508771928</v>
      </c>
      <c r="K211" s="525">
        <v>18</v>
      </c>
      <c r="L211" s="458">
        <v>4.6391752577319589E-2</v>
      </c>
      <c r="M211" s="525">
        <v>0</v>
      </c>
      <c r="N211" s="458">
        <v>0</v>
      </c>
      <c r="O211" s="525">
        <v>1</v>
      </c>
      <c r="P211" s="458">
        <v>3.5842293906810036E-3</v>
      </c>
      <c r="Q211" s="525">
        <v>1</v>
      </c>
      <c r="R211" s="459">
        <v>2.7548209366391185E-3</v>
      </c>
      <c r="S211" s="106">
        <v>4005</v>
      </c>
      <c r="T211" s="351">
        <v>0.41119096509240244</v>
      </c>
      <c r="U211" s="106">
        <v>120</v>
      </c>
      <c r="V211" s="351">
        <v>7.7170418006430874E-2</v>
      </c>
      <c r="W211" s="106">
        <v>11</v>
      </c>
      <c r="X211" s="351">
        <v>4.1793313069908812E-3</v>
      </c>
      <c r="Y211" s="106">
        <v>95</v>
      </c>
      <c r="Z211" s="355">
        <v>2.9060874885286019E-2</v>
      </c>
    </row>
    <row r="212" spans="1:26" ht="15.95" customHeight="1">
      <c r="A212" s="945" t="s">
        <v>338</v>
      </c>
      <c r="B212" s="946"/>
      <c r="C212" s="106">
        <v>14</v>
      </c>
      <c r="D212" s="369">
        <v>0.4375</v>
      </c>
      <c r="E212" s="106">
        <v>6</v>
      </c>
      <c r="F212" s="351">
        <v>0.16216216216216217</v>
      </c>
      <c r="G212" s="106">
        <v>10</v>
      </c>
      <c r="H212" s="351">
        <v>0.30303030303030304</v>
      </c>
      <c r="I212" s="106">
        <v>14</v>
      </c>
      <c r="J212" s="352">
        <v>0.24561403508771928</v>
      </c>
      <c r="K212" s="525">
        <v>25</v>
      </c>
      <c r="L212" s="458">
        <v>6.4432989690721643E-2</v>
      </c>
      <c r="M212" s="525">
        <v>0</v>
      </c>
      <c r="N212" s="458">
        <v>0</v>
      </c>
      <c r="O212" s="525">
        <v>2</v>
      </c>
      <c r="P212" s="458">
        <v>7.1684587813620072E-3</v>
      </c>
      <c r="Q212" s="525">
        <v>3</v>
      </c>
      <c r="R212" s="459">
        <v>8.2644628099173556E-3</v>
      </c>
      <c r="S212" s="106">
        <v>2524</v>
      </c>
      <c r="T212" s="351">
        <v>0.25913757700205337</v>
      </c>
      <c r="U212" s="106">
        <v>234</v>
      </c>
      <c r="V212" s="351">
        <v>0.1504823151125402</v>
      </c>
      <c r="W212" s="106">
        <v>52</v>
      </c>
      <c r="X212" s="351">
        <v>1.9756838905775075E-2</v>
      </c>
      <c r="Y212" s="106">
        <v>81</v>
      </c>
      <c r="Z212" s="355">
        <v>2.4778219639033344E-2</v>
      </c>
    </row>
    <row r="213" spans="1:26">
      <c r="A213" s="931" t="s">
        <v>339</v>
      </c>
      <c r="B213" s="935"/>
      <c r="C213" s="106">
        <v>5</v>
      </c>
      <c r="D213" s="369">
        <v>0.15625</v>
      </c>
      <c r="E213" s="106">
        <v>13</v>
      </c>
      <c r="F213" s="351">
        <v>0.35135135135135137</v>
      </c>
      <c r="G213" s="106">
        <v>9</v>
      </c>
      <c r="H213" s="351">
        <v>0.27272727272727271</v>
      </c>
      <c r="I213" s="106">
        <v>15</v>
      </c>
      <c r="J213" s="352">
        <v>0.26315789473684209</v>
      </c>
      <c r="K213" s="525">
        <v>53</v>
      </c>
      <c r="L213" s="458">
        <v>0.13659793814432988</v>
      </c>
      <c r="M213" s="525">
        <v>0</v>
      </c>
      <c r="N213" s="458">
        <v>0</v>
      </c>
      <c r="O213" s="525">
        <v>52</v>
      </c>
      <c r="P213" s="458">
        <v>0.1863799283154122</v>
      </c>
      <c r="Q213" s="525">
        <v>54</v>
      </c>
      <c r="R213" s="459">
        <v>0.1487603305785124</v>
      </c>
      <c r="S213" s="106">
        <v>1900</v>
      </c>
      <c r="T213" s="351">
        <v>0.19507186858316222</v>
      </c>
      <c r="U213" s="106">
        <v>311</v>
      </c>
      <c r="V213" s="351">
        <v>0.2</v>
      </c>
      <c r="W213" s="106">
        <v>448</v>
      </c>
      <c r="X213" s="351">
        <v>0.1702127659574468</v>
      </c>
      <c r="Y213" s="106">
        <v>524</v>
      </c>
      <c r="Z213" s="355">
        <v>0.16029366778831447</v>
      </c>
    </row>
    <row r="214" spans="1:26">
      <c r="A214" s="945" t="s">
        <v>340</v>
      </c>
      <c r="B214" s="946"/>
      <c r="C214" s="106">
        <v>15</v>
      </c>
      <c r="D214" s="369">
        <v>0.46875</v>
      </c>
      <c r="E214" s="106">
        <v>15</v>
      </c>
      <c r="F214" s="351">
        <v>0.40540540540540543</v>
      </c>
      <c r="G214" s="106">
        <v>15</v>
      </c>
      <c r="H214" s="351">
        <v>0.45454545454545453</v>
      </c>
      <c r="I214" s="106">
        <v>6</v>
      </c>
      <c r="J214" s="352">
        <v>0.10526315789473684</v>
      </c>
      <c r="K214" s="525">
        <v>70</v>
      </c>
      <c r="L214" s="458">
        <v>0.18041237113402062</v>
      </c>
      <c r="M214" s="525">
        <v>1</v>
      </c>
      <c r="N214" s="458">
        <v>0.5</v>
      </c>
      <c r="O214" s="525">
        <v>3</v>
      </c>
      <c r="P214" s="458">
        <v>1.0752688172043012E-2</v>
      </c>
      <c r="Q214" s="525">
        <v>12</v>
      </c>
      <c r="R214" s="459">
        <v>3.3057851239669422E-2</v>
      </c>
      <c r="S214" s="106">
        <v>3058</v>
      </c>
      <c r="T214" s="351">
        <v>0.31396303901437372</v>
      </c>
      <c r="U214" s="106">
        <v>191</v>
      </c>
      <c r="V214" s="351">
        <v>0.12282958199356914</v>
      </c>
      <c r="W214" s="106">
        <v>76</v>
      </c>
      <c r="X214" s="351">
        <v>2.8875379939209727E-2</v>
      </c>
      <c r="Y214" s="106">
        <v>211</v>
      </c>
      <c r="Z214" s="355">
        <v>6.4545732639951059E-2</v>
      </c>
    </row>
    <row r="215" spans="1:26">
      <c r="A215" s="945" t="s">
        <v>341</v>
      </c>
      <c r="B215" s="946"/>
      <c r="C215" s="106">
        <v>4</v>
      </c>
      <c r="D215" s="369">
        <v>0.125</v>
      </c>
      <c r="E215" s="106">
        <v>1</v>
      </c>
      <c r="F215" s="351">
        <v>2.7027027027027029E-2</v>
      </c>
      <c r="G215" s="106">
        <v>11</v>
      </c>
      <c r="H215" s="351">
        <v>0.33333333333333331</v>
      </c>
      <c r="I215" s="106">
        <v>18</v>
      </c>
      <c r="J215" s="352">
        <v>0.31578947368421051</v>
      </c>
      <c r="K215" s="525">
        <v>80</v>
      </c>
      <c r="L215" s="458">
        <v>0.20618556701030927</v>
      </c>
      <c r="M215" s="525">
        <v>0</v>
      </c>
      <c r="N215" s="458">
        <v>0</v>
      </c>
      <c r="O215" s="525">
        <v>56</v>
      </c>
      <c r="P215" s="458">
        <v>0.20071684587813621</v>
      </c>
      <c r="Q215" s="525">
        <v>52</v>
      </c>
      <c r="R215" s="459">
        <v>0.14325068870523416</v>
      </c>
      <c r="S215" s="106">
        <v>2668</v>
      </c>
      <c r="T215" s="351">
        <v>0.27392197125256673</v>
      </c>
      <c r="U215" s="106">
        <v>380</v>
      </c>
      <c r="V215" s="351">
        <v>0.24437299035369775</v>
      </c>
      <c r="W215" s="106">
        <v>591</v>
      </c>
      <c r="X215" s="351">
        <v>0.22454407294832826</v>
      </c>
      <c r="Y215" s="106">
        <v>500</v>
      </c>
      <c r="Z215" s="355">
        <v>0.15295197308045275</v>
      </c>
    </row>
    <row r="216" spans="1:26">
      <c r="A216" s="945" t="s">
        <v>342</v>
      </c>
      <c r="B216" s="946"/>
      <c r="C216" s="106">
        <v>4</v>
      </c>
      <c r="D216" s="369">
        <v>0.125</v>
      </c>
      <c r="E216" s="106">
        <v>0</v>
      </c>
      <c r="F216" s="351">
        <v>0</v>
      </c>
      <c r="G216" s="106">
        <v>8</v>
      </c>
      <c r="H216" s="351"/>
      <c r="I216" s="106">
        <v>9</v>
      </c>
      <c r="J216" s="352">
        <v>0.15789473684210525</v>
      </c>
      <c r="K216" s="525">
        <v>5</v>
      </c>
      <c r="L216" s="458">
        <v>1.2886597938144329E-2</v>
      </c>
      <c r="M216" s="525">
        <v>0</v>
      </c>
      <c r="N216" s="458">
        <v>0</v>
      </c>
      <c r="O216" s="525">
        <v>23</v>
      </c>
      <c r="P216" s="458">
        <v>8.2437275985663083E-2</v>
      </c>
      <c r="Q216" s="525">
        <v>15</v>
      </c>
      <c r="R216" s="459">
        <v>4.1322314049586778E-2</v>
      </c>
      <c r="S216" s="106">
        <v>83</v>
      </c>
      <c r="T216" s="351">
        <v>8.521560574948666E-3</v>
      </c>
      <c r="U216" s="106">
        <v>59</v>
      </c>
      <c r="V216" s="351">
        <v>3.7942122186495175E-2</v>
      </c>
      <c r="W216" s="106">
        <v>144</v>
      </c>
      <c r="X216" s="351">
        <v>5.4711246200607903E-2</v>
      </c>
      <c r="Y216" s="106">
        <v>124</v>
      </c>
      <c r="Z216" s="355">
        <v>3.7932089323952277E-2</v>
      </c>
    </row>
    <row r="217" spans="1:26">
      <c r="A217" s="945" t="s">
        <v>343</v>
      </c>
      <c r="B217" s="946"/>
      <c r="C217" s="106">
        <v>7</v>
      </c>
      <c r="D217" s="369">
        <v>0.21875</v>
      </c>
      <c r="E217" s="106">
        <v>0</v>
      </c>
      <c r="F217" s="351">
        <v>0</v>
      </c>
      <c r="G217" s="106">
        <v>4</v>
      </c>
      <c r="H217" s="351">
        <v>0.12121212121212122</v>
      </c>
      <c r="I217" s="106">
        <v>1</v>
      </c>
      <c r="J217" s="352">
        <v>1.7543859649122806E-2</v>
      </c>
      <c r="K217" s="525">
        <v>97</v>
      </c>
      <c r="L217" s="458">
        <v>0.25</v>
      </c>
      <c r="M217" s="525">
        <v>0</v>
      </c>
      <c r="N217" s="458">
        <v>0</v>
      </c>
      <c r="O217" s="525">
        <v>59</v>
      </c>
      <c r="P217" s="458">
        <v>0.21146953405017921</v>
      </c>
      <c r="Q217" s="525">
        <v>83</v>
      </c>
      <c r="R217" s="459">
        <v>0.22865013774104684</v>
      </c>
      <c r="S217" s="106">
        <v>1608</v>
      </c>
      <c r="T217" s="351">
        <v>0.1650924024640657</v>
      </c>
      <c r="U217" s="106">
        <v>333</v>
      </c>
      <c r="V217" s="351">
        <v>0.21414790996784566</v>
      </c>
      <c r="W217" s="106">
        <v>653</v>
      </c>
      <c r="X217" s="351">
        <v>0.24810030395136778</v>
      </c>
      <c r="Y217" s="106">
        <v>725</v>
      </c>
      <c r="Z217" s="355">
        <v>0.22178036096665646</v>
      </c>
    </row>
    <row r="218" spans="1:26" ht="15.95" customHeight="1">
      <c r="A218" s="1036" t="s">
        <v>332</v>
      </c>
      <c r="B218" s="1037"/>
      <c r="C218" s="106">
        <v>32</v>
      </c>
      <c r="D218" s="362"/>
      <c r="E218" s="106">
        <v>37</v>
      </c>
      <c r="F218" s="362"/>
      <c r="G218" s="106">
        <v>33</v>
      </c>
      <c r="H218" s="362"/>
      <c r="I218" s="106">
        <v>57</v>
      </c>
      <c r="J218" s="363"/>
      <c r="K218" s="525">
        <v>388</v>
      </c>
      <c r="L218" s="456"/>
      <c r="M218" s="525">
        <v>2</v>
      </c>
      <c r="N218" s="456"/>
      <c r="O218" s="525">
        <v>279</v>
      </c>
      <c r="P218" s="456"/>
      <c r="Q218" s="525">
        <v>363</v>
      </c>
      <c r="R218" s="564"/>
      <c r="S218" s="106">
        <v>9740</v>
      </c>
      <c r="T218" s="362"/>
      <c r="U218" s="106">
        <v>1555</v>
      </c>
      <c r="V218" s="362"/>
      <c r="W218" s="106">
        <v>2632</v>
      </c>
      <c r="X218" s="362"/>
      <c r="Y218" s="106">
        <v>3269</v>
      </c>
      <c r="Z218" s="365"/>
    </row>
    <row r="219" spans="1:26" ht="32.1" customHeight="1">
      <c r="A219" s="1014" t="s">
        <v>344</v>
      </c>
      <c r="B219" s="1015"/>
      <c r="C219" s="1015"/>
      <c r="D219" s="1015"/>
      <c r="E219" s="1015"/>
      <c r="F219" s="1015"/>
      <c r="G219" s="1015"/>
      <c r="H219" s="1015"/>
      <c r="I219" s="1015"/>
      <c r="J219" s="1015"/>
      <c r="K219" s="1015"/>
      <c r="L219" s="1015"/>
      <c r="M219" s="1015"/>
      <c r="N219" s="1015"/>
      <c r="O219" s="1015"/>
      <c r="P219" s="1015"/>
      <c r="Q219" s="1015"/>
      <c r="R219" s="1015"/>
      <c r="S219" s="1015"/>
      <c r="T219" s="1015"/>
      <c r="U219" s="1015"/>
      <c r="V219" s="1015"/>
      <c r="W219" s="1015"/>
      <c r="X219" s="1015"/>
      <c r="Y219" s="1015"/>
      <c r="Z219" s="1016"/>
    </row>
    <row r="220" spans="1:26">
      <c r="A220" s="948" t="s">
        <v>57</v>
      </c>
      <c r="B220" s="1038"/>
      <c r="C220" s="106">
        <v>17</v>
      </c>
      <c r="D220" s="367">
        <v>0.54838709677419351</v>
      </c>
      <c r="E220" s="403">
        <v>8</v>
      </c>
      <c r="F220" s="367">
        <v>0.22222222222222221</v>
      </c>
      <c r="G220" s="403">
        <v>8</v>
      </c>
      <c r="H220" s="367">
        <v>0.22857142857142856</v>
      </c>
      <c r="I220" s="403">
        <v>8</v>
      </c>
      <c r="J220" s="370">
        <v>0.14035087719298245</v>
      </c>
      <c r="K220" s="108">
        <v>243</v>
      </c>
      <c r="L220" s="675">
        <v>0.62148337595907932</v>
      </c>
      <c r="M220" s="629">
        <v>1</v>
      </c>
      <c r="N220" s="675">
        <v>0.5</v>
      </c>
      <c r="O220" s="629">
        <v>69</v>
      </c>
      <c r="P220" s="675">
        <v>0.2363013698630137</v>
      </c>
      <c r="Q220" s="629">
        <v>50</v>
      </c>
      <c r="R220" s="372">
        <v>0.13227513227513227</v>
      </c>
      <c r="S220" s="106">
        <v>8097</v>
      </c>
      <c r="T220" s="367">
        <v>0.82454175152749487</v>
      </c>
      <c r="U220" s="403">
        <v>1001</v>
      </c>
      <c r="V220" s="367">
        <v>0.63114754098360659</v>
      </c>
      <c r="W220" s="403">
        <v>807</v>
      </c>
      <c r="X220" s="370">
        <v>0.29409620991253643</v>
      </c>
      <c r="Y220" s="403">
        <v>572</v>
      </c>
      <c r="Z220" s="373">
        <v>0.16928085232317253</v>
      </c>
    </row>
    <row r="221" spans="1:26">
      <c r="A221" s="945" t="s">
        <v>59</v>
      </c>
      <c r="B221" s="946"/>
      <c r="C221" s="106">
        <v>13</v>
      </c>
      <c r="D221" s="352">
        <v>0.41935483870967744</v>
      </c>
      <c r="E221" s="403">
        <v>12</v>
      </c>
      <c r="F221" s="352">
        <v>0.33333333333333331</v>
      </c>
      <c r="G221" s="403">
        <v>23</v>
      </c>
      <c r="H221" s="352">
        <v>0.65714285714285714</v>
      </c>
      <c r="I221" s="403">
        <v>19</v>
      </c>
      <c r="J221" s="352">
        <v>0.33333333333333331</v>
      </c>
      <c r="K221" s="108">
        <v>186</v>
      </c>
      <c r="L221" s="677">
        <v>0.47570332480818417</v>
      </c>
      <c r="M221" s="629">
        <v>1</v>
      </c>
      <c r="N221" s="677">
        <v>0.5</v>
      </c>
      <c r="O221" s="629">
        <v>175</v>
      </c>
      <c r="P221" s="677">
        <v>0.59931506849315064</v>
      </c>
      <c r="Q221" s="629">
        <v>117</v>
      </c>
      <c r="R221" s="354">
        <v>0.30952380952380953</v>
      </c>
      <c r="S221" s="106">
        <v>3282</v>
      </c>
      <c r="T221" s="352">
        <v>0.33421588594704682</v>
      </c>
      <c r="U221" s="403">
        <v>811</v>
      </c>
      <c r="V221" s="352">
        <v>0.51134930643127363</v>
      </c>
      <c r="W221" s="403">
        <v>1919</v>
      </c>
      <c r="X221" s="352">
        <v>0.69934402332361512</v>
      </c>
      <c r="Y221" s="403">
        <v>1052</v>
      </c>
      <c r="Z221" s="355">
        <v>0.31133471441254806</v>
      </c>
    </row>
    <row r="222" spans="1:26">
      <c r="A222" s="945" t="s">
        <v>58</v>
      </c>
      <c r="B222" s="946"/>
      <c r="C222" s="106">
        <v>7</v>
      </c>
      <c r="D222" s="352">
        <v>0.22580645161290322</v>
      </c>
      <c r="E222" s="403">
        <v>10</v>
      </c>
      <c r="F222" s="352">
        <v>0.27777777777777779</v>
      </c>
      <c r="G222" s="403">
        <v>9</v>
      </c>
      <c r="H222" s="352">
        <v>0.25714285714285712</v>
      </c>
      <c r="I222" s="403">
        <v>36</v>
      </c>
      <c r="J222" s="352">
        <v>0.63157894736842102</v>
      </c>
      <c r="K222" s="108">
        <v>114</v>
      </c>
      <c r="L222" s="677">
        <v>0.2915601023017903</v>
      </c>
      <c r="M222" s="629">
        <v>0</v>
      </c>
      <c r="N222" s="677">
        <v>0</v>
      </c>
      <c r="O222" s="629">
        <v>63</v>
      </c>
      <c r="P222" s="677">
        <v>0.21575342465753425</v>
      </c>
      <c r="Q222" s="629">
        <v>210</v>
      </c>
      <c r="R222" s="354">
        <v>0.55555555555555558</v>
      </c>
      <c r="S222" s="106">
        <v>1721</v>
      </c>
      <c r="T222" s="352">
        <v>0.17525458248472506</v>
      </c>
      <c r="U222" s="403">
        <v>330</v>
      </c>
      <c r="V222" s="352">
        <v>0.20807061790668349</v>
      </c>
      <c r="W222" s="403">
        <v>530</v>
      </c>
      <c r="X222" s="352">
        <v>0.19314868804664723</v>
      </c>
      <c r="Y222" s="403">
        <v>2114</v>
      </c>
      <c r="Z222" s="355">
        <v>0.62562888428529151</v>
      </c>
    </row>
    <row r="223" spans="1:26">
      <c r="A223" s="945" t="s">
        <v>274</v>
      </c>
      <c r="B223" s="946"/>
      <c r="C223" s="106">
        <v>6</v>
      </c>
      <c r="D223" s="352">
        <v>0.19354838709677419</v>
      </c>
      <c r="E223" s="403">
        <v>8</v>
      </c>
      <c r="F223" s="352">
        <v>0.22222222222222221</v>
      </c>
      <c r="G223" s="403">
        <v>10</v>
      </c>
      <c r="H223" s="352">
        <v>0.2857142857142857</v>
      </c>
      <c r="I223" s="403">
        <v>14</v>
      </c>
      <c r="J223" s="352">
        <v>0.24561403508771928</v>
      </c>
      <c r="K223" s="108">
        <v>60</v>
      </c>
      <c r="L223" s="677">
        <v>0.15345268542199489</v>
      </c>
      <c r="M223" s="629">
        <v>0</v>
      </c>
      <c r="N223" s="677">
        <v>0</v>
      </c>
      <c r="O223" s="629">
        <v>157</v>
      </c>
      <c r="P223" s="677">
        <v>0.53767123287671237</v>
      </c>
      <c r="Q223" s="629">
        <v>210</v>
      </c>
      <c r="R223" s="354">
        <v>0.55555555555555558</v>
      </c>
      <c r="S223" s="106">
        <v>1111</v>
      </c>
      <c r="T223" s="352">
        <v>0.11313645621181263</v>
      </c>
      <c r="U223" s="403">
        <v>287</v>
      </c>
      <c r="V223" s="352">
        <v>0.18095838587641866</v>
      </c>
      <c r="W223" s="403">
        <v>1308</v>
      </c>
      <c r="X223" s="352">
        <v>0.47667638483965014</v>
      </c>
      <c r="Y223" s="403">
        <v>1669</v>
      </c>
      <c r="Z223" s="355">
        <v>0.49393311630659958</v>
      </c>
    </row>
    <row r="224" spans="1:26">
      <c r="A224" s="945" t="s">
        <v>345</v>
      </c>
      <c r="B224" s="946"/>
      <c r="C224" s="106">
        <v>5</v>
      </c>
      <c r="D224" s="352">
        <v>0.16129032258064516</v>
      </c>
      <c r="E224" s="403">
        <v>3</v>
      </c>
      <c r="F224" s="352">
        <v>8.3333333333333329E-2</v>
      </c>
      <c r="G224" s="403">
        <v>3</v>
      </c>
      <c r="H224" s="352">
        <v>8.5714285714285715E-2</v>
      </c>
      <c r="I224" s="403">
        <v>8</v>
      </c>
      <c r="J224" s="352">
        <v>0.14035087719298245</v>
      </c>
      <c r="K224" s="108">
        <v>58</v>
      </c>
      <c r="L224" s="677">
        <v>0.14833759590792839</v>
      </c>
      <c r="M224" s="629">
        <v>0</v>
      </c>
      <c r="N224" s="677">
        <v>0</v>
      </c>
      <c r="O224" s="629">
        <v>21</v>
      </c>
      <c r="P224" s="677">
        <v>7.1917808219178078E-2</v>
      </c>
      <c r="Q224" s="629">
        <v>53</v>
      </c>
      <c r="R224" s="354">
        <v>0.1402116402116402</v>
      </c>
      <c r="S224" s="106">
        <v>2633</v>
      </c>
      <c r="T224" s="352">
        <v>0.26812627291242364</v>
      </c>
      <c r="U224" s="403">
        <v>339</v>
      </c>
      <c r="V224" s="352">
        <v>0.21374527112232031</v>
      </c>
      <c r="W224" s="403">
        <v>288</v>
      </c>
      <c r="X224" s="352">
        <v>0.10495626822157435</v>
      </c>
      <c r="Y224" s="403">
        <v>456</v>
      </c>
      <c r="Z224" s="355">
        <v>0.13495116898490678</v>
      </c>
    </row>
    <row r="225" spans="1:26" ht="15.95" customHeight="1">
      <c r="A225" s="1036" t="s">
        <v>332</v>
      </c>
      <c r="B225" s="1037"/>
      <c r="C225" s="106">
        <v>31</v>
      </c>
      <c r="D225" s="357"/>
      <c r="E225" s="403">
        <v>36</v>
      </c>
      <c r="F225" s="357"/>
      <c r="G225" s="403">
        <v>35</v>
      </c>
      <c r="H225" s="357"/>
      <c r="I225" s="403">
        <v>57</v>
      </c>
      <c r="J225" s="363"/>
      <c r="K225" s="108">
        <v>391</v>
      </c>
      <c r="L225" s="693"/>
      <c r="M225" s="629">
        <v>2</v>
      </c>
      <c r="N225" s="693"/>
      <c r="O225" s="629">
        <v>292</v>
      </c>
      <c r="P225" s="693"/>
      <c r="Q225" s="629">
        <v>378</v>
      </c>
      <c r="R225" s="364"/>
      <c r="S225" s="106">
        <v>9820</v>
      </c>
      <c r="T225" s="357"/>
      <c r="U225" s="403">
        <v>1586</v>
      </c>
      <c r="V225" s="357"/>
      <c r="W225" s="403">
        <v>2744</v>
      </c>
      <c r="X225" s="363"/>
      <c r="Y225" s="403">
        <v>3379</v>
      </c>
      <c r="Z225" s="365"/>
    </row>
    <row r="226" spans="1:26" ht="32.1" customHeight="1">
      <c r="A226" s="1014" t="s">
        <v>346</v>
      </c>
      <c r="B226" s="1015"/>
      <c r="C226" s="1015"/>
      <c r="D226" s="1015"/>
      <c r="E226" s="1015"/>
      <c r="F226" s="1015"/>
      <c r="G226" s="1015"/>
      <c r="H226" s="1015"/>
      <c r="I226" s="1015"/>
      <c r="J226" s="1015"/>
      <c r="K226" s="1015"/>
      <c r="L226" s="1015"/>
      <c r="M226" s="1015"/>
      <c r="N226" s="1015"/>
      <c r="O226" s="1015"/>
      <c r="P226" s="1015"/>
      <c r="Q226" s="1015"/>
      <c r="R226" s="1015"/>
      <c r="S226" s="1015"/>
      <c r="T226" s="1015"/>
      <c r="U226" s="1015"/>
      <c r="V226" s="1015"/>
      <c r="W226" s="1015"/>
      <c r="X226" s="1015"/>
      <c r="Y226" s="1015"/>
      <c r="Z226" s="1016"/>
    </row>
    <row r="227" spans="1:26">
      <c r="A227" s="943" t="s">
        <v>292</v>
      </c>
      <c r="B227" s="944"/>
      <c r="C227" s="80">
        <v>16</v>
      </c>
      <c r="D227" s="360">
        <v>0.5</v>
      </c>
      <c r="E227" s="424">
        <v>2</v>
      </c>
      <c r="F227" s="359">
        <v>5.405405405405405E-2</v>
      </c>
      <c r="G227" s="80">
        <v>10</v>
      </c>
      <c r="H227" s="359">
        <v>0.29411764705882354</v>
      </c>
      <c r="I227" s="80">
        <v>21</v>
      </c>
      <c r="J227" s="359">
        <v>0.36842105263157893</v>
      </c>
      <c r="K227" s="80">
        <v>285</v>
      </c>
      <c r="L227" s="359">
        <v>0.71250000000000002</v>
      </c>
      <c r="M227" s="80">
        <v>1</v>
      </c>
      <c r="N227" s="359">
        <v>0.5</v>
      </c>
      <c r="O227" s="80">
        <v>204</v>
      </c>
      <c r="P227" s="359">
        <v>0.69152542372881354</v>
      </c>
      <c r="Q227" s="80">
        <v>262</v>
      </c>
      <c r="R227" s="360">
        <v>0.68407310704960833</v>
      </c>
      <c r="S227" s="424">
        <v>7913</v>
      </c>
      <c r="T227" s="359">
        <v>0.79583626672030572</v>
      </c>
      <c r="U227" s="80">
        <v>1217</v>
      </c>
      <c r="V227" s="360">
        <v>0.75356037151702782</v>
      </c>
      <c r="W227" s="424">
        <v>1958</v>
      </c>
      <c r="X227" s="359">
        <v>0.70254754216002868</v>
      </c>
      <c r="Y227" s="80">
        <v>2458</v>
      </c>
      <c r="Z227" s="368">
        <v>0.71349782293178521</v>
      </c>
    </row>
    <row r="228" spans="1:26">
      <c r="A228" s="945" t="s">
        <v>294</v>
      </c>
      <c r="B228" s="946"/>
      <c r="C228" s="404">
        <v>16</v>
      </c>
      <c r="D228" s="352">
        <v>0.5</v>
      </c>
      <c r="E228" s="404">
        <v>35</v>
      </c>
      <c r="F228" s="352">
        <v>0.94594594594594594</v>
      </c>
      <c r="G228" s="404">
        <v>24</v>
      </c>
      <c r="H228" s="352">
        <v>0.70588235294117652</v>
      </c>
      <c r="I228" s="404">
        <v>36</v>
      </c>
      <c r="J228" s="352">
        <v>0.63157894736842102</v>
      </c>
      <c r="K228" s="404">
        <v>115</v>
      </c>
      <c r="L228" s="352">
        <v>0.28749999999999998</v>
      </c>
      <c r="M228" s="404">
        <v>1</v>
      </c>
      <c r="N228" s="352">
        <v>0.5</v>
      </c>
      <c r="O228" s="404">
        <v>91</v>
      </c>
      <c r="P228" s="352">
        <v>0.30847457627118646</v>
      </c>
      <c r="Q228" s="404">
        <v>121</v>
      </c>
      <c r="R228" s="352">
        <v>0.31592689295039167</v>
      </c>
      <c r="S228" s="404">
        <v>2030</v>
      </c>
      <c r="T228" s="352">
        <v>0.20416373327969425</v>
      </c>
      <c r="U228" s="404">
        <v>398</v>
      </c>
      <c r="V228" s="352">
        <v>0.24643962848297213</v>
      </c>
      <c r="W228" s="404">
        <v>829</v>
      </c>
      <c r="X228" s="352">
        <v>0.29745245783997132</v>
      </c>
      <c r="Y228" s="404">
        <v>987</v>
      </c>
      <c r="Z228" s="355">
        <v>0.28650217706821479</v>
      </c>
    </row>
    <row r="229" spans="1:26" ht="16.5" thickBot="1">
      <c r="A229" s="933" t="s">
        <v>230</v>
      </c>
      <c r="B229" s="1051"/>
      <c r="C229" s="85">
        <v>32</v>
      </c>
      <c r="D229" s="393">
        <v>1</v>
      </c>
      <c r="E229" s="85">
        <v>37</v>
      </c>
      <c r="F229" s="565">
        <v>1</v>
      </c>
      <c r="G229" s="429">
        <v>34</v>
      </c>
      <c r="H229" s="565">
        <v>1</v>
      </c>
      <c r="I229" s="429">
        <v>57</v>
      </c>
      <c r="J229" s="565">
        <v>1</v>
      </c>
      <c r="K229" s="429">
        <v>400</v>
      </c>
      <c r="L229" s="393">
        <v>1</v>
      </c>
      <c r="M229" s="85">
        <v>2</v>
      </c>
      <c r="N229" s="565">
        <v>1</v>
      </c>
      <c r="O229" s="429">
        <v>295</v>
      </c>
      <c r="P229" s="565">
        <v>1</v>
      </c>
      <c r="Q229" s="429">
        <v>383</v>
      </c>
      <c r="R229" s="565">
        <v>1</v>
      </c>
      <c r="S229" s="429">
        <v>9943</v>
      </c>
      <c r="T229" s="565">
        <v>1</v>
      </c>
      <c r="U229" s="429">
        <v>1615</v>
      </c>
      <c r="V229" s="565">
        <v>1</v>
      </c>
      <c r="W229" s="429">
        <v>2787</v>
      </c>
      <c r="X229" s="565">
        <v>1</v>
      </c>
      <c r="Y229" s="429">
        <v>3445</v>
      </c>
      <c r="Z229" s="394">
        <v>1</v>
      </c>
    </row>
    <row r="230" spans="1:26">
      <c r="A230" s="19"/>
      <c r="B230" s="19"/>
      <c r="C230" s="19"/>
      <c r="D230" s="19"/>
      <c r="E230" s="19"/>
      <c r="F230" s="19"/>
      <c r="G230" s="19"/>
      <c r="H230" s="19"/>
      <c r="I230" s="19"/>
      <c r="J230" s="18"/>
      <c r="K230" s="18"/>
      <c r="L230" s="18"/>
      <c r="M230" s="18"/>
      <c r="N230" s="18"/>
      <c r="O230" s="18"/>
      <c r="P230" s="18"/>
      <c r="Q230" s="18"/>
      <c r="R230" s="18"/>
      <c r="S230" s="18"/>
      <c r="T230" s="18"/>
      <c r="U230" s="18"/>
      <c r="V230" s="18"/>
      <c r="W230" s="18"/>
      <c r="X230" s="18"/>
      <c r="Y230" s="18"/>
      <c r="Z230" s="18"/>
    </row>
    <row r="231" spans="1:26">
      <c r="A231" s="19"/>
      <c r="B231" s="19"/>
      <c r="C231" s="19"/>
      <c r="D231" s="19"/>
      <c r="E231" s="19"/>
      <c r="F231" s="19"/>
      <c r="G231" s="19"/>
      <c r="H231" s="19"/>
      <c r="I231" s="19"/>
      <c r="J231" s="18"/>
      <c r="K231" s="18"/>
      <c r="L231" s="18"/>
      <c r="M231" s="18"/>
      <c r="N231" s="18"/>
      <c r="O231" s="18"/>
      <c r="P231" s="18"/>
      <c r="Q231" s="18"/>
      <c r="R231" s="18"/>
      <c r="S231" s="18"/>
      <c r="T231" s="18"/>
      <c r="U231" s="18"/>
      <c r="V231" s="18"/>
      <c r="W231" s="18"/>
      <c r="X231" s="18"/>
      <c r="Y231" s="18"/>
      <c r="Z231" s="18"/>
    </row>
    <row r="232" spans="1:26">
      <c r="A232" s="19"/>
      <c r="B232" s="19"/>
      <c r="C232" s="19"/>
      <c r="D232" s="19"/>
      <c r="E232" s="19"/>
      <c r="F232" s="19"/>
      <c r="G232" s="19"/>
      <c r="H232" s="19"/>
      <c r="I232" s="19"/>
      <c r="J232" s="18"/>
      <c r="K232" s="18"/>
      <c r="L232" s="18"/>
      <c r="M232" s="18"/>
      <c r="N232" s="18"/>
      <c r="O232" s="18"/>
      <c r="P232" s="18"/>
      <c r="Q232" s="18"/>
      <c r="R232" s="18"/>
      <c r="S232" s="18"/>
      <c r="T232" s="18"/>
      <c r="U232" s="18"/>
      <c r="V232" s="18"/>
      <c r="W232" s="18"/>
      <c r="X232" s="18"/>
      <c r="Y232" s="18"/>
      <c r="Z232" s="18"/>
    </row>
    <row r="233" spans="1:26">
      <c r="A233" s="19"/>
      <c r="B233" s="19"/>
      <c r="C233" s="19"/>
      <c r="D233" s="19"/>
      <c r="E233" s="19"/>
      <c r="F233" s="19"/>
      <c r="G233" s="19"/>
      <c r="H233" s="19"/>
      <c r="I233" s="19"/>
      <c r="J233" s="18"/>
      <c r="K233" s="18"/>
      <c r="L233" s="18"/>
      <c r="M233" s="18"/>
      <c r="N233" s="18"/>
      <c r="O233" s="18"/>
      <c r="P233" s="18"/>
      <c r="Q233" s="18"/>
      <c r="R233" s="18"/>
      <c r="S233" s="18"/>
      <c r="T233" s="18"/>
      <c r="U233" s="18"/>
      <c r="V233" s="18"/>
      <c r="W233" s="18"/>
      <c r="X233" s="18"/>
      <c r="Y233" s="18"/>
      <c r="Z233" s="18"/>
    </row>
    <row r="234" spans="1:26">
      <c r="A234" s="19"/>
      <c r="B234" s="19"/>
      <c r="C234" s="19"/>
      <c r="D234" s="19"/>
      <c r="E234" s="19"/>
      <c r="F234" s="19"/>
      <c r="G234" s="19"/>
      <c r="H234" s="19"/>
      <c r="I234" s="19"/>
      <c r="J234" s="18"/>
      <c r="K234" s="18"/>
      <c r="L234" s="18"/>
      <c r="M234" s="18"/>
      <c r="N234" s="18"/>
      <c r="O234" s="18"/>
      <c r="P234" s="18"/>
      <c r="Q234" s="18"/>
      <c r="R234" s="18"/>
      <c r="S234" s="18"/>
      <c r="T234" s="18"/>
      <c r="U234" s="18"/>
      <c r="V234" s="18"/>
      <c r="W234" s="18"/>
      <c r="X234" s="18"/>
      <c r="Y234" s="18"/>
      <c r="Z234" s="18"/>
    </row>
    <row r="235" spans="1:26">
      <c r="A235" s="19"/>
      <c r="B235" s="19"/>
      <c r="C235" s="19"/>
      <c r="D235" s="19"/>
      <c r="E235" s="19"/>
      <c r="F235" s="19"/>
      <c r="G235" s="19"/>
      <c r="H235" s="19"/>
      <c r="I235" s="19"/>
      <c r="J235" s="18"/>
      <c r="K235" s="18"/>
      <c r="L235" s="18"/>
      <c r="M235" s="18"/>
      <c r="N235" s="18"/>
      <c r="O235" s="18"/>
      <c r="P235" s="18"/>
      <c r="Q235" s="18"/>
      <c r="R235" s="18"/>
      <c r="S235" s="18"/>
      <c r="T235" s="18"/>
      <c r="U235" s="18"/>
      <c r="V235" s="18"/>
      <c r="W235" s="18"/>
      <c r="X235" s="18"/>
      <c r="Y235" s="18"/>
      <c r="Z235" s="18"/>
    </row>
    <row r="236" spans="1:26">
      <c r="A236" s="19"/>
      <c r="B236" s="19"/>
      <c r="C236" s="19"/>
      <c r="D236" s="19"/>
      <c r="E236" s="19"/>
      <c r="F236" s="19"/>
      <c r="G236" s="19"/>
      <c r="H236" s="19"/>
      <c r="I236" s="19"/>
      <c r="J236" s="18"/>
      <c r="K236" s="18"/>
      <c r="L236" s="18"/>
      <c r="M236" s="18"/>
      <c r="N236" s="18"/>
      <c r="O236" s="18"/>
      <c r="P236" s="18"/>
      <c r="Q236" s="18"/>
      <c r="R236" s="18"/>
      <c r="S236" s="18"/>
      <c r="T236" s="18"/>
      <c r="U236" s="18"/>
      <c r="V236" s="18"/>
      <c r="W236" s="18"/>
      <c r="X236" s="18"/>
      <c r="Y236" s="18"/>
      <c r="Z236" s="18"/>
    </row>
    <row r="237" spans="1:26">
      <c r="A237" s="19"/>
      <c r="B237" s="19"/>
      <c r="C237" s="19"/>
      <c r="D237" s="19"/>
      <c r="E237" s="19"/>
      <c r="F237" s="19"/>
      <c r="G237" s="19"/>
      <c r="H237" s="19"/>
      <c r="I237" s="19"/>
      <c r="J237" s="18"/>
      <c r="K237" s="18"/>
      <c r="L237" s="18"/>
      <c r="M237" s="18"/>
      <c r="N237" s="18"/>
      <c r="O237" s="18"/>
      <c r="P237" s="18"/>
      <c r="Q237" s="18"/>
      <c r="R237" s="18"/>
      <c r="S237" s="18"/>
      <c r="T237" s="18"/>
      <c r="U237" s="18"/>
      <c r="V237" s="18"/>
      <c r="W237" s="18"/>
      <c r="X237" s="18"/>
      <c r="Y237" s="18"/>
      <c r="Z237" s="18"/>
    </row>
    <row r="238" spans="1:26">
      <c r="A238" s="19"/>
      <c r="B238" s="19"/>
      <c r="C238" s="19"/>
      <c r="D238" s="19"/>
      <c r="E238" s="19"/>
      <c r="F238" s="19"/>
      <c r="G238" s="19"/>
      <c r="H238" s="19"/>
      <c r="I238" s="19"/>
      <c r="J238" s="18"/>
      <c r="K238" s="18"/>
      <c r="L238" s="18"/>
      <c r="M238" s="18"/>
      <c r="N238" s="18"/>
      <c r="O238" s="18"/>
      <c r="P238" s="18"/>
      <c r="Q238" s="18"/>
      <c r="R238" s="18"/>
      <c r="S238" s="18"/>
      <c r="T238" s="18"/>
      <c r="U238" s="18"/>
      <c r="V238" s="18"/>
      <c r="W238" s="18"/>
      <c r="X238" s="18"/>
      <c r="Y238" s="18"/>
      <c r="Z238" s="18"/>
    </row>
    <row r="239" spans="1:26">
      <c r="A239" s="19"/>
      <c r="B239" s="19"/>
      <c r="C239" s="19"/>
      <c r="D239" s="19"/>
      <c r="E239" s="19"/>
      <c r="F239" s="19"/>
      <c r="G239" s="19"/>
      <c r="H239" s="19"/>
      <c r="I239" s="19"/>
      <c r="J239" s="18"/>
      <c r="K239" s="18"/>
      <c r="L239" s="18"/>
      <c r="M239" s="18"/>
      <c r="N239" s="18"/>
      <c r="O239" s="18"/>
      <c r="P239" s="18"/>
      <c r="Q239" s="18"/>
      <c r="R239" s="18"/>
      <c r="S239" s="18"/>
      <c r="T239" s="18"/>
      <c r="U239" s="18"/>
      <c r="V239" s="18"/>
      <c r="W239" s="18"/>
      <c r="X239" s="18"/>
      <c r="Y239" s="18"/>
      <c r="Z239" s="18"/>
    </row>
  </sheetData>
  <mergeCells count="121">
    <mergeCell ref="A26:B26"/>
    <mergeCell ref="A27:B27"/>
    <mergeCell ref="A28:B28"/>
    <mergeCell ref="A29:B29"/>
    <mergeCell ref="A46:A48"/>
    <mergeCell ref="A49:A51"/>
    <mergeCell ref="E21:F21"/>
    <mergeCell ref="A65:A67"/>
    <mergeCell ref="A68:A70"/>
    <mergeCell ref="A24:B24"/>
    <mergeCell ref="A1:J1"/>
    <mergeCell ref="A3:J3"/>
    <mergeCell ref="K3:M3"/>
    <mergeCell ref="A5:J5"/>
    <mergeCell ref="A19:J19"/>
    <mergeCell ref="A20:B22"/>
    <mergeCell ref="C20:F20"/>
    <mergeCell ref="G20:H20"/>
    <mergeCell ref="I20:J20"/>
    <mergeCell ref="A8:J8"/>
    <mergeCell ref="A9:J17"/>
    <mergeCell ref="A6:J7"/>
    <mergeCell ref="C84:J84"/>
    <mergeCell ref="A81:J81"/>
    <mergeCell ref="A31:A37"/>
    <mergeCell ref="A38:A44"/>
    <mergeCell ref="A53:A54"/>
    <mergeCell ref="A55:A56"/>
    <mergeCell ref="A58:A60"/>
    <mergeCell ref="A61:A63"/>
    <mergeCell ref="A80:J80"/>
    <mergeCell ref="A83:Z83"/>
    <mergeCell ref="A76:A79"/>
    <mergeCell ref="A72:A75"/>
    <mergeCell ref="K84:R84"/>
    <mergeCell ref="S84:Z84"/>
    <mergeCell ref="A229:B229"/>
    <mergeCell ref="A223:B223"/>
    <mergeCell ref="A224:B224"/>
    <mergeCell ref="A225:B225"/>
    <mergeCell ref="A228:B228"/>
    <mergeCell ref="A227:B227"/>
    <mergeCell ref="A217:B217"/>
    <mergeCell ref="A218:B218"/>
    <mergeCell ref="A220:B220"/>
    <mergeCell ref="A221:B221"/>
    <mergeCell ref="A222:B222"/>
    <mergeCell ref="A219:Z219"/>
    <mergeCell ref="A226:Z226"/>
    <mergeCell ref="A210:B210"/>
    <mergeCell ref="A211:B211"/>
    <mergeCell ref="A212:B212"/>
    <mergeCell ref="A213:B213"/>
    <mergeCell ref="A214:B214"/>
    <mergeCell ref="A215:B215"/>
    <mergeCell ref="A203:B203"/>
    <mergeCell ref="A205:B205"/>
    <mergeCell ref="A206:B206"/>
    <mergeCell ref="A208:B208"/>
    <mergeCell ref="A209:B209"/>
    <mergeCell ref="A207:Z207"/>
    <mergeCell ref="A204:B204"/>
    <mergeCell ref="A198:B198"/>
    <mergeCell ref="A199:B199"/>
    <mergeCell ref="A200:B200"/>
    <mergeCell ref="A201:B201"/>
    <mergeCell ref="A202:B202"/>
    <mergeCell ref="A191:B191"/>
    <mergeCell ref="A192:B192"/>
    <mergeCell ref="A193:B193"/>
    <mergeCell ref="A194:B194"/>
    <mergeCell ref="A195:B195"/>
    <mergeCell ref="A196:B196"/>
    <mergeCell ref="A94:A99"/>
    <mergeCell ref="A100:A105"/>
    <mergeCell ref="A109:B109"/>
    <mergeCell ref="A125:A130"/>
    <mergeCell ref="A131:A136"/>
    <mergeCell ref="A137:A142"/>
    <mergeCell ref="A143:A148"/>
    <mergeCell ref="A149:A154"/>
    <mergeCell ref="A197:B197"/>
    <mergeCell ref="A186:B186"/>
    <mergeCell ref="A187:B187"/>
    <mergeCell ref="A188:B188"/>
    <mergeCell ref="A189:B189"/>
    <mergeCell ref="A190:B190"/>
    <mergeCell ref="A161:A166"/>
    <mergeCell ref="A173:A178"/>
    <mergeCell ref="A182:B182"/>
    <mergeCell ref="A181:B181"/>
    <mergeCell ref="A183:B183"/>
    <mergeCell ref="A185:Z185"/>
    <mergeCell ref="A167:A172"/>
    <mergeCell ref="A184:Z184"/>
    <mergeCell ref="A179:Z179"/>
    <mergeCell ref="A180:Z180"/>
    <mergeCell ref="A216:B216"/>
    <mergeCell ref="Y85:Z85"/>
    <mergeCell ref="C85:D85"/>
    <mergeCell ref="A87:Z87"/>
    <mergeCell ref="A106:Z106"/>
    <mergeCell ref="A111:Z111"/>
    <mergeCell ref="A112:Z112"/>
    <mergeCell ref="E85:F85"/>
    <mergeCell ref="G85:H85"/>
    <mergeCell ref="I85:J85"/>
    <mergeCell ref="K85:L85"/>
    <mergeCell ref="M85:N85"/>
    <mergeCell ref="O85:P85"/>
    <mergeCell ref="Q85:R85"/>
    <mergeCell ref="A155:A160"/>
    <mergeCell ref="A107:B107"/>
    <mergeCell ref="A108:B108"/>
    <mergeCell ref="A110:B110"/>
    <mergeCell ref="A113:A118"/>
    <mergeCell ref="A119:A124"/>
    <mergeCell ref="S85:T85"/>
    <mergeCell ref="U85:V85"/>
    <mergeCell ref="W85:X85"/>
    <mergeCell ref="A88:A93"/>
  </mergeCells>
  <hyperlinks>
    <hyperlink ref="K3:L3" location="'Table of Contents'!A1" display="Back to Table of Contents" xr:uid="{00000000-0004-0000-0A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7DCD2-3CEC-4A0B-8AC3-2FFE6F3F194B}">
  <sheetPr>
    <tabColor rgb="FFFF0000"/>
  </sheetPr>
  <dimension ref="A1:M183"/>
  <sheetViews>
    <sheetView topLeftCell="E112" zoomScaleNormal="100" workbookViewId="0">
      <selection activeCell="K133" sqref="K133"/>
    </sheetView>
  </sheetViews>
  <sheetFormatPr defaultColWidth="10.875" defaultRowHeight="15.75"/>
  <cols>
    <col min="1" max="1" width="55.5" bestFit="1" customWidth="1"/>
    <col min="2" max="7" width="23.875" customWidth="1"/>
    <col min="8" max="8" width="27.375" customWidth="1"/>
    <col min="9" max="10" width="30.875" customWidth="1"/>
  </cols>
  <sheetData>
    <row r="1" spans="1:8" ht="17.100000000000001" customHeight="1" thickBot="1">
      <c r="A1" s="873" t="s">
        <v>0</v>
      </c>
      <c r="B1" s="874"/>
      <c r="C1" s="874"/>
      <c r="D1" s="874"/>
      <c r="E1" s="874"/>
      <c r="F1" s="874"/>
    </row>
    <row r="2" spans="1:8" ht="16.5" thickBot="1">
      <c r="A2" s="756" t="s">
        <v>1</v>
      </c>
      <c r="B2" s="762" t="s">
        <v>944</v>
      </c>
      <c r="C2" s="762" t="s">
        <v>943</v>
      </c>
      <c r="D2" s="762" t="s">
        <v>57</v>
      </c>
      <c r="E2" s="762" t="s">
        <v>945</v>
      </c>
      <c r="F2" s="762" t="s">
        <v>504</v>
      </c>
    </row>
    <row r="3" spans="1:8">
      <c r="A3" s="133" t="s">
        <v>5</v>
      </c>
      <c r="B3" s="757">
        <v>0.53194103194103193</v>
      </c>
      <c r="C3" s="760">
        <f>SUM('12. Info About Respondents'!C127,'12. Info About Respondents'!E127)</f>
        <v>173</v>
      </c>
      <c r="D3" s="761">
        <f>C3/$C$10</f>
        <v>0.45888594164456231</v>
      </c>
      <c r="E3" s="760">
        <f>SUM('12. Info About Respondents'!G127,'12. Info About Respondents'!I127)</f>
        <v>242</v>
      </c>
      <c r="F3" s="761">
        <f>E3/$E$10</f>
        <v>0.62210796915167099</v>
      </c>
    </row>
    <row r="4" spans="1:8">
      <c r="A4" s="2" t="s">
        <v>6</v>
      </c>
      <c r="B4" s="140">
        <v>0.16953316953316955</v>
      </c>
      <c r="C4" s="760">
        <f>SUM('12. Info About Respondents'!C131,'12. Info About Respondents'!E131)</f>
        <v>73</v>
      </c>
      <c r="D4" s="761">
        <f t="shared" ref="D4:D10" si="0">C4/$C$10</f>
        <v>0.19363395225464192</v>
      </c>
      <c r="E4" s="760">
        <f>SUM('12. Info About Respondents'!G131,'12. Info About Respondents'!I131)</f>
        <v>53</v>
      </c>
      <c r="F4" s="761">
        <f t="shared" ref="F4:F10" si="1">E4/$E$10</f>
        <v>0.13624678663239073</v>
      </c>
    </row>
    <row r="5" spans="1:8">
      <c r="A5" s="2" t="s">
        <v>7</v>
      </c>
      <c r="B5" s="140">
        <v>5.896805896805897E-2</v>
      </c>
      <c r="C5" s="760">
        <f>SUM('12. Info About Respondents'!C128,'12. Info About Respondents'!E128)</f>
        <v>24</v>
      </c>
      <c r="D5" s="761">
        <f t="shared" si="0"/>
        <v>6.3660477453580902E-2</v>
      </c>
      <c r="E5" s="760">
        <f>SUM('12. Info About Respondents'!G128,'12. Info About Respondents'!I128)</f>
        <v>22</v>
      </c>
      <c r="F5" s="761">
        <f t="shared" si="1"/>
        <v>5.6555269922879174E-2</v>
      </c>
    </row>
    <row r="6" spans="1:8">
      <c r="A6" s="2" t="s">
        <v>8</v>
      </c>
      <c r="B6" s="140">
        <v>4.0540540540540543E-2</v>
      </c>
      <c r="C6" s="760">
        <f>SUM('12. Info About Respondents'!C129,'12. Info About Respondents'!E129)</f>
        <v>16</v>
      </c>
      <c r="D6" s="761">
        <f t="shared" si="0"/>
        <v>4.2440318302387266E-2</v>
      </c>
      <c r="E6" s="760">
        <f>SUM('12. Info About Respondents'!G129,'12. Info About Respondents'!I129)</f>
        <v>15</v>
      </c>
      <c r="F6" s="761">
        <f t="shared" si="1"/>
        <v>3.8560411311053984E-2</v>
      </c>
    </row>
    <row r="7" spans="1:8">
      <c r="A7" s="2" t="s">
        <v>9</v>
      </c>
      <c r="B7" s="140">
        <v>6.1425061425061427E-2</v>
      </c>
      <c r="C7" s="760">
        <f>SUM('12. Info About Respondents'!C133,'12. Info About Respondents'!E133)</f>
        <v>20</v>
      </c>
      <c r="D7" s="761">
        <f t="shared" si="0"/>
        <v>5.3050397877984087E-2</v>
      </c>
      <c r="E7" s="760">
        <f>SUM('12. Info About Respondents'!G133,'12. Info About Respondents'!I133)</f>
        <v>22</v>
      </c>
      <c r="F7" s="761">
        <f t="shared" si="1"/>
        <v>5.6555269922879174E-2</v>
      </c>
      <c r="G7" s="755"/>
      <c r="H7" s="755"/>
    </row>
    <row r="8" spans="1:8">
      <c r="A8" s="2" t="s">
        <v>10</v>
      </c>
      <c r="B8" s="140">
        <v>8.230958230958231E-2</v>
      </c>
      <c r="C8" s="760">
        <f>SUM('12. Info About Respondents'!C130,'12. Info About Respondents'!E130)</f>
        <v>40</v>
      </c>
      <c r="D8" s="761">
        <f t="shared" si="0"/>
        <v>0.10610079575596817</v>
      </c>
      <c r="E8" s="760">
        <f>SUM('12. Info About Respondents'!G130,'12. Info About Respondents'!I130)</f>
        <v>21</v>
      </c>
      <c r="F8" s="761">
        <f t="shared" si="1"/>
        <v>5.3984575835475578E-2</v>
      </c>
      <c r="G8" s="755"/>
      <c r="H8" s="755"/>
    </row>
    <row r="9" spans="1:8" ht="16.5" thickBot="1">
      <c r="A9" s="8" t="s">
        <v>11</v>
      </c>
      <c r="B9" s="140">
        <v>5.5282555282555282E-2</v>
      </c>
      <c r="C9" s="760">
        <f>SUM('12. Info About Respondents'!C132,'12. Info About Respondents'!E132)</f>
        <v>31</v>
      </c>
      <c r="D9" s="761">
        <f t="shared" si="0"/>
        <v>8.2228116710875335E-2</v>
      </c>
      <c r="E9" s="760">
        <f>SUM('12. Info About Respondents'!G132,'12. Info About Respondents'!I132)</f>
        <v>14</v>
      </c>
      <c r="F9" s="761">
        <f t="shared" si="1"/>
        <v>3.5989717223650387E-2</v>
      </c>
      <c r="G9" s="755"/>
      <c r="H9" s="755"/>
    </row>
    <row r="10" spans="1:8" ht="16.5" thickBot="1">
      <c r="A10" s="765" t="s">
        <v>230</v>
      </c>
      <c r="B10" s="766"/>
      <c r="C10" s="767">
        <f>SUM(C3:C9)</f>
        <v>377</v>
      </c>
      <c r="D10" s="768">
        <f t="shared" si="0"/>
        <v>1</v>
      </c>
      <c r="E10" s="767">
        <f>SUM(E3:E9)</f>
        <v>389</v>
      </c>
      <c r="F10" s="768">
        <f t="shared" si="1"/>
        <v>1</v>
      </c>
      <c r="G10" s="755"/>
      <c r="H10" s="755"/>
    </row>
    <row r="11" spans="1:8" ht="16.5" thickBot="1">
      <c r="A11" s="774" t="s">
        <v>12</v>
      </c>
      <c r="B11" s="775" t="s">
        <v>944</v>
      </c>
      <c r="C11" s="775" t="s">
        <v>943</v>
      </c>
      <c r="D11" s="775" t="s">
        <v>57</v>
      </c>
      <c r="E11" s="775" t="s">
        <v>945</v>
      </c>
      <c r="F11" s="776" t="s">
        <v>504</v>
      </c>
    </row>
    <row r="12" spans="1:8">
      <c r="A12" s="143" t="s">
        <v>13</v>
      </c>
      <c r="B12" s="757">
        <v>0.3507917174177832</v>
      </c>
      <c r="C12" s="779">
        <f>SUM('12. Info About Respondents'!C25,'12. Info About Respondents'!E25)</f>
        <v>124</v>
      </c>
      <c r="D12" s="773">
        <f>C12/$C$15</f>
        <v>0.33066666666666666</v>
      </c>
      <c r="E12" s="779">
        <f>SUM('12. Info About Respondents'!G25,'12. Info About Respondents'!I25)</f>
        <v>149</v>
      </c>
      <c r="F12" s="773">
        <f>E12/$E$15</f>
        <v>0.37626262626262624</v>
      </c>
    </row>
    <row r="13" spans="1:8">
      <c r="A13" s="3" t="s">
        <v>14</v>
      </c>
      <c r="B13" s="140">
        <v>0.53593179049939099</v>
      </c>
      <c r="C13" s="760">
        <f>SUM('12. Info About Respondents'!C26,'12. Info About Respondents'!E26)</f>
        <v>207</v>
      </c>
      <c r="D13" s="761">
        <f t="shared" ref="D13:D15" si="2">C13/$C$15</f>
        <v>0.55200000000000005</v>
      </c>
      <c r="E13" s="760">
        <f>SUM('12. Info About Respondents'!G26,'12. Info About Respondents'!I26)</f>
        <v>206</v>
      </c>
      <c r="F13" s="761">
        <f t="shared" ref="F13:F15" si="3">E13/$E$15</f>
        <v>0.52020202020202022</v>
      </c>
    </row>
    <row r="14" spans="1:8">
      <c r="A14" s="3" t="s">
        <v>15</v>
      </c>
      <c r="B14" s="140">
        <v>0.11327649208282581</v>
      </c>
      <c r="C14" s="760">
        <f>SUM('12. Info About Respondents'!C27,'12. Info About Respondents'!E27)</f>
        <v>44</v>
      </c>
      <c r="D14" s="761">
        <f t="shared" si="2"/>
        <v>0.11733333333333333</v>
      </c>
      <c r="E14" s="760">
        <f>SUM('12. Info About Respondents'!G27,'12. Info About Respondents'!I27)</f>
        <v>41</v>
      </c>
      <c r="F14" s="761">
        <f t="shared" si="3"/>
        <v>0.10353535353535354</v>
      </c>
    </row>
    <row r="15" spans="1:8" ht="16.5" thickBot="1">
      <c r="A15" s="765" t="s">
        <v>230</v>
      </c>
      <c r="B15" s="766"/>
      <c r="C15" s="780">
        <f>SUM(C12:C14)</f>
        <v>375</v>
      </c>
      <c r="D15" s="771">
        <f t="shared" si="2"/>
        <v>1</v>
      </c>
      <c r="E15" s="780">
        <f>SUM(E12:E14)</f>
        <v>396</v>
      </c>
      <c r="F15" s="771">
        <f t="shared" si="3"/>
        <v>1</v>
      </c>
    </row>
    <row r="16" spans="1:8" ht="16.5" thickBot="1">
      <c r="A16" s="151" t="s">
        <v>16</v>
      </c>
      <c r="B16" s="762" t="s">
        <v>944</v>
      </c>
      <c r="C16" s="762" t="s">
        <v>943</v>
      </c>
      <c r="D16" s="762" t="s">
        <v>57</v>
      </c>
      <c r="E16" s="762" t="s">
        <v>945</v>
      </c>
      <c r="F16" s="762" t="s">
        <v>504</v>
      </c>
    </row>
    <row r="17" spans="1:6">
      <c r="A17" s="143" t="s">
        <v>17</v>
      </c>
      <c r="B17" s="757">
        <v>0.66103739445114595</v>
      </c>
      <c r="C17" s="779">
        <f>SUM('12. Info About Respondents'!C51,'12. Info About Respondents'!E51)</f>
        <v>239</v>
      </c>
      <c r="D17" s="773">
        <f>C17/$C$19</f>
        <v>0.63733333333333331</v>
      </c>
      <c r="E17" s="779">
        <f>SUM('12. Info About Respondents'!G51,'12. Info About Respondents'!I51)</f>
        <v>282</v>
      </c>
      <c r="F17" s="773">
        <f>E17/$E$19</f>
        <v>0.69975186104218368</v>
      </c>
    </row>
    <row r="18" spans="1:6">
      <c r="A18" s="3" t="s">
        <v>18</v>
      </c>
      <c r="B18" s="140">
        <v>0.33896260554885399</v>
      </c>
      <c r="C18" s="760">
        <f>SUM('12. Info About Respondents'!C50,'12. Info About Respondents'!E50)</f>
        <v>136</v>
      </c>
      <c r="D18" s="761">
        <f t="shared" ref="D18:D19" si="4">C18/$C$19</f>
        <v>0.36266666666666669</v>
      </c>
      <c r="E18" s="760">
        <f>SUM('12. Info About Respondents'!G50,'12. Info About Respondents'!I50)</f>
        <v>121</v>
      </c>
      <c r="F18" s="761">
        <f t="shared" ref="F18:F19" si="5">E18/$E$19</f>
        <v>0.30024813895781638</v>
      </c>
    </row>
    <row r="19" spans="1:6" ht="16.5" thickBot="1">
      <c r="A19" s="765" t="s">
        <v>230</v>
      </c>
      <c r="B19" s="781"/>
      <c r="C19" s="780">
        <f>SUM(C17:C18)</f>
        <v>375</v>
      </c>
      <c r="D19" s="771">
        <f t="shared" si="4"/>
        <v>1</v>
      </c>
      <c r="E19" s="780">
        <f>SUM(E17:E18)</f>
        <v>403</v>
      </c>
      <c r="F19" s="771">
        <f t="shared" si="5"/>
        <v>1</v>
      </c>
    </row>
    <row r="20" spans="1:6" ht="16.5" thickBot="1">
      <c r="A20" s="151" t="s">
        <v>19</v>
      </c>
      <c r="B20" s="762" t="s">
        <v>944</v>
      </c>
      <c r="C20" s="762" t="s">
        <v>943</v>
      </c>
      <c r="D20" s="762" t="s">
        <v>57</v>
      </c>
      <c r="E20" s="762" t="s">
        <v>945</v>
      </c>
      <c r="F20" s="762" t="s">
        <v>504</v>
      </c>
    </row>
    <row r="21" spans="1:6">
      <c r="A21" s="133" t="s">
        <v>20</v>
      </c>
      <c r="B21" s="757">
        <v>0.53146853146853146</v>
      </c>
      <c r="C21" s="772">
        <f>SUM('12. Info About Respondents'!C92,'12. Info About Respondents'!E92)</f>
        <v>139</v>
      </c>
      <c r="D21" s="773">
        <f>C21/$C$24</f>
        <v>0.45276872964169379</v>
      </c>
      <c r="E21" s="772">
        <f>SUM('12. Info About Respondents'!G92,'12. Info About Respondents'!I92)</f>
        <v>208</v>
      </c>
      <c r="F21" s="773">
        <f>E21/$E$24</f>
        <v>0.57617728531855961</v>
      </c>
    </row>
    <row r="22" spans="1:6">
      <c r="A22" s="2" t="s">
        <v>21</v>
      </c>
      <c r="B22" s="140">
        <v>0.31188811188811189</v>
      </c>
      <c r="C22" s="769">
        <f>SUM('12. Info About Respondents'!C91,'12. Info About Respondents'!E91)</f>
        <v>111</v>
      </c>
      <c r="D22" s="761">
        <f t="shared" ref="D22:D24" si="6">C22/$C$24</f>
        <v>0.36156351791530944</v>
      </c>
      <c r="E22" s="769">
        <f>SUM('12. Info About Respondents'!G91,'12. Info About Respondents'!I91)</f>
        <v>102</v>
      </c>
      <c r="F22" s="761">
        <f t="shared" ref="F22:F24" si="7">E22/$E$24</f>
        <v>0.28254847645429365</v>
      </c>
    </row>
    <row r="23" spans="1:6" ht="16.5" thickBot="1">
      <c r="A23" s="165" t="s">
        <v>22</v>
      </c>
      <c r="B23" s="140">
        <v>0.15664335664335666</v>
      </c>
      <c r="C23" s="769">
        <f>SUM('12. Info About Respondents'!C90,'12. Info About Respondents'!E90)</f>
        <v>57</v>
      </c>
      <c r="D23" s="761">
        <f t="shared" si="6"/>
        <v>0.18566775244299674</v>
      </c>
      <c r="E23" s="769">
        <f>SUM('12. Info About Respondents'!G90,'12. Info About Respondents'!I90)</f>
        <v>51</v>
      </c>
      <c r="F23" s="761">
        <f t="shared" si="7"/>
        <v>0.14127423822714683</v>
      </c>
    </row>
    <row r="24" spans="1:6" ht="16.5" thickBot="1">
      <c r="A24" s="765" t="s">
        <v>230</v>
      </c>
      <c r="B24" s="766"/>
      <c r="C24" s="770">
        <f>SUM(C21:C23)</f>
        <v>307</v>
      </c>
      <c r="D24" s="771">
        <f t="shared" si="6"/>
        <v>1</v>
      </c>
      <c r="E24" s="770">
        <f>SUM(E21:E23)</f>
        <v>361</v>
      </c>
      <c r="F24" s="771">
        <f t="shared" si="7"/>
        <v>1</v>
      </c>
    </row>
    <row r="25" spans="1:6" ht="16.5" thickBot="1">
      <c r="A25" s="151" t="s">
        <v>23</v>
      </c>
      <c r="B25" s="762" t="s">
        <v>944</v>
      </c>
      <c r="C25" s="762" t="s">
        <v>943</v>
      </c>
      <c r="D25" s="762" t="s">
        <v>57</v>
      </c>
      <c r="E25" s="762" t="s">
        <v>945</v>
      </c>
      <c r="F25" s="762" t="s">
        <v>504</v>
      </c>
    </row>
    <row r="26" spans="1:6">
      <c r="A26" s="133" t="s">
        <v>24</v>
      </c>
      <c r="B26" s="140">
        <v>0.16723549488054604</v>
      </c>
      <c r="C26" s="763">
        <f>SUM('12. Info About Respondents'!C101,'12. Info About Respondents'!E101)</f>
        <v>71</v>
      </c>
      <c r="D26" s="782">
        <f>C26/$C$29</f>
        <v>0.18783068783068782</v>
      </c>
      <c r="E26" s="763">
        <f>SUM('12. Info About Respondents'!G101,'12. Info About Respondents'!I101)</f>
        <v>64</v>
      </c>
      <c r="F26" s="782">
        <f>E26/$E$29</f>
        <v>0.15802469135802469</v>
      </c>
    </row>
    <row r="27" spans="1:6" ht="17.100000000000001" customHeight="1">
      <c r="A27" s="2" t="s">
        <v>25</v>
      </c>
      <c r="B27" s="140">
        <v>4.8919226393629132E-2</v>
      </c>
      <c r="C27" s="763">
        <f>SUM('12. Info About Respondents'!C100,'12. Info About Respondents'!E100)</f>
        <v>17</v>
      </c>
      <c r="D27" s="782">
        <f t="shared" ref="D27:D29" si="8">C27/$C$29</f>
        <v>4.4973544973544971E-2</v>
      </c>
      <c r="E27" s="763">
        <f>SUM('12. Info About Respondents'!G100,'12. Info About Respondents'!I100)</f>
        <v>26</v>
      </c>
      <c r="F27" s="782">
        <f t="shared" ref="F27:F29" si="9">E27/$E$29</f>
        <v>6.4197530864197536E-2</v>
      </c>
    </row>
    <row r="28" spans="1:6" ht="16.5" thickBot="1">
      <c r="A28" s="165" t="s">
        <v>26</v>
      </c>
      <c r="B28" s="140">
        <v>0.78384527872582477</v>
      </c>
      <c r="C28" s="763">
        <f>SUM('12. Info About Respondents'!C99,'12. Info About Respondents'!E99)</f>
        <v>290</v>
      </c>
      <c r="D28" s="782">
        <f t="shared" si="8"/>
        <v>0.76719576719576721</v>
      </c>
      <c r="E28" s="763">
        <f>SUM('12. Info About Respondents'!G99,'12. Info About Respondents'!I99)</f>
        <v>315</v>
      </c>
      <c r="F28" s="782">
        <f t="shared" si="9"/>
        <v>0.77777777777777779</v>
      </c>
    </row>
    <row r="29" spans="1:6" ht="16.5" thickBot="1">
      <c r="A29" s="765" t="s">
        <v>230</v>
      </c>
      <c r="B29" s="764"/>
      <c r="C29" s="763">
        <f>SUM(C26:C28)</f>
        <v>378</v>
      </c>
      <c r="D29" s="782">
        <f t="shared" si="8"/>
        <v>1</v>
      </c>
      <c r="E29" s="763">
        <f>SUM(E26:E28)</f>
        <v>405</v>
      </c>
      <c r="F29" s="782">
        <f t="shared" si="9"/>
        <v>1</v>
      </c>
    </row>
    <row r="30" spans="1:6" ht="16.5" thickBot="1">
      <c r="A30" s="151" t="s">
        <v>27</v>
      </c>
      <c r="B30" s="762" t="s">
        <v>944</v>
      </c>
      <c r="C30" s="762" t="s">
        <v>943</v>
      </c>
      <c r="D30" s="762" t="s">
        <v>57</v>
      </c>
      <c r="E30" s="762" t="s">
        <v>945</v>
      </c>
      <c r="F30" s="762" t="s">
        <v>504</v>
      </c>
    </row>
    <row r="31" spans="1:6">
      <c r="A31" s="133" t="s">
        <v>28</v>
      </c>
      <c r="B31" s="140">
        <v>0.46632782719186783</v>
      </c>
      <c r="C31" s="763">
        <f>SUM('12. Info About Respondents'!C76,'12. Info About Respondents'!E76)</f>
        <v>160</v>
      </c>
      <c r="D31" s="782">
        <f>C31/$C$35</f>
        <v>0.45584045584045585</v>
      </c>
      <c r="E31" s="763">
        <f>SUM('12. Info About Respondents'!G76,'12. Info About Respondents'!I76)</f>
        <v>182</v>
      </c>
      <c r="F31" s="782">
        <f>E31/$E$35</f>
        <v>0.48021108179419525</v>
      </c>
    </row>
    <row r="32" spans="1:6">
      <c r="A32" s="2" t="s">
        <v>29</v>
      </c>
      <c r="B32" s="140">
        <v>0.23506988564167725</v>
      </c>
      <c r="C32" s="763">
        <f>SUM('12. Info About Respondents'!C77,'12. Info About Respondents'!E77)</f>
        <v>83</v>
      </c>
      <c r="D32" s="782">
        <f t="shared" ref="D32:D35" si="10">C32/$C$35</f>
        <v>0.23646723646723647</v>
      </c>
      <c r="E32" s="763">
        <f>SUM('12. Info About Respondents'!G77,'12. Info About Respondents'!I77)</f>
        <v>85</v>
      </c>
      <c r="F32" s="782">
        <f t="shared" ref="F32:F35" si="11">E32/$E$35</f>
        <v>0.22427440633245382</v>
      </c>
    </row>
    <row r="33" spans="1:10">
      <c r="A33" s="2" t="s">
        <v>30</v>
      </c>
      <c r="B33" s="140">
        <v>0.10546378653113088</v>
      </c>
      <c r="C33" s="763">
        <f>SUM('12. Info About Respondents'!C78,'12. Info About Respondents'!E78)</f>
        <v>32</v>
      </c>
      <c r="D33" s="782">
        <f t="shared" si="10"/>
        <v>9.1168091168091173E-2</v>
      </c>
      <c r="E33" s="763">
        <f>SUM('12. Info About Respondents'!G78,'12. Info About Respondents'!I78)</f>
        <v>43</v>
      </c>
      <c r="F33" s="782">
        <f t="shared" si="11"/>
        <v>0.11345646437994723</v>
      </c>
    </row>
    <row r="34" spans="1:10">
      <c r="A34" s="9" t="s">
        <v>31</v>
      </c>
      <c r="B34" s="140">
        <v>0.19313850063532401</v>
      </c>
      <c r="C34" s="763">
        <f>SUM('12. Info About Respondents'!C79,'12. Info About Respondents'!E79)</f>
        <v>76</v>
      </c>
      <c r="D34" s="782">
        <f t="shared" si="10"/>
        <v>0.21652421652421652</v>
      </c>
      <c r="E34" s="763">
        <f>SUM('12. Info About Respondents'!G79,'12. Info About Respondents'!I79)</f>
        <v>69</v>
      </c>
      <c r="F34" s="782">
        <f t="shared" si="11"/>
        <v>0.18205804749340371</v>
      </c>
    </row>
    <row r="35" spans="1:10" ht="16.5" thickBot="1">
      <c r="A35" s="765" t="s">
        <v>230</v>
      </c>
      <c r="B35" s="764"/>
      <c r="C35" s="763">
        <f>SUM(C31:C34)</f>
        <v>351</v>
      </c>
      <c r="D35" s="782">
        <f t="shared" si="10"/>
        <v>1</v>
      </c>
      <c r="E35" s="763">
        <f>SUM(E31:E34)</f>
        <v>379</v>
      </c>
      <c r="F35" s="782">
        <f t="shared" si="11"/>
        <v>1</v>
      </c>
    </row>
    <row r="36" spans="1:10">
      <c r="A36" s="777" t="s">
        <v>32</v>
      </c>
      <c r="B36" s="778" t="s">
        <v>944</v>
      </c>
      <c r="C36" s="778" t="s">
        <v>943</v>
      </c>
      <c r="D36" s="778" t="s">
        <v>57</v>
      </c>
      <c r="E36" s="778" t="s">
        <v>945</v>
      </c>
      <c r="F36" s="778" t="s">
        <v>504</v>
      </c>
    </row>
    <row r="37" spans="1:10" ht="15" customHeight="1">
      <c r="A37" s="3" t="s">
        <v>33</v>
      </c>
      <c r="B37" s="140">
        <v>0.23441108545034642</v>
      </c>
      <c r="C37" s="769">
        <f>SUM('12. Info About Respondents'!C146,'12. Info About Respondents'!E146)</f>
        <v>132</v>
      </c>
      <c r="D37" s="761">
        <f>C37/$C$40</f>
        <v>0.33587786259541985</v>
      </c>
      <c r="E37" s="769">
        <f>SUM('12. Info About Respondents'!G146,'12. Info About Respondents'!I146)</f>
        <v>58</v>
      </c>
      <c r="F37" s="761">
        <f>E37/$E$40</f>
        <v>0.13583138173302109</v>
      </c>
    </row>
    <row r="38" spans="1:10" ht="15" customHeight="1">
      <c r="A38" s="783" t="s">
        <v>34</v>
      </c>
      <c r="B38" s="140">
        <v>0.52309468822170901</v>
      </c>
      <c r="C38" s="769">
        <f>SUM('12. Info About Respondents'!C147,'12. Info About Respondents'!E147)</f>
        <v>210</v>
      </c>
      <c r="D38" s="761">
        <f t="shared" ref="D38:D40" si="12">C38/$C$40</f>
        <v>0.53435114503816794</v>
      </c>
      <c r="E38" s="769">
        <f>SUM('12. Info About Respondents'!G147,'12. Info About Respondents'!I147)</f>
        <v>223</v>
      </c>
      <c r="F38" s="761">
        <f t="shared" ref="F38:F40" si="13">E38/$E$40</f>
        <v>0.52224824355971899</v>
      </c>
    </row>
    <row r="39" spans="1:10" ht="15" customHeight="1">
      <c r="A39" s="783" t="s">
        <v>35</v>
      </c>
      <c r="B39" s="140">
        <v>0.24249422632794457</v>
      </c>
      <c r="C39" s="769">
        <f>SUM('12. Info About Respondents'!C148,'12. Info About Respondents'!E148)</f>
        <v>51</v>
      </c>
      <c r="D39" s="761">
        <f t="shared" si="12"/>
        <v>0.12977099236641221</v>
      </c>
      <c r="E39" s="769">
        <f>SUM('12. Info About Respondents'!G148,'12. Info About Respondents'!I148)</f>
        <v>146</v>
      </c>
      <c r="F39" s="761">
        <f t="shared" si="13"/>
        <v>0.34192037470725994</v>
      </c>
    </row>
    <row r="40" spans="1:10" ht="15" customHeight="1">
      <c r="A40" s="784" t="s">
        <v>230</v>
      </c>
      <c r="B40" s="140"/>
      <c r="C40" s="769">
        <f>SUM(C37:C39)</f>
        <v>393</v>
      </c>
      <c r="D40" s="761">
        <f t="shared" si="12"/>
        <v>1</v>
      </c>
      <c r="E40" s="769">
        <f>SUM(E37:E39)</f>
        <v>427</v>
      </c>
      <c r="F40" s="761">
        <f t="shared" si="13"/>
        <v>1</v>
      </c>
    </row>
    <row r="41" spans="1:10">
      <c r="C41" s="142"/>
      <c r="D41" s="142"/>
      <c r="E41" s="142"/>
    </row>
    <row r="42" spans="1:10" ht="17.100000000000001" customHeight="1" thickBot="1">
      <c r="A42" s="875" t="s">
        <v>36</v>
      </c>
      <c r="B42" s="876"/>
      <c r="C42" s="876"/>
      <c r="D42" s="876"/>
      <c r="E42" s="876"/>
      <c r="F42" s="876"/>
    </row>
    <row r="43" spans="1:10" ht="16.5" customHeight="1" thickBot="1">
      <c r="A43" s="5"/>
      <c r="B43" s="762" t="s">
        <v>944</v>
      </c>
      <c r="C43" s="762" t="s">
        <v>943</v>
      </c>
      <c r="D43" s="762" t="s">
        <v>57</v>
      </c>
      <c r="E43" s="762" t="s">
        <v>945</v>
      </c>
      <c r="F43" s="762" t="s">
        <v>504</v>
      </c>
      <c r="H43" s="870" t="s">
        <v>36</v>
      </c>
      <c r="I43" s="871"/>
      <c r="J43" s="872"/>
    </row>
    <row r="44" spans="1:10">
      <c r="A44" s="2" t="s">
        <v>37</v>
      </c>
      <c r="B44" s="785">
        <v>0.716230366492147</v>
      </c>
      <c r="C44" s="758">
        <f>SUM('5. Campus Climate'!C91,'5. Campus Climate'!C92,'5. Campus Climate'!E91,'5. Campus Climate'!E92)</f>
        <v>293</v>
      </c>
      <c r="D44" s="759">
        <f>C44/C45</f>
        <v>0.73989898989898994</v>
      </c>
      <c r="E44" s="758">
        <f>SUM('5. Campus Climate'!G91,'5. Campus Climate'!G92,'5. Campus Climate'!I91,'5. Campus Climate'!I92)</f>
        <v>297</v>
      </c>
      <c r="F44" s="759">
        <f>E44/E45</f>
        <v>0.69069767441860463</v>
      </c>
      <c r="H44" s="3"/>
      <c r="I44" s="3" t="s">
        <v>57</v>
      </c>
      <c r="J44" s="3" t="s">
        <v>504</v>
      </c>
    </row>
    <row r="45" spans="1:10">
      <c r="A45" s="784" t="s">
        <v>230</v>
      </c>
      <c r="B45" s="785"/>
      <c r="C45" s="758">
        <f>SUM('5. Campus Climate'!C96,'5. Campus Climate'!E96)</f>
        <v>396</v>
      </c>
      <c r="D45" s="755"/>
      <c r="E45" s="758">
        <f>SUM('5. Campus Climate'!G96,'5. Campus Climate'!I96)</f>
        <v>430</v>
      </c>
      <c r="F45" s="755"/>
      <c r="H45" s="3" t="s">
        <v>37</v>
      </c>
      <c r="I45" s="14">
        <f>D44</f>
        <v>0.73989898989898994</v>
      </c>
      <c r="J45" s="14">
        <f>F44</f>
        <v>0.69069767441860463</v>
      </c>
    </row>
    <row r="46" spans="1:10">
      <c r="A46" s="9" t="s">
        <v>38</v>
      </c>
      <c r="B46" s="785">
        <v>0.55848261327713411</v>
      </c>
      <c r="C46" s="758">
        <f>SUM('5. Campus Climate'!C109,'5. Campus Climate'!C110,'5. Campus Climate'!E109,'5. Campus Climate'!E110)</f>
        <v>248</v>
      </c>
      <c r="D46" s="759">
        <f>C46/C47</f>
        <v>0.63753213367609252</v>
      </c>
      <c r="E46" s="758">
        <f>SUM('5. Campus Climate'!G109,'5. Campus Climate'!G110,'5. Campus Climate'!I109,'5. Campus Climate'!I110)</f>
        <v>214</v>
      </c>
      <c r="F46" s="759">
        <f>E46/E47</f>
        <v>0.49767441860465117</v>
      </c>
      <c r="H46" s="3" t="s">
        <v>38</v>
      </c>
      <c r="I46" s="14">
        <f>D46</f>
        <v>0.63753213367609252</v>
      </c>
      <c r="J46" s="14">
        <f>F46</f>
        <v>0.49767441860465117</v>
      </c>
    </row>
    <row r="47" spans="1:10" ht="16.5" thickBot="1">
      <c r="A47" s="784" t="s">
        <v>230</v>
      </c>
      <c r="B47" s="786"/>
      <c r="C47" s="758">
        <f>SUM('5. Campus Climate'!C114,'5. Campus Climate'!E114)</f>
        <v>389</v>
      </c>
      <c r="D47" s="755"/>
      <c r="E47" s="758">
        <f>SUM('5. Campus Climate'!G114,'5. Campus Climate'!I114)</f>
        <v>430</v>
      </c>
      <c r="F47" s="755"/>
    </row>
    <row r="48" spans="1:10" ht="16.5" thickBot="1">
      <c r="A48" s="5"/>
      <c r="B48" s="762" t="s">
        <v>944</v>
      </c>
      <c r="C48" s="762" t="s">
        <v>943</v>
      </c>
      <c r="D48" s="762" t="s">
        <v>57</v>
      </c>
      <c r="E48" s="762" t="s">
        <v>945</v>
      </c>
      <c r="F48" s="762" t="s">
        <v>504</v>
      </c>
      <c r="H48" s="870" t="s">
        <v>36</v>
      </c>
      <c r="I48" s="871"/>
      <c r="J48" s="872"/>
    </row>
    <row r="49" spans="1:13" ht="15.95" customHeight="1">
      <c r="A49" s="2" t="s">
        <v>39</v>
      </c>
      <c r="B49" s="183">
        <v>0.51588983050847448</v>
      </c>
      <c r="C49" s="763">
        <f>SUM('6. Institutional Support'!C91,'6. Institutional Support'!C92,'6. Institutional Support'!E91,'6. Institutional Support'!E92)</f>
        <v>258</v>
      </c>
      <c r="D49" s="759">
        <f>C49/C50</f>
        <v>0.64824120603015079</v>
      </c>
      <c r="E49" s="763">
        <f>SUM('6. Institutional Support'!G91,'6. Institutional Support'!G92,'6. Institutional Support'!I91,'6. Institutional Support'!I92)</f>
        <v>158</v>
      </c>
      <c r="F49" s="759">
        <f>E49/E50</f>
        <v>0.37176470588235294</v>
      </c>
      <c r="H49" s="3"/>
      <c r="I49" s="3" t="s">
        <v>57</v>
      </c>
      <c r="J49" s="3" t="s">
        <v>504</v>
      </c>
    </row>
    <row r="50" spans="1:13" ht="15.95" customHeight="1">
      <c r="A50" s="784" t="s">
        <v>230</v>
      </c>
      <c r="B50" s="183"/>
      <c r="C50" s="763">
        <f>SUM('6. Institutional Support'!C96,'6. Institutional Support'!E96)</f>
        <v>398</v>
      </c>
      <c r="E50" s="763">
        <f>SUM('6. Institutional Support'!G96,'6. Institutional Support'!I96)</f>
        <v>425</v>
      </c>
      <c r="H50" s="2" t="s">
        <v>39</v>
      </c>
      <c r="I50" s="14">
        <f>D49</f>
        <v>0.64824120603015079</v>
      </c>
      <c r="J50" s="14">
        <f>F49</f>
        <v>0.37176470588235294</v>
      </c>
    </row>
    <row r="51" spans="1:13" ht="16.5" thickBot="1">
      <c r="A51" s="8" t="s">
        <v>40</v>
      </c>
      <c r="B51" s="183">
        <v>0.85972369819341221</v>
      </c>
      <c r="C51" s="763">
        <f>SUM('5. Campus Climate'!C121,'5. Campus Climate'!C122,'5. Campus Climate'!E121,'5. Campus Climate'!E122)</f>
        <v>346</v>
      </c>
      <c r="D51" s="759">
        <f>C51/C52</f>
        <v>0.8693467336683417</v>
      </c>
      <c r="E51" s="763">
        <f>SUM('5. Campus Climate'!G121,'5. Campus Climate'!G122,'5. Campus Climate'!I121,'5. Campus Climate'!I122)</f>
        <v>377</v>
      </c>
      <c r="F51" s="759">
        <f>E51/E52</f>
        <v>0.87268518518518523</v>
      </c>
      <c r="H51" s="8" t="s">
        <v>40</v>
      </c>
      <c r="I51" s="14">
        <f>D51</f>
        <v>0.8693467336683417</v>
      </c>
      <c r="J51" s="14">
        <f>F51</f>
        <v>0.87268518518518523</v>
      </c>
    </row>
    <row r="52" spans="1:13" ht="16.5" thickBot="1">
      <c r="A52" s="784" t="s">
        <v>230</v>
      </c>
      <c r="B52" s="787"/>
      <c r="C52" s="763">
        <f>SUM('5. Campus Climate'!C126,'5. Campus Climate'!E126)</f>
        <v>398</v>
      </c>
      <c r="E52" s="763">
        <f>SUM('5. Campus Climate'!G126,'5. Campus Climate'!I126)</f>
        <v>432</v>
      </c>
    </row>
    <row r="53" spans="1:13" ht="16.5" thickBot="1">
      <c r="A53" s="133"/>
      <c r="B53" s="762" t="s">
        <v>944</v>
      </c>
      <c r="C53" s="762" t="s">
        <v>943</v>
      </c>
      <c r="D53" s="762" t="s">
        <v>57</v>
      </c>
      <c r="E53" s="762" t="s">
        <v>945</v>
      </c>
      <c r="F53" s="762" t="s">
        <v>504</v>
      </c>
      <c r="H53" s="870" t="s">
        <v>36</v>
      </c>
      <c r="I53" s="871"/>
      <c r="J53" s="872"/>
    </row>
    <row r="54" spans="1:13" ht="17.100000000000001" customHeight="1" thickBot="1">
      <c r="A54" s="8" t="s">
        <v>41</v>
      </c>
      <c r="B54" s="147">
        <v>0.67375132837407037</v>
      </c>
      <c r="C54" s="763">
        <f>SUM('5. Campus Climate'!C128,'5. Campus Climate'!C129,'5. Campus Climate'!E128,'5. Campus Climate'!E129)</f>
        <v>285</v>
      </c>
      <c r="D54" s="759">
        <f>C54/C55</f>
        <v>0.71788413098236781</v>
      </c>
      <c r="E54" s="763">
        <f>SUM('5. Campus Climate'!G128,'5. Campus Climate'!G129,'5. Campus Climate'!I128,'5. Campus Climate'!I129)</f>
        <v>289</v>
      </c>
      <c r="F54" s="759">
        <f>E54/E55</f>
        <v>0.66743648960739033</v>
      </c>
      <c r="H54" s="3"/>
      <c r="I54" s="3" t="s">
        <v>57</v>
      </c>
      <c r="J54" s="3" t="s">
        <v>504</v>
      </c>
    </row>
    <row r="55" spans="1:13" ht="16.5" thickBot="1">
      <c r="A55" s="784" t="s">
        <v>230</v>
      </c>
      <c r="C55" s="763">
        <f>SUM('5. Campus Climate'!C133,'5. Campus Climate'!E133)</f>
        <v>397</v>
      </c>
      <c r="E55" s="763">
        <f>SUM('5. Campus Climate'!G133,'5. Campus Climate'!I133)</f>
        <v>433</v>
      </c>
      <c r="H55" s="8" t="s">
        <v>946</v>
      </c>
      <c r="I55" s="14">
        <f>D54</f>
        <v>0.71788413098236781</v>
      </c>
      <c r="J55" s="14">
        <f>F54</f>
        <v>0.66743648960739033</v>
      </c>
      <c r="K55" s="132"/>
      <c r="L55" s="132"/>
      <c r="M55" s="132"/>
    </row>
    <row r="56" spans="1:13" ht="16.5" thickBot="1">
      <c r="K56" s="132"/>
      <c r="L56" s="132"/>
      <c r="M56" s="132"/>
    </row>
    <row r="57" spans="1:13" ht="15.95" customHeight="1" thickBot="1">
      <c r="A57" s="849" t="s">
        <v>42</v>
      </c>
      <c r="B57" s="850"/>
      <c r="C57" s="850"/>
      <c r="D57" s="850"/>
      <c r="E57" s="851"/>
      <c r="K57" s="132"/>
      <c r="L57" s="132"/>
      <c r="M57" s="132"/>
    </row>
    <row r="58" spans="1:13" ht="16.5" thickBot="1">
      <c r="A58" s="154"/>
      <c r="B58" s="788" t="s">
        <v>2</v>
      </c>
      <c r="C58" s="778" t="s">
        <v>943</v>
      </c>
      <c r="D58" s="778" t="s">
        <v>57</v>
      </c>
      <c r="E58" s="778" t="s">
        <v>945</v>
      </c>
      <c r="F58" s="778" t="s">
        <v>504</v>
      </c>
      <c r="G58" s="778" t="s">
        <v>43</v>
      </c>
      <c r="I58" s="849" t="s">
        <v>42</v>
      </c>
      <c r="J58" s="850"/>
      <c r="K58" s="850"/>
    </row>
    <row r="59" spans="1:13">
      <c r="A59" s="134" t="s">
        <v>44</v>
      </c>
      <c r="B59" s="15">
        <v>0.30066815144766151</v>
      </c>
      <c r="C59" s="760">
        <f>SUM('7. Disparaging Remarks'!C125,'7. Disparaging Remarks'!C126,'7. Disparaging Remarks'!C127,'7. Disparaging Remarks'!E125,'7. Disparaging Remarks'!E126,'7. Disparaging Remarks'!E127)</f>
        <v>121</v>
      </c>
      <c r="D59" s="761">
        <f>C59/C60</f>
        <v>0.30867346938775508</v>
      </c>
      <c r="E59" s="793">
        <f>SUM('7. Disparaging Remarks'!G125,'7. Disparaging Remarks'!G126,'7. Disparaging Remarks'!G127,'7. Disparaging Remarks'!I125,'7. Disparaging Remarks'!I126,'7. Disparaging Remarks'!I127)</f>
        <v>123</v>
      </c>
      <c r="F59" s="761">
        <f>E59/E60</f>
        <v>0.28805620608899296</v>
      </c>
      <c r="G59" s="789">
        <v>6</v>
      </c>
      <c r="I59" s="154"/>
      <c r="J59" s="795" t="s">
        <v>57</v>
      </c>
      <c r="K59" s="795" t="s">
        <v>504</v>
      </c>
    </row>
    <row r="60" spans="1:13">
      <c r="A60" s="784" t="s">
        <v>230</v>
      </c>
      <c r="B60" s="15"/>
      <c r="C60" s="760">
        <f>SUM('7. Disparaging Remarks'!C128,'7. Disparaging Remarks'!E128)</f>
        <v>392</v>
      </c>
      <c r="D60" s="761"/>
      <c r="E60" s="793">
        <f>SUM('7. Disparaging Remarks'!G128,'7. Disparaging Remarks'!I128)</f>
        <v>427</v>
      </c>
      <c r="F60" s="761"/>
      <c r="G60" s="789"/>
      <c r="I60" s="134" t="s">
        <v>44</v>
      </c>
      <c r="J60" s="806">
        <f>D59</f>
        <v>0.30867346938775508</v>
      </c>
      <c r="K60" s="806">
        <f>F59</f>
        <v>0.28805620608899296</v>
      </c>
    </row>
    <row r="61" spans="1:13">
      <c r="A61" s="136" t="s">
        <v>45</v>
      </c>
      <c r="B61" s="15">
        <v>0.30169491525423758</v>
      </c>
      <c r="C61" s="760">
        <f>SUM('7. Disparaging Remarks'!C131,'7. Disparaging Remarks'!C132,'7. Disparaging Remarks'!C133,'7. Disparaging Remarks'!E131,'7. Disparaging Remarks'!E132,'7. Disparaging Remarks'!E133)</f>
        <v>103</v>
      </c>
      <c r="D61" s="761">
        <f>C61/C62</f>
        <v>0.27034120734908135</v>
      </c>
      <c r="E61" s="793">
        <f>SUM('7. Disparaging Remarks'!G131,'7. Disparaging Remarks'!G132,'7. Disparaging Remarks'!G133,'7. Disparaging Remarks'!I131,'7. Disparaging Remarks'!I132,'7. Disparaging Remarks'!I133)</f>
        <v>134</v>
      </c>
      <c r="F61" s="761">
        <f>E61/E62</f>
        <v>0.31529411764705884</v>
      </c>
      <c r="G61" s="789">
        <v>7</v>
      </c>
      <c r="I61" s="136" t="s">
        <v>45</v>
      </c>
      <c r="J61" s="806">
        <f>D61</f>
        <v>0.27034120734908135</v>
      </c>
      <c r="K61" s="806">
        <f>F61</f>
        <v>0.31529411764705884</v>
      </c>
    </row>
    <row r="62" spans="1:13">
      <c r="A62" s="784" t="s">
        <v>230</v>
      </c>
      <c r="B62" s="15"/>
      <c r="C62" s="760">
        <f>SUM('7. Disparaging Remarks'!C134,'7. Disparaging Remarks'!E134)</f>
        <v>381</v>
      </c>
      <c r="D62" s="761"/>
      <c r="E62" s="793">
        <f>SUM('7. Disparaging Remarks'!G134,'7. Disparaging Remarks'!I134)</f>
        <v>425</v>
      </c>
      <c r="F62" s="761"/>
      <c r="G62" s="789"/>
      <c r="I62" s="136" t="s">
        <v>46</v>
      </c>
      <c r="J62" s="806">
        <f>D63</f>
        <v>0.31347150259067358</v>
      </c>
      <c r="K62" s="806">
        <f>F63</f>
        <v>0.30913348946135832</v>
      </c>
    </row>
    <row r="63" spans="1:13">
      <c r="A63" s="136" t="s">
        <v>46</v>
      </c>
      <c r="B63" s="15">
        <v>0.31514476614699316</v>
      </c>
      <c r="C63" s="760">
        <f>SUM('7. Disparaging Remarks'!C101,'7. Disparaging Remarks'!C102,'7. Disparaging Remarks'!C103,'7. Disparaging Remarks'!E101,'7. Disparaging Remarks'!E102,'7. Disparaging Remarks'!E103)</f>
        <v>121</v>
      </c>
      <c r="D63" s="761">
        <f>C63/C64</f>
        <v>0.31347150259067358</v>
      </c>
      <c r="E63" s="793">
        <f>SUM('7. Disparaging Remarks'!G101,'7. Disparaging Remarks'!G102,'7. Disparaging Remarks'!G103,'7. Disparaging Remarks'!I101,'7. Disparaging Remarks'!I102,'7. Disparaging Remarks'!I103)</f>
        <v>132</v>
      </c>
      <c r="F63" s="761">
        <f>E63/E64</f>
        <v>0.30913348946135832</v>
      </c>
      <c r="G63" s="789">
        <v>2</v>
      </c>
      <c r="I63" s="136" t="s">
        <v>47</v>
      </c>
      <c r="J63" s="806">
        <f>D65</f>
        <v>0.32133676092544988</v>
      </c>
      <c r="K63" s="806">
        <f>F65</f>
        <v>0.33882352941176469</v>
      </c>
    </row>
    <row r="64" spans="1:13">
      <c r="A64" s="784" t="s">
        <v>230</v>
      </c>
      <c r="B64" s="15"/>
      <c r="C64" s="760">
        <f>SUM('7. Disparaging Remarks'!C104,'7. Disparaging Remarks'!E104)</f>
        <v>386</v>
      </c>
      <c r="D64" s="761"/>
      <c r="E64" s="793">
        <f>SUM('7. Disparaging Remarks'!G104,'7. Disparaging Remarks'!I104)</f>
        <v>427</v>
      </c>
      <c r="F64" s="761"/>
      <c r="G64" s="789"/>
      <c r="I64" s="136" t="s">
        <v>48</v>
      </c>
      <c r="J64" s="806">
        <f>D67</f>
        <v>0.32487309644670048</v>
      </c>
      <c r="K64" s="806">
        <f>F67</f>
        <v>0.34345794392523366</v>
      </c>
    </row>
    <row r="65" spans="1:11">
      <c r="A65" s="136" t="s">
        <v>47</v>
      </c>
      <c r="B65" s="15">
        <v>0.33296089385474831</v>
      </c>
      <c r="C65" s="794">
        <f>SUM('7. Disparaging Remarks'!C149,'7. Disparaging Remarks'!C150,'7. Disparaging Remarks'!C151,'7. Disparaging Remarks'!E149,'7. Disparaging Remarks'!E150,'7. Disparaging Remarks'!E151)</f>
        <v>125</v>
      </c>
      <c r="D65" s="761">
        <f>C65/C66</f>
        <v>0.32133676092544988</v>
      </c>
      <c r="E65" s="793">
        <f>SUM('7. Disparaging Remarks'!G149,'7. Disparaging Remarks'!G150,'7. Disparaging Remarks'!G151,'7. Disparaging Remarks'!I149,'7. Disparaging Remarks'!I150,'7. Disparaging Remarks'!I151)</f>
        <v>144</v>
      </c>
      <c r="F65" s="792">
        <f>E65/E66</f>
        <v>0.33882352941176469</v>
      </c>
      <c r="G65" s="789">
        <v>10</v>
      </c>
      <c r="H65" s="132"/>
      <c r="I65" s="136" t="s">
        <v>49</v>
      </c>
      <c r="J65" s="806">
        <f>D69</f>
        <v>0.32908163265306123</v>
      </c>
      <c r="K65" s="807">
        <f>F69</f>
        <v>0.33255269320843089</v>
      </c>
    </row>
    <row r="66" spans="1:11">
      <c r="A66" s="784" t="s">
        <v>230</v>
      </c>
      <c r="B66" s="15"/>
      <c r="C66" s="760">
        <f>SUM('7. Disparaging Remarks'!C152,'7. Disparaging Remarks'!E152)</f>
        <v>389</v>
      </c>
      <c r="D66" s="761"/>
      <c r="E66" s="793">
        <f>SUM('7. Disparaging Remarks'!G152,'7. Disparaging Remarks'!I152)</f>
        <v>425</v>
      </c>
      <c r="F66" s="792"/>
      <c r="G66" s="789"/>
      <c r="H66" s="132"/>
      <c r="I66" s="136" t="s">
        <v>50</v>
      </c>
      <c r="J66" s="806">
        <f>D71</f>
        <v>0.35218508997429304</v>
      </c>
      <c r="K66" s="807">
        <f>F71</f>
        <v>0.33806146572104018</v>
      </c>
    </row>
    <row r="67" spans="1:11">
      <c r="A67" s="136" t="s">
        <v>48</v>
      </c>
      <c r="B67" s="15">
        <v>0.33591160220994504</v>
      </c>
      <c r="C67" s="760">
        <f>SUM('7. Disparaging Remarks'!C107,'7. Disparaging Remarks'!C108,'7. Disparaging Remarks'!C109,'7. Disparaging Remarks'!E107,'7. Disparaging Remarks'!E108,'7. Disparaging Remarks'!E109)</f>
        <v>128</v>
      </c>
      <c r="D67" s="761">
        <f>C67/C68</f>
        <v>0.32487309644670048</v>
      </c>
      <c r="E67" s="793">
        <f>SUM('7. Disparaging Remarks'!G107,'7. Disparaging Remarks'!G108,'7. Disparaging Remarks'!G109,'7. Disparaging Remarks'!I107,'7. Disparaging Remarks'!I108,'7. Disparaging Remarks'!I109)</f>
        <v>147</v>
      </c>
      <c r="F67" s="792">
        <f>E67/E68</f>
        <v>0.34345794392523366</v>
      </c>
      <c r="G67" s="789">
        <v>3</v>
      </c>
      <c r="H67" s="132"/>
      <c r="I67" s="136" t="s">
        <v>51</v>
      </c>
      <c r="J67" s="806">
        <f>D73</f>
        <v>0.35516372795969775</v>
      </c>
      <c r="K67" s="807">
        <f>F73</f>
        <v>0.33255269320843089</v>
      </c>
    </row>
    <row r="68" spans="1:11">
      <c r="A68" s="784" t="s">
        <v>230</v>
      </c>
      <c r="B68" s="15"/>
      <c r="C68" s="760">
        <f>SUM('7. Disparaging Remarks'!C110,'7. Disparaging Remarks'!E110)</f>
        <v>394</v>
      </c>
      <c r="D68" s="761"/>
      <c r="E68" s="793">
        <f>SUM('7. Disparaging Remarks'!G110,'7. Disparaging Remarks'!I110)</f>
        <v>428</v>
      </c>
      <c r="F68" s="792"/>
      <c r="G68" s="789"/>
      <c r="H68" s="132"/>
      <c r="I68" s="136" t="s">
        <v>52</v>
      </c>
      <c r="J68" s="806">
        <f>D75</f>
        <v>0.35549872122762149</v>
      </c>
      <c r="K68" s="807">
        <f>F75</f>
        <v>0.40420560747663553</v>
      </c>
    </row>
    <row r="69" spans="1:11" ht="15" customHeight="1" thickBot="1">
      <c r="A69" s="136" t="s">
        <v>49</v>
      </c>
      <c r="B69" s="16">
        <v>0.33666666666666711</v>
      </c>
      <c r="C69" s="760">
        <f>SUM('7. Disparaging Remarks'!C113,'7. Disparaging Remarks'!C114,'7. Disparaging Remarks'!C115,'7. Disparaging Remarks'!E113,'7. Disparaging Remarks'!E114,'7. Disparaging Remarks'!E115)</f>
        <v>129</v>
      </c>
      <c r="D69" s="761">
        <f>C69/C70</f>
        <v>0.32908163265306123</v>
      </c>
      <c r="E69" s="793">
        <f>SUM('7. Disparaging Remarks'!G113,'7. Disparaging Remarks'!G114,'7. Disparaging Remarks'!G115,'7. Disparaging Remarks'!I113,'7. Disparaging Remarks'!I114,'7. Disparaging Remarks'!I115)</f>
        <v>142</v>
      </c>
      <c r="F69" s="761">
        <f>E69/E70</f>
        <v>0.33255269320843089</v>
      </c>
      <c r="G69" s="789">
        <v>4</v>
      </c>
      <c r="I69" s="138" t="s">
        <v>53</v>
      </c>
      <c r="J69" s="806">
        <f>D77</f>
        <v>0.40463917525773196</v>
      </c>
      <c r="K69" s="807">
        <f>F77</f>
        <v>0.54117647058823526</v>
      </c>
    </row>
    <row r="70" spans="1:11" ht="15" customHeight="1">
      <c r="A70" s="784" t="s">
        <v>230</v>
      </c>
      <c r="B70" s="16"/>
      <c r="C70" s="760">
        <f>SUM('7. Disparaging Remarks'!C116,'7. Disparaging Remarks'!E116)</f>
        <v>392</v>
      </c>
      <c r="D70" s="761"/>
      <c r="E70" s="793">
        <f>SUM('7. Disparaging Remarks'!G116,'7. Disparaging Remarks'!I116)</f>
        <v>427</v>
      </c>
      <c r="F70" s="761"/>
      <c r="G70" s="789"/>
      <c r="I70" s="132"/>
      <c r="J70" s="132"/>
      <c r="K70" s="132"/>
    </row>
    <row r="71" spans="1:11">
      <c r="A71" s="136" t="s">
        <v>50</v>
      </c>
      <c r="B71" s="16">
        <v>0.3464125560538116</v>
      </c>
      <c r="C71" s="760">
        <f>SUM('7. Disparaging Remarks'!C119,'7. Disparaging Remarks'!C120,'7. Disparaging Remarks'!C121,'7. Disparaging Remarks'!E119,'7. Disparaging Remarks'!E120,'7. Disparaging Remarks'!E121)</f>
        <v>137</v>
      </c>
      <c r="D71" s="761">
        <f>C71/C72</f>
        <v>0.35218508997429304</v>
      </c>
      <c r="E71" s="793">
        <f>SUM('7. Disparaging Remarks'!G119,'7. Disparaging Remarks'!G120,'7. Disparaging Remarks'!G121,'7. Disparaging Remarks'!I119,'7. Disparaging Remarks'!I120,'7. Disparaging Remarks'!I121)</f>
        <v>143</v>
      </c>
      <c r="F71" s="792">
        <f>E71/E72</f>
        <v>0.33806146572104018</v>
      </c>
      <c r="G71" s="789">
        <v>5</v>
      </c>
      <c r="H71" s="132"/>
      <c r="I71" s="132"/>
      <c r="J71" s="132"/>
      <c r="K71" s="132"/>
    </row>
    <row r="72" spans="1:11">
      <c r="A72" s="784" t="s">
        <v>230</v>
      </c>
      <c r="B72" s="16"/>
      <c r="C72" s="760">
        <f>SUM('7. Disparaging Remarks'!C122,'7. Disparaging Remarks'!E122)</f>
        <v>389</v>
      </c>
      <c r="D72" s="761"/>
      <c r="E72" s="793">
        <f>SUM('7. Disparaging Remarks'!G122,'7. Disparaging Remarks'!I122)</f>
        <v>423</v>
      </c>
      <c r="F72" s="792"/>
      <c r="G72" s="789"/>
      <c r="H72" s="132"/>
    </row>
    <row r="73" spans="1:11">
      <c r="A73" s="136" t="s">
        <v>51</v>
      </c>
      <c r="B73" s="16">
        <v>0.34911894273127753</v>
      </c>
      <c r="C73" s="760">
        <f>SUM('7. Disparaging Remarks'!C95,'7. Disparaging Remarks'!C96,'7. Disparaging Remarks'!C97,'7. Disparaging Remarks'!E95,'7. Disparaging Remarks'!E96,'7. Disparaging Remarks'!E97)</f>
        <v>141</v>
      </c>
      <c r="D73" s="761">
        <f>C73/C74</f>
        <v>0.35516372795969775</v>
      </c>
      <c r="E73" s="793">
        <f>SUM('7. Disparaging Remarks'!G95,'7. Disparaging Remarks'!G96,'7. Disparaging Remarks'!G97,'7. Disparaging Remarks'!I95,'7. Disparaging Remarks'!I96,'7. Disparaging Remarks'!I97)</f>
        <v>142</v>
      </c>
      <c r="F73" s="792">
        <f>E73/E74</f>
        <v>0.33255269320843089</v>
      </c>
      <c r="G73" s="789">
        <v>1</v>
      </c>
      <c r="H73" s="132"/>
    </row>
    <row r="74" spans="1:11">
      <c r="A74" s="784" t="s">
        <v>230</v>
      </c>
      <c r="B74" s="16"/>
      <c r="C74" s="760">
        <f>SUM('7. Disparaging Remarks'!C98,'7. Disparaging Remarks'!E98)</f>
        <v>397</v>
      </c>
      <c r="D74" s="761"/>
      <c r="E74" s="793">
        <f>SUM('7. Disparaging Remarks'!G98,'7. Disparaging Remarks'!I98)</f>
        <v>427</v>
      </c>
      <c r="F74" s="792"/>
      <c r="G74" s="789"/>
      <c r="H74" s="132"/>
    </row>
    <row r="75" spans="1:11" ht="15.95" customHeight="1">
      <c r="A75" s="136" t="s">
        <v>52</v>
      </c>
      <c r="B75" s="16">
        <v>0.38179800221975585</v>
      </c>
      <c r="C75" s="760">
        <f>SUM('7. Disparaging Remarks'!C143,'7. Disparaging Remarks'!C144,'7. Disparaging Remarks'!C145,'7. Disparaging Remarks'!E143,'7. Disparaging Remarks'!E144,'7. Disparaging Remarks'!E145)</f>
        <v>139</v>
      </c>
      <c r="D75" s="761">
        <f>C75/C76</f>
        <v>0.35549872122762149</v>
      </c>
      <c r="E75" s="793">
        <f>SUM('7. Disparaging Remarks'!G143,'7. Disparaging Remarks'!G144,'7. Disparaging Remarks'!G145,'7. Disparaging Remarks'!I143,'7. Disparaging Remarks'!I144,'7. Disparaging Remarks'!I145)</f>
        <v>173</v>
      </c>
      <c r="F75" s="761">
        <f>E75/E76</f>
        <v>0.40420560747663553</v>
      </c>
      <c r="G75" s="789">
        <v>9</v>
      </c>
    </row>
    <row r="76" spans="1:11" ht="15.95" customHeight="1">
      <c r="A76" s="784" t="s">
        <v>230</v>
      </c>
      <c r="B76" s="16"/>
      <c r="C76" s="760">
        <f>SUM('7. Disparaging Remarks'!C146,'7. Disparaging Remarks'!E146)</f>
        <v>391</v>
      </c>
      <c r="D76" s="761"/>
      <c r="E76" s="793">
        <f>SUM('7. Disparaging Remarks'!G146,'7. Disparaging Remarks'!I146)</f>
        <v>428</v>
      </c>
      <c r="F76" s="761"/>
      <c r="G76" s="789"/>
    </row>
    <row r="77" spans="1:11" ht="16.5" thickBot="1">
      <c r="A77" s="138" t="s">
        <v>53</v>
      </c>
      <c r="B77" s="16">
        <v>0.47533632286995425</v>
      </c>
      <c r="C77" s="760">
        <f>SUM('7. Disparaging Remarks'!C137,'7. Disparaging Remarks'!C138,'7. Disparaging Remarks'!C139,'7. Disparaging Remarks'!E137,'7. Disparaging Remarks'!E138,'7. Disparaging Remarks'!E139)</f>
        <v>157</v>
      </c>
      <c r="D77" s="761">
        <f>C77/C78</f>
        <v>0.40463917525773196</v>
      </c>
      <c r="E77" s="793">
        <f>SUM('7. Disparaging Remarks'!G137,'7. Disparaging Remarks'!G138,'7. Disparaging Remarks'!G139,'7. Disparaging Remarks'!I137,'7. Disparaging Remarks'!I138,'7. Disparaging Remarks'!I139)</f>
        <v>230</v>
      </c>
      <c r="F77" s="792">
        <f>E77/E78</f>
        <v>0.54117647058823526</v>
      </c>
      <c r="G77" s="789">
        <v>8</v>
      </c>
      <c r="H77" s="132"/>
    </row>
    <row r="78" spans="1:11">
      <c r="A78" s="784" t="s">
        <v>230</v>
      </c>
      <c r="B78" s="790"/>
      <c r="C78" s="802">
        <f>SUM('7. Disparaging Remarks'!C140,'7. Disparaging Remarks'!E140)</f>
        <v>388</v>
      </c>
      <c r="D78" s="803"/>
      <c r="E78" s="805">
        <f>SUM('7. Disparaging Remarks'!G140,'7. Disparaging Remarks'!I140)</f>
        <v>425</v>
      </c>
      <c r="F78" s="804"/>
      <c r="G78" s="791"/>
      <c r="H78" s="132"/>
    </row>
    <row r="80" spans="1:11" ht="16.5" thickBot="1">
      <c r="A80" s="868" t="s">
        <v>54</v>
      </c>
      <c r="B80" s="869"/>
      <c r="C80" s="869"/>
      <c r="D80" s="869"/>
      <c r="E80" s="869"/>
      <c r="F80" s="869"/>
      <c r="G80" s="869"/>
    </row>
    <row r="81" spans="1:13" ht="16.5" thickBot="1">
      <c r="A81" s="157"/>
      <c r="B81" s="808" t="s">
        <v>2</v>
      </c>
      <c r="C81" s="809" t="s">
        <v>943</v>
      </c>
      <c r="D81" s="809" t="s">
        <v>57</v>
      </c>
      <c r="E81" s="809" t="s">
        <v>945</v>
      </c>
      <c r="F81" s="809" t="s">
        <v>504</v>
      </c>
      <c r="G81" s="810" t="s">
        <v>43</v>
      </c>
      <c r="I81" s="849" t="s">
        <v>54</v>
      </c>
      <c r="J81" s="850"/>
      <c r="K81" s="850"/>
    </row>
    <row r="82" spans="1:13">
      <c r="A82" s="3" t="s">
        <v>55</v>
      </c>
      <c r="B82" s="14">
        <v>0.12921348314606748</v>
      </c>
      <c r="C82" s="760">
        <f>SUM('7. Disparaging Remarks'!C185,'7. Disparaging Remarks'!C186,'7. Disparaging Remarks'!C187,'7. Disparaging Remarks'!E185,'7. Disparaging Remarks'!E186,'7. Disparaging Remarks'!E187)</f>
        <v>163</v>
      </c>
      <c r="D82" s="761">
        <f>C82/C83</f>
        <v>0.41794871794871796</v>
      </c>
      <c r="E82" s="793">
        <f>SUM('7. Disparaging Remarks'!G185,'7. Disparaging Remarks'!G186,'7. Disparaging Remarks'!G187,'7. Disparaging Remarks'!I185,'7. Disparaging Remarks'!I186,'7. Disparaging Remarks'!I187)</f>
        <v>182</v>
      </c>
      <c r="F82" s="761">
        <f>E82/E83</f>
        <v>0.44174757281553401</v>
      </c>
      <c r="G82" s="811">
        <v>5</v>
      </c>
      <c r="I82" s="154"/>
      <c r="J82" s="795" t="s">
        <v>57</v>
      </c>
      <c r="K82" s="795" t="s">
        <v>504</v>
      </c>
    </row>
    <row r="83" spans="1:13">
      <c r="A83" s="784" t="s">
        <v>230</v>
      </c>
      <c r="B83" s="14"/>
      <c r="C83" s="760">
        <f>SUM('7. Disparaging Remarks'!C188,'7. Disparaging Remarks'!E188)</f>
        <v>390</v>
      </c>
      <c r="D83" s="761"/>
      <c r="E83" s="793">
        <f>SUM('7. Disparaging Remarks'!G188,'7. Disparaging Remarks'!I188)</f>
        <v>412</v>
      </c>
      <c r="F83" s="761"/>
      <c r="G83" s="811"/>
      <c r="I83" s="3" t="s">
        <v>55</v>
      </c>
      <c r="J83" s="806">
        <f>D82</f>
        <v>0.41794871794871796</v>
      </c>
      <c r="K83" s="806">
        <f>F82</f>
        <v>0.44174757281553401</v>
      </c>
    </row>
    <row r="84" spans="1:13">
      <c r="A84" s="3" t="s">
        <v>56</v>
      </c>
      <c r="B84" s="14">
        <v>0.25280898876404501</v>
      </c>
      <c r="C84" s="760">
        <f>SUM('7. Disparaging Remarks'!C179,'7. Disparaging Remarks'!C180,'7. Disparaging Remarks'!C181,'7. Disparaging Remarks'!E179,'7. Disparaging Remarks'!E180,'7. Disparaging Remarks'!E181)</f>
        <v>114</v>
      </c>
      <c r="D84" s="761">
        <f>C84/C85</f>
        <v>0.28934010152284262</v>
      </c>
      <c r="E84" s="793">
        <f>SUM('7. Disparaging Remarks'!G179,'7. Disparaging Remarks'!G180,'7. Disparaging Remarks'!G181,'7. Disparaging Remarks'!I179,'7. Disparaging Remarks'!I180,'7. Disparaging Remarks'!I181)</f>
        <v>141</v>
      </c>
      <c r="F84" s="761">
        <f>E84/E85</f>
        <v>0.33651551312649164</v>
      </c>
      <c r="G84" s="811">
        <v>4</v>
      </c>
      <c r="I84" s="3" t="s">
        <v>56</v>
      </c>
      <c r="J84" s="806">
        <f>D84</f>
        <v>0.28934010152284262</v>
      </c>
      <c r="K84" s="806">
        <f>F84</f>
        <v>0.33651551312649164</v>
      </c>
    </row>
    <row r="85" spans="1:13">
      <c r="A85" s="784" t="s">
        <v>230</v>
      </c>
      <c r="B85" s="14"/>
      <c r="C85" s="760">
        <f>SUM('7. Disparaging Remarks'!C182,'7. Disparaging Remarks'!E182)</f>
        <v>394</v>
      </c>
      <c r="D85" s="761"/>
      <c r="E85" s="793">
        <f>SUM('7. Disparaging Remarks'!G182,'7. Disparaging Remarks'!I182)</f>
        <v>419</v>
      </c>
      <c r="F85" s="761"/>
      <c r="G85" s="811"/>
      <c r="I85" s="3" t="s">
        <v>57</v>
      </c>
      <c r="J85" s="806">
        <f>D86</f>
        <v>0.43444730077120824</v>
      </c>
      <c r="K85" s="806">
        <f>F86</f>
        <v>0.45107398568019091</v>
      </c>
    </row>
    <row r="86" spans="1:13">
      <c r="A86" s="3" t="s">
        <v>57</v>
      </c>
      <c r="B86" s="14">
        <v>0.2696629213483146</v>
      </c>
      <c r="C86" s="760">
        <f>SUM('7. Disparaging Remarks'!C161,'7. Disparaging Remarks'!C162,'7. Disparaging Remarks'!C163,'7. Disparaging Remarks'!E161,'7. Disparaging Remarks'!E162,'7. Disparaging Remarks'!E163)</f>
        <v>169</v>
      </c>
      <c r="D86" s="761">
        <f>C86/C87</f>
        <v>0.43444730077120824</v>
      </c>
      <c r="E86" s="793">
        <f>SUM('7. Disparaging Remarks'!G161,'7. Disparaging Remarks'!G162,'7. Disparaging Remarks'!G163,'7. Disparaging Remarks'!I161,'7. Disparaging Remarks'!I162,'7. Disparaging Remarks'!I163)</f>
        <v>189</v>
      </c>
      <c r="F86" s="761">
        <f>E86/E87</f>
        <v>0.45107398568019091</v>
      </c>
      <c r="G86" s="811">
        <v>1</v>
      </c>
      <c r="I86" s="3" t="s">
        <v>58</v>
      </c>
      <c r="J86" s="806">
        <f>D88</f>
        <v>0.34263959390862941</v>
      </c>
      <c r="K86" s="806">
        <f>F88</f>
        <v>0.45278450363196127</v>
      </c>
    </row>
    <row r="87" spans="1:13">
      <c r="A87" s="784" t="s">
        <v>230</v>
      </c>
      <c r="B87" s="14"/>
      <c r="C87" s="760">
        <f>SUM('7. Disparaging Remarks'!C164,'7. Disparaging Remarks'!E164)</f>
        <v>389</v>
      </c>
      <c r="D87" s="761"/>
      <c r="E87" s="793">
        <f>SUM('7. Disparaging Remarks'!G164,'7. Disparaging Remarks'!I164)</f>
        <v>419</v>
      </c>
      <c r="F87" s="761"/>
      <c r="G87" s="811"/>
      <c r="I87" s="3" t="s">
        <v>59</v>
      </c>
      <c r="J87" s="806">
        <f>D90</f>
        <v>0.28061224489795916</v>
      </c>
      <c r="K87" s="806">
        <f>F90</f>
        <v>0.37028301886792453</v>
      </c>
    </row>
    <row r="88" spans="1:13">
      <c r="A88" s="3" t="s">
        <v>58</v>
      </c>
      <c r="B88" s="14">
        <v>0.38202247191011235</v>
      </c>
      <c r="C88" s="760">
        <f>SUM('7. Disparaging Remarks'!C173,'7. Disparaging Remarks'!C174,'7. Disparaging Remarks'!C175,'7. Disparaging Remarks'!E173,'7. Disparaging Remarks'!E174,'7. Disparaging Remarks'!E175)</f>
        <v>135</v>
      </c>
      <c r="D88" s="761">
        <f>C88/C89</f>
        <v>0.34263959390862941</v>
      </c>
      <c r="E88" s="793">
        <f>SUM('7. Disparaging Remarks'!G173,'7. Disparaging Remarks'!G174,'7. Disparaging Remarks'!G175,'7. Disparaging Remarks'!I173,'7. Disparaging Remarks'!I174,'7. Disparaging Remarks'!I175)</f>
        <v>187</v>
      </c>
      <c r="F88" s="761">
        <f>E88/E89</f>
        <v>0.45278450363196127</v>
      </c>
      <c r="G88" s="811">
        <v>3</v>
      </c>
    </row>
    <row r="89" spans="1:13">
      <c r="A89" s="784" t="s">
        <v>230</v>
      </c>
      <c r="B89" s="14"/>
      <c r="C89" s="760">
        <f>SUM('7. Disparaging Remarks'!C176,'7. Disparaging Remarks'!E176)</f>
        <v>394</v>
      </c>
      <c r="D89" s="761"/>
      <c r="E89" s="793">
        <f>SUM('7. Disparaging Remarks'!G176,'7. Disparaging Remarks'!I176)</f>
        <v>413</v>
      </c>
      <c r="F89" s="761"/>
      <c r="G89" s="811"/>
    </row>
    <row r="90" spans="1:13">
      <c r="A90" s="3" t="s">
        <v>59</v>
      </c>
      <c r="B90" s="14">
        <v>0.43820224719101114</v>
      </c>
      <c r="C90" s="760">
        <f>SUM('7. Disparaging Remarks'!C167,'7. Disparaging Remarks'!C168,'7. Disparaging Remarks'!C169,'7. Disparaging Remarks'!E167,'7. Disparaging Remarks'!E168,'7. Disparaging Remarks'!E169)</f>
        <v>110</v>
      </c>
      <c r="D90" s="761">
        <f>C90/C91</f>
        <v>0.28061224489795916</v>
      </c>
      <c r="E90" s="793">
        <f>SUM('7. Disparaging Remarks'!G167,'7. Disparaging Remarks'!G168,'7. Disparaging Remarks'!G169,'7. Disparaging Remarks'!I167,'7. Disparaging Remarks'!I168,'7. Disparaging Remarks'!I169)</f>
        <v>157</v>
      </c>
      <c r="F90" s="761">
        <f>SUM(E90/E91)</f>
        <v>0.37028301886792453</v>
      </c>
      <c r="G90" s="811">
        <v>2</v>
      </c>
    </row>
    <row r="91" spans="1:13">
      <c r="A91" s="784" t="s">
        <v>230</v>
      </c>
      <c r="B91" s="14"/>
      <c r="C91" s="760">
        <f>SUM('7. Disparaging Remarks'!C170,'7. Disparaging Remarks'!E170)</f>
        <v>392</v>
      </c>
      <c r="D91" s="761"/>
      <c r="E91" s="793">
        <f>SUM('7. Disparaging Remarks'!G170,'7. Disparaging Remarks'!I170)</f>
        <v>424</v>
      </c>
      <c r="F91" s="761"/>
      <c r="G91" s="811"/>
    </row>
    <row r="92" spans="1:13">
      <c r="B92" s="3"/>
      <c r="C92" s="3"/>
      <c r="D92" s="3"/>
      <c r="E92" s="3"/>
      <c r="F92" s="3"/>
      <c r="G92" s="3"/>
    </row>
    <row r="93" spans="1:13" ht="16.5" thickBot="1">
      <c r="A93" s="877" t="s">
        <v>60</v>
      </c>
      <c r="B93" s="878"/>
      <c r="C93" s="869"/>
      <c r="D93" s="879"/>
      <c r="I93" s="4"/>
      <c r="J93" s="4"/>
      <c r="K93" s="4"/>
      <c r="L93" s="4"/>
      <c r="M93" s="4"/>
    </row>
    <row r="94" spans="1:13" s="4" customFormat="1" ht="15.95" customHeight="1">
      <c r="A94" s="860" t="s">
        <v>61</v>
      </c>
      <c r="B94" s="864"/>
      <c r="C94" s="860" t="s">
        <v>62</v>
      </c>
      <c r="D94" s="861"/>
    </row>
    <row r="95" spans="1:13" s="4" customFormat="1" ht="15.95" customHeight="1">
      <c r="A95" s="133" t="s">
        <v>63</v>
      </c>
      <c r="B95" s="161">
        <v>0.25874125874125864</v>
      </c>
      <c r="C95" s="2" t="s">
        <v>64</v>
      </c>
      <c r="D95" s="146">
        <v>0.35211267605633806</v>
      </c>
      <c r="E95" s="223"/>
      <c r="F95" s="223"/>
      <c r="G95" s="223"/>
      <c r="H95" s="223"/>
    </row>
    <row r="96" spans="1:13" s="4" customFormat="1" ht="15.95" customHeight="1">
      <c r="A96" s="2" t="s">
        <v>65</v>
      </c>
      <c r="B96" s="161">
        <v>0.41304347826086962</v>
      </c>
      <c r="C96" s="2" t="s">
        <v>66</v>
      </c>
      <c r="D96" s="146">
        <v>0.24373576309794981</v>
      </c>
      <c r="E96" s="223"/>
      <c r="F96" s="223"/>
      <c r="G96" s="223"/>
      <c r="H96" s="223"/>
    </row>
    <row r="97" spans="1:13" s="4" customFormat="1" ht="15.95" customHeight="1" thickBot="1">
      <c r="A97" s="2" t="s">
        <v>67</v>
      </c>
      <c r="B97" s="161">
        <v>0.24999999999999992</v>
      </c>
      <c r="C97" s="8" t="s">
        <v>68</v>
      </c>
      <c r="D97" s="148">
        <v>0.59340659340659319</v>
      </c>
    </row>
    <row r="98" spans="1:13" s="4" customFormat="1" ht="15.95" customHeight="1">
      <c r="A98" s="2" t="s">
        <v>69</v>
      </c>
      <c r="B98" s="161">
        <v>0.28125</v>
      </c>
      <c r="C98" s="860" t="s">
        <v>70</v>
      </c>
      <c r="D98" s="861"/>
    </row>
    <row r="99" spans="1:13" s="4" customFormat="1" ht="15.95" customHeight="1">
      <c r="A99" s="2" t="s">
        <v>71</v>
      </c>
      <c r="B99" s="161">
        <v>0.5</v>
      </c>
      <c r="C99" s="2" t="s">
        <v>72</v>
      </c>
      <c r="D99" s="146">
        <v>0.24444444444444463</v>
      </c>
    </row>
    <row r="100" spans="1:13" s="4" customFormat="1" ht="15.95" customHeight="1" thickBot="1">
      <c r="A100" s="2" t="s">
        <v>73</v>
      </c>
      <c r="B100" s="161">
        <v>0.59090909090909072</v>
      </c>
      <c r="C100" s="8" t="s">
        <v>74</v>
      </c>
      <c r="D100" s="148">
        <v>0.47426470588235281</v>
      </c>
    </row>
    <row r="101" spans="1:13" s="4" customFormat="1" ht="15.95" customHeight="1">
      <c r="A101" s="2" t="s">
        <v>75</v>
      </c>
      <c r="B101" s="161">
        <v>0.51111111111111118</v>
      </c>
      <c r="C101" s="860" t="s">
        <v>76</v>
      </c>
      <c r="D101" s="861"/>
    </row>
    <row r="102" spans="1:13" s="4" customFormat="1" ht="15.95" customHeight="1">
      <c r="A102" s="262"/>
      <c r="B102" s="308"/>
      <c r="C102" s="2" t="s">
        <v>77</v>
      </c>
      <c r="D102" s="146">
        <v>0.51490514905149065</v>
      </c>
      <c r="I102"/>
      <c r="J102"/>
      <c r="K102"/>
      <c r="L102"/>
      <c r="M102"/>
    </row>
    <row r="103" spans="1:13" ht="15.95" customHeight="1" thickBot="1">
      <c r="A103" s="310"/>
      <c r="B103" s="311"/>
      <c r="C103" s="133" t="s">
        <v>78</v>
      </c>
      <c r="D103" s="146">
        <v>0.50232558139534866</v>
      </c>
    </row>
    <row r="104" spans="1:13" ht="15.95" customHeight="1" thickBot="1">
      <c r="A104" s="860" t="s">
        <v>79</v>
      </c>
      <c r="B104" s="861"/>
      <c r="C104" s="8" t="s">
        <v>80</v>
      </c>
      <c r="D104" s="148">
        <v>0.55454545454545434</v>
      </c>
    </row>
    <row r="105" spans="1:13" ht="15.95" customHeight="1">
      <c r="A105" s="2" t="s">
        <v>81</v>
      </c>
      <c r="B105" s="146">
        <v>0.4050279329608939</v>
      </c>
      <c r="C105" s="862" t="s">
        <v>82</v>
      </c>
      <c r="D105" s="863"/>
    </row>
    <row r="106" spans="1:13" ht="15.95" customHeight="1">
      <c r="A106" s="2" t="s">
        <v>83</v>
      </c>
      <c r="B106" s="146">
        <v>0.31428571428571439</v>
      </c>
      <c r="C106" s="309" t="s">
        <v>84</v>
      </c>
      <c r="D106" s="146">
        <v>0.36619718309859151</v>
      </c>
    </row>
    <row r="107" spans="1:13" ht="15.95" customHeight="1">
      <c r="A107" s="2" t="s">
        <v>85</v>
      </c>
      <c r="B107" s="146">
        <v>0.20731707317073175</v>
      </c>
      <c r="C107" s="309" t="s">
        <v>86</v>
      </c>
      <c r="D107" s="146">
        <v>0.46511627906976755</v>
      </c>
    </row>
    <row r="108" spans="1:13" ht="15.95" customHeight="1" thickBot="1">
      <c r="A108" s="8" t="s">
        <v>87</v>
      </c>
      <c r="B108" s="148">
        <v>0.38775510204081626</v>
      </c>
      <c r="C108" s="313" t="s">
        <v>88</v>
      </c>
      <c r="D108" s="148">
        <v>0.28325508607198774</v>
      </c>
    </row>
    <row r="109" spans="1:13" ht="15.95" customHeight="1"/>
    <row r="110" spans="1:13" ht="15.95" customHeight="1" thickBot="1"/>
    <row r="111" spans="1:13" ht="15.95" customHeight="1" thickBot="1">
      <c r="A111" s="855" t="s">
        <v>89</v>
      </c>
      <c r="B111" s="856"/>
      <c r="C111" s="856"/>
      <c r="D111" s="857"/>
    </row>
    <row r="112" spans="1:13" ht="15.95" customHeight="1" thickBot="1"/>
    <row r="113" spans="1:11" ht="15.95" customHeight="1" thickBot="1">
      <c r="A113" s="852" t="s">
        <v>90</v>
      </c>
      <c r="B113" s="853"/>
      <c r="C113" s="853"/>
      <c r="D113" s="854"/>
      <c r="H113" s="849" t="s">
        <v>947</v>
      </c>
      <c r="I113" s="850"/>
      <c r="J113" s="851"/>
    </row>
    <row r="114" spans="1:11">
      <c r="A114" s="2"/>
      <c r="B114" s="812" t="s">
        <v>2</v>
      </c>
      <c r="C114" s="809" t="s">
        <v>943</v>
      </c>
      <c r="D114" s="809" t="s">
        <v>57</v>
      </c>
      <c r="E114" s="809" t="s">
        <v>945</v>
      </c>
      <c r="F114" s="809" t="s">
        <v>504</v>
      </c>
      <c r="H114" s="154"/>
      <c r="I114" s="795" t="s">
        <v>57</v>
      </c>
      <c r="J114" s="815" t="s">
        <v>504</v>
      </c>
    </row>
    <row r="115" spans="1:11" ht="10.5" customHeight="1">
      <c r="A115" s="152" t="s">
        <v>91</v>
      </c>
      <c r="B115" s="14">
        <v>0.24210526315789471</v>
      </c>
      <c r="C115" s="758">
        <f>SUM('8. Discrimination Harassment'!C109,'8. Discrimination Harassment'!E109)</f>
        <v>75</v>
      </c>
      <c r="D115" s="759">
        <f>C115/C116</f>
        <v>0.18844221105527639</v>
      </c>
      <c r="E115" s="758">
        <f>SUM('8. Discrimination Harassment'!G109,'8. Discrimination Harassment'!I109)</f>
        <v>127</v>
      </c>
      <c r="F115" s="759">
        <f>E115/E116</f>
        <v>0.29330254041570436</v>
      </c>
      <c r="H115" s="152" t="s">
        <v>91</v>
      </c>
      <c r="I115" s="806">
        <f>D115</f>
        <v>0.18844221105527639</v>
      </c>
      <c r="J115" s="816">
        <f>F115</f>
        <v>0.29330254041570436</v>
      </c>
    </row>
    <row r="116" spans="1:11" ht="10.5" customHeight="1" thickBot="1">
      <c r="A116" s="784" t="s">
        <v>230</v>
      </c>
      <c r="B116" s="14"/>
      <c r="C116" s="758">
        <f>SUM('8. Discrimination Harassment'!C110,'8. Discrimination Harassment'!E110)</f>
        <v>398</v>
      </c>
      <c r="D116" s="755"/>
      <c r="E116" s="758">
        <f>SUM('8. Discrimination Harassment'!G110,'8. Discrimination Harassment'!I110)</f>
        <v>433</v>
      </c>
      <c r="F116" s="755"/>
      <c r="H116" s="153" t="s">
        <v>92</v>
      </c>
      <c r="I116" s="817">
        <f>D117</f>
        <v>6.030150753768844E-2</v>
      </c>
      <c r="J116" s="818">
        <f>F117</f>
        <v>9.0069284064665134E-2</v>
      </c>
    </row>
    <row r="117" spans="1:11" ht="10.5" customHeight="1" thickBot="1">
      <c r="A117" s="153" t="s">
        <v>92</v>
      </c>
      <c r="B117" s="14">
        <v>7.1578947368421048E-2</v>
      </c>
      <c r="C117" s="758">
        <f>SUM('8. Discrimination Harassment'!C108,'8. Discrimination Harassment'!E108)</f>
        <v>24</v>
      </c>
      <c r="D117" s="759">
        <f>C117/C118</f>
        <v>6.030150753768844E-2</v>
      </c>
      <c r="E117" s="758">
        <f>SUM('8. Discrimination Harassment'!G108,'8. Discrimination Harassment'!I108)</f>
        <v>39</v>
      </c>
      <c r="F117" s="759">
        <f>E117/E118</f>
        <v>9.0069284064665134E-2</v>
      </c>
    </row>
    <row r="118" spans="1:11">
      <c r="A118" s="784" t="s">
        <v>230</v>
      </c>
      <c r="C118" s="758">
        <f>SUM('8. Discrimination Harassment'!C110,'8. Discrimination Harassment'!E110)</f>
        <v>398</v>
      </c>
      <c r="D118" s="755"/>
      <c r="E118" s="758">
        <f>SUM('8. Discrimination Harassment'!G110,'8. Discrimination Harassment'!I110)</f>
        <v>433</v>
      </c>
      <c r="F118" s="755"/>
    </row>
    <row r="119" spans="1:11" ht="16.5" thickBot="1">
      <c r="A119" s="814"/>
    </row>
    <row r="120" spans="1:11" ht="15.95" customHeight="1" thickBot="1">
      <c r="A120" s="852" t="s">
        <v>93</v>
      </c>
      <c r="B120" s="853"/>
      <c r="C120" s="853"/>
      <c r="D120" s="854"/>
    </row>
    <row r="121" spans="1:11" ht="12" customHeight="1" thickBot="1">
      <c r="A121" s="2"/>
      <c r="B121" s="812" t="s">
        <v>2</v>
      </c>
      <c r="C121" s="809" t="s">
        <v>943</v>
      </c>
      <c r="D121" s="809" t="s">
        <v>57</v>
      </c>
      <c r="E121" s="809" t="s">
        <v>945</v>
      </c>
      <c r="F121" s="809" t="s">
        <v>504</v>
      </c>
      <c r="H121" s="849" t="s">
        <v>947</v>
      </c>
      <c r="I121" s="850"/>
      <c r="J121" s="851"/>
    </row>
    <row r="122" spans="1:11" ht="12" customHeight="1" thickBot="1">
      <c r="A122" s="153" t="s">
        <v>94</v>
      </c>
      <c r="B122" s="147">
        <v>0.79565217391304344</v>
      </c>
      <c r="C122" s="758">
        <f>SUM('8. Discrimination Harassment'!C182,'8. Discrimination Harassment'!E182)</f>
        <v>70</v>
      </c>
      <c r="D122" s="759">
        <f>C122/C123</f>
        <v>0.93333333333333335</v>
      </c>
      <c r="E122" s="758">
        <f>SUM('8. Discrimination Harassment'!G182,'8. Discrimination Harassment'!I182)</f>
        <v>93</v>
      </c>
      <c r="F122" s="759">
        <f>E122/E123</f>
        <v>0.73228346456692917</v>
      </c>
      <c r="H122" s="154"/>
      <c r="I122" s="795" t="s">
        <v>57</v>
      </c>
      <c r="J122" s="815" t="s">
        <v>504</v>
      </c>
    </row>
    <row r="123" spans="1:11" ht="35.450000000000003" customHeight="1" thickBot="1">
      <c r="A123" s="784" t="s">
        <v>230</v>
      </c>
      <c r="B123" s="819"/>
      <c r="C123" s="758">
        <f>SUM('8. Discrimination Harassment'!C183,'8. Discrimination Harassment'!E183)</f>
        <v>75</v>
      </c>
      <c r="D123" s="759"/>
      <c r="E123" s="758">
        <f>SUM('8. Discrimination Harassment'!G183,'8. Discrimination Harassment'!I183)</f>
        <v>127</v>
      </c>
      <c r="F123" s="759"/>
      <c r="H123" s="820" t="s">
        <v>94</v>
      </c>
      <c r="I123" s="806">
        <f>D122</f>
        <v>0.93333333333333335</v>
      </c>
      <c r="J123" s="816">
        <f>F122</f>
        <v>0.73228346456692917</v>
      </c>
    </row>
    <row r="124" spans="1:11" ht="12" customHeight="1" thickBot="1"/>
    <row r="125" spans="1:11" ht="16.5" thickBot="1">
      <c r="A125" s="855" t="s">
        <v>95</v>
      </c>
      <c r="B125" s="856"/>
      <c r="C125" s="856"/>
      <c r="D125" s="856"/>
      <c r="E125" s="857"/>
      <c r="I125" s="4"/>
      <c r="J125" s="4"/>
    </row>
    <row r="126" spans="1:11" ht="16.5" thickBot="1">
      <c r="A126" s="133"/>
      <c r="B126" s="821" t="s">
        <v>2</v>
      </c>
      <c r="C126" s="809" t="s">
        <v>943</v>
      </c>
      <c r="D126" s="809" t="s">
        <v>57</v>
      </c>
      <c r="E126" s="809" t="s">
        <v>945</v>
      </c>
      <c r="F126" s="809" t="s">
        <v>504</v>
      </c>
      <c r="G126" s="169" t="s">
        <v>43</v>
      </c>
      <c r="I126" s="849" t="s">
        <v>947</v>
      </c>
      <c r="J126" s="850"/>
      <c r="K126" s="851"/>
    </row>
    <row r="127" spans="1:11">
      <c r="A127" s="2" t="s">
        <v>55</v>
      </c>
      <c r="B127" s="14">
        <v>0.12921348314606748</v>
      </c>
      <c r="C127" s="758">
        <f>SUM('8. Discrimination Harassment'!C224,'8. Discrimination Harassment'!E224)</f>
        <v>8</v>
      </c>
      <c r="D127" s="824">
        <f>C127/C128</f>
        <v>0.11940298507462686</v>
      </c>
      <c r="E127" s="758">
        <f>SUM('8. Discrimination Harassment'!G224,'8. Discrimination Harassment'!I224)</f>
        <v>11</v>
      </c>
      <c r="F127" s="759">
        <f>E127/E128</f>
        <v>0.11956521739130435</v>
      </c>
      <c r="G127" s="170">
        <v>5</v>
      </c>
      <c r="I127" s="154"/>
      <c r="J127" s="795" t="s">
        <v>57</v>
      </c>
      <c r="K127" s="795" t="s">
        <v>504</v>
      </c>
    </row>
    <row r="128" spans="1:11">
      <c r="A128" s="784" t="s">
        <v>230</v>
      </c>
      <c r="B128" s="14"/>
      <c r="C128" s="758">
        <f>SUM('8. Discrimination Harassment'!$C$225,'8. Discrimination Harassment'!$E$225)</f>
        <v>67</v>
      </c>
      <c r="D128" s="824"/>
      <c r="E128" s="758">
        <f>SUM('8. Discrimination Harassment'!$G$225,'8. Discrimination Harassment'!$I$225)</f>
        <v>92</v>
      </c>
      <c r="F128" s="759"/>
      <c r="G128" s="170"/>
      <c r="I128" s="3" t="s">
        <v>55</v>
      </c>
      <c r="J128" s="806">
        <f>D127</f>
        <v>0.11940298507462686</v>
      </c>
      <c r="K128" s="806">
        <f>F127</f>
        <v>0.11956521739130435</v>
      </c>
    </row>
    <row r="129" spans="1:13">
      <c r="A129" s="2" t="s">
        <v>56</v>
      </c>
      <c r="B129" s="14">
        <v>0.25280898876404501</v>
      </c>
      <c r="C129" s="758">
        <f>SUM('8. Discrimination Harassment'!C223,'8. Discrimination Harassment'!E223)</f>
        <v>14</v>
      </c>
      <c r="D129" s="824">
        <f>C129/C130</f>
        <v>0.20895522388059701</v>
      </c>
      <c r="E129" s="758">
        <f>SUM('8. Discrimination Harassment'!G223,'8. Discrimination Harassment'!I223)</f>
        <v>24</v>
      </c>
      <c r="F129" s="759">
        <f>E129/E130</f>
        <v>0.2608695652173913</v>
      </c>
      <c r="G129" s="170">
        <v>4</v>
      </c>
      <c r="I129" s="3" t="s">
        <v>56</v>
      </c>
      <c r="J129" s="806">
        <f>D129</f>
        <v>0.20895522388059701</v>
      </c>
      <c r="K129" s="806">
        <f>F129</f>
        <v>0.2608695652173913</v>
      </c>
    </row>
    <row r="130" spans="1:13">
      <c r="A130" s="784" t="s">
        <v>230</v>
      </c>
      <c r="B130" s="14"/>
      <c r="C130" s="758">
        <f>SUM('8. Discrimination Harassment'!$C$225,'8. Discrimination Harassment'!$E$225)</f>
        <v>67</v>
      </c>
      <c r="D130" s="824"/>
      <c r="E130" s="758">
        <f>SUM('8. Discrimination Harassment'!$G$225,'8. Discrimination Harassment'!$I$225)</f>
        <v>92</v>
      </c>
      <c r="F130" s="759"/>
      <c r="G130" s="170"/>
      <c r="I130" s="3" t="s">
        <v>57</v>
      </c>
      <c r="J130" s="806">
        <f>D131</f>
        <v>0.37313432835820898</v>
      </c>
      <c r="K130" s="806">
        <f>F131</f>
        <v>0.17391304347826086</v>
      </c>
    </row>
    <row r="131" spans="1:13">
      <c r="A131" s="2" t="s">
        <v>57</v>
      </c>
      <c r="B131" s="14">
        <v>0.2696629213483146</v>
      </c>
      <c r="C131" s="758">
        <f>SUM('8. Discrimination Harassment'!C220,'8. Discrimination Harassment'!E220)</f>
        <v>25</v>
      </c>
      <c r="D131" s="759">
        <f>C131/C132</f>
        <v>0.37313432835820898</v>
      </c>
      <c r="E131" s="758">
        <f>SUM('8. Discrimination Harassment'!G220,'8. Discrimination Harassment'!I220)</f>
        <v>16</v>
      </c>
      <c r="F131" s="759">
        <f>E131/E132</f>
        <v>0.17391304347826086</v>
      </c>
      <c r="G131" s="170">
        <v>1</v>
      </c>
      <c r="I131" s="3" t="s">
        <v>58</v>
      </c>
      <c r="J131" s="806">
        <f>D133</f>
        <v>0.2537313432835821</v>
      </c>
      <c r="K131" s="806">
        <f>F133</f>
        <v>0.4891304347826087</v>
      </c>
      <c r="L131" s="4"/>
      <c r="M131" s="4"/>
    </row>
    <row r="132" spans="1:13">
      <c r="A132" s="784" t="s">
        <v>230</v>
      </c>
      <c r="B132" s="14"/>
      <c r="C132" s="758">
        <f>SUM('8. Discrimination Harassment'!$C$225,'8. Discrimination Harassment'!$E$225)</f>
        <v>67</v>
      </c>
      <c r="D132" s="759"/>
      <c r="E132" s="758">
        <f>SUM('8. Discrimination Harassment'!$G$225,'8. Discrimination Harassment'!$I$225)</f>
        <v>92</v>
      </c>
      <c r="F132" s="759"/>
      <c r="G132" s="170"/>
      <c r="I132" s="3" t="s">
        <v>59</v>
      </c>
      <c r="J132" s="806">
        <f>D135</f>
        <v>0.37313432835820898</v>
      </c>
      <c r="K132" s="806">
        <f>F135</f>
        <v>0.45652173913043476</v>
      </c>
      <c r="L132" s="4"/>
      <c r="M132" s="4"/>
    </row>
    <row r="133" spans="1:13" s="4" customFormat="1">
      <c r="A133" s="2" t="s">
        <v>58</v>
      </c>
      <c r="B133" s="14">
        <v>0.38202247191011235</v>
      </c>
      <c r="C133" s="825">
        <f>SUM('8. Discrimination Harassment'!C222,'8. Discrimination Harassment'!E222)</f>
        <v>17</v>
      </c>
      <c r="D133" s="759">
        <f>C133/C134</f>
        <v>0.2537313432835821</v>
      </c>
      <c r="E133" s="825">
        <f>SUM('8. Discrimination Harassment'!G222,'8. Discrimination Harassment'!I222)</f>
        <v>45</v>
      </c>
      <c r="F133" s="759">
        <f>E133/E134</f>
        <v>0.4891304347826087</v>
      </c>
      <c r="G133" s="170">
        <v>3</v>
      </c>
      <c r="I133"/>
      <c r="J133"/>
      <c r="K133"/>
    </row>
    <row r="134" spans="1:13" s="4" customFormat="1">
      <c r="A134" s="784" t="s">
        <v>230</v>
      </c>
      <c r="B134" s="14"/>
      <c r="C134" s="758">
        <f>SUM('8. Discrimination Harassment'!$C$225,'8. Discrimination Harassment'!$E$225)</f>
        <v>67</v>
      </c>
      <c r="D134" s="759"/>
      <c r="E134" s="758">
        <f>SUM('8. Discrimination Harassment'!$G$225,'8. Discrimination Harassment'!$I$225)</f>
        <v>92</v>
      </c>
      <c r="F134" s="759"/>
      <c r="G134" s="822"/>
      <c r="I134"/>
      <c r="J134"/>
      <c r="K134"/>
    </row>
    <row r="135" spans="1:13" s="4" customFormat="1" ht="16.5" thickBot="1">
      <c r="A135" s="8" t="s">
        <v>59</v>
      </c>
      <c r="B135" s="14">
        <v>0.43820224719101114</v>
      </c>
      <c r="C135" s="825">
        <f>SUM('8. Discrimination Harassment'!C221,'8. Discrimination Harassment'!E221)</f>
        <v>25</v>
      </c>
      <c r="D135" s="759">
        <f>C135/C136</f>
        <v>0.37313432835820898</v>
      </c>
      <c r="E135" s="825">
        <f>SUM('8. Discrimination Harassment'!G221,'8. Discrimination Harassment'!I221)</f>
        <v>42</v>
      </c>
      <c r="F135" s="759">
        <f>E135/E136</f>
        <v>0.45652173913043476</v>
      </c>
      <c r="G135" s="171">
        <v>2</v>
      </c>
    </row>
    <row r="136" spans="1:13" s="4" customFormat="1">
      <c r="A136" s="784" t="s">
        <v>230</v>
      </c>
      <c r="B136" s="819"/>
      <c r="C136" s="758">
        <f>SUM('8. Discrimination Harassment'!$C$225,'8. Discrimination Harassment'!$E$225)</f>
        <v>67</v>
      </c>
      <c r="D136" s="813"/>
      <c r="E136" s="758">
        <f>SUM('8. Discrimination Harassment'!$G$225,'8. Discrimination Harassment'!$I$225)</f>
        <v>92</v>
      </c>
      <c r="F136" s="813"/>
      <c r="G136" s="823"/>
    </row>
    <row r="137" spans="1:13" s="4" customFormat="1" ht="16.5" thickBot="1">
      <c r="A137"/>
      <c r="B137" s="10"/>
      <c r="C137" s="10"/>
      <c r="D137" s="10"/>
      <c r="E137"/>
      <c r="G137" s="10"/>
      <c r="I137"/>
      <c r="J137"/>
    </row>
    <row r="138" spans="1:13" s="4" customFormat="1" ht="16.5" thickBot="1">
      <c r="A138" s="865" t="s">
        <v>96</v>
      </c>
      <c r="B138" s="866"/>
      <c r="C138" s="866"/>
      <c r="D138" s="867"/>
      <c r="E138"/>
      <c r="F138"/>
      <c r="H138"/>
      <c r="I138"/>
      <c r="J138"/>
      <c r="K138"/>
      <c r="L138"/>
      <c r="M138"/>
    </row>
    <row r="139" spans="1:13">
      <c r="A139" s="852" t="s">
        <v>61</v>
      </c>
      <c r="B139" s="854"/>
      <c r="C139" s="852" t="s">
        <v>62</v>
      </c>
      <c r="D139" s="854"/>
    </row>
    <row r="140" spans="1:13">
      <c r="A140" s="133" t="s">
        <v>97</v>
      </c>
      <c r="B140" s="146">
        <v>7.1759259259259411E-2</v>
      </c>
      <c r="C140" s="2" t="s">
        <v>98</v>
      </c>
      <c r="D140" s="146">
        <v>6.9444444444444475E-2</v>
      </c>
    </row>
    <row r="141" spans="1:13">
      <c r="A141" s="2" t="s">
        <v>99</v>
      </c>
      <c r="B141" s="146">
        <v>0.24444444444444455</v>
      </c>
      <c r="C141" s="2" t="s">
        <v>100</v>
      </c>
      <c r="D141" s="146">
        <v>5.2631578947368432E-2</v>
      </c>
    </row>
    <row r="142" spans="1:13" ht="16.5" thickBot="1">
      <c r="A142" s="2" t="s">
        <v>67</v>
      </c>
      <c r="B142" s="146">
        <v>0.12500000000000003</v>
      </c>
      <c r="C142" s="8" t="s">
        <v>101</v>
      </c>
      <c r="D142" s="148">
        <v>0.55555555555555536</v>
      </c>
    </row>
    <row r="143" spans="1:13">
      <c r="A143" s="2" t="s">
        <v>102</v>
      </c>
      <c r="B143" s="146">
        <v>0.12121212121212123</v>
      </c>
      <c r="C143" s="852" t="s">
        <v>76</v>
      </c>
      <c r="D143" s="854"/>
    </row>
    <row r="144" spans="1:13">
      <c r="A144" s="2" t="s">
        <v>71</v>
      </c>
      <c r="B144" s="146">
        <v>0.35999999999999988</v>
      </c>
      <c r="C144" s="2" t="s">
        <v>103</v>
      </c>
      <c r="D144" s="146">
        <v>8.9947089947089914E-2</v>
      </c>
    </row>
    <row r="145" spans="1:6">
      <c r="A145" s="2" t="s">
        <v>104</v>
      </c>
      <c r="B145" s="146">
        <v>8.9552238805970172E-2</v>
      </c>
      <c r="C145" s="133" t="s">
        <v>105</v>
      </c>
      <c r="D145" s="146">
        <v>0.11818181818181818</v>
      </c>
    </row>
    <row r="146" spans="1:6" ht="16.5" thickBot="1">
      <c r="A146" s="2" t="s">
        <v>106</v>
      </c>
      <c r="B146" s="146">
        <v>6.8181818181818191E-2</v>
      </c>
      <c r="C146" s="8" t="s">
        <v>107</v>
      </c>
      <c r="D146" s="148">
        <v>0.25225225225225234</v>
      </c>
    </row>
    <row r="147" spans="1:6">
      <c r="A147" s="262"/>
      <c r="B147" s="263"/>
      <c r="C147" s="852" t="s">
        <v>70</v>
      </c>
      <c r="D147" s="854"/>
    </row>
    <row r="148" spans="1:6" ht="16.5" thickBot="1">
      <c r="A148" s="264"/>
      <c r="B148" s="265"/>
      <c r="C148" s="2" t="s">
        <v>108</v>
      </c>
      <c r="D148" s="146">
        <v>4.6125461254612504E-2</v>
      </c>
    </row>
    <row r="149" spans="1:6" ht="16.5" thickBot="1">
      <c r="A149" s="852" t="s">
        <v>79</v>
      </c>
      <c r="B149" s="854"/>
      <c r="C149" s="8" t="s">
        <v>109</v>
      </c>
      <c r="D149" s="148">
        <v>0.21942446043165473</v>
      </c>
    </row>
    <row r="150" spans="1:6">
      <c r="A150" s="2" t="s">
        <v>110</v>
      </c>
      <c r="B150" s="146">
        <v>0.11325966850828745</v>
      </c>
      <c r="C150" s="852" t="s">
        <v>82</v>
      </c>
      <c r="D150" s="854"/>
    </row>
    <row r="151" spans="1:6">
      <c r="A151" s="2" t="s">
        <v>111</v>
      </c>
      <c r="B151" s="146">
        <v>5.9782608695652169E-2</v>
      </c>
      <c r="C151" s="309" t="s">
        <v>112</v>
      </c>
      <c r="D151" s="146">
        <v>0.26573426573426567</v>
      </c>
    </row>
    <row r="152" spans="1:6">
      <c r="A152" s="2" t="s">
        <v>85</v>
      </c>
      <c r="B152" s="146">
        <v>7.3170731707317069E-2</v>
      </c>
      <c r="C152" s="309" t="s">
        <v>113</v>
      </c>
      <c r="D152" s="146">
        <v>0</v>
      </c>
    </row>
    <row r="153" spans="1:6" ht="16.5" thickBot="1">
      <c r="A153" s="8" t="s">
        <v>114</v>
      </c>
      <c r="B153" s="148">
        <v>0.19205298013245031</v>
      </c>
      <c r="C153" s="313" t="s">
        <v>115</v>
      </c>
      <c r="D153" s="148">
        <v>2.1929824561403501E-2</v>
      </c>
    </row>
    <row r="154" spans="1:6" ht="16.5" thickBot="1"/>
    <row r="155" spans="1:6" ht="18" customHeight="1" thickBot="1">
      <c r="A155" s="840" t="s">
        <v>116</v>
      </c>
      <c r="B155" s="841"/>
      <c r="C155" s="841"/>
      <c r="D155" s="841"/>
      <c r="E155" s="841"/>
      <c r="F155" s="842"/>
    </row>
    <row r="156" spans="1:6" ht="31.5">
      <c r="A156" s="174" t="s">
        <v>117</v>
      </c>
      <c r="B156" s="177" t="s">
        <v>118</v>
      </c>
      <c r="C156" s="175" t="s">
        <v>119</v>
      </c>
      <c r="D156" s="175" t="s">
        <v>120</v>
      </c>
      <c r="E156" s="176" t="s">
        <v>121</v>
      </c>
      <c r="F156" s="178" t="s">
        <v>122</v>
      </c>
    </row>
    <row r="157" spans="1:6">
      <c r="A157" s="133" t="s">
        <v>5</v>
      </c>
      <c r="B157" s="13">
        <v>3.8407494145199044</v>
      </c>
      <c r="C157" s="13">
        <v>3.8169014084507005</v>
      </c>
      <c r="D157" s="13">
        <v>-2.0226600985221688</v>
      </c>
      <c r="E157" s="13">
        <v>-3.7279447508554049</v>
      </c>
      <c r="F157" s="415">
        <v>433</v>
      </c>
    </row>
    <row r="158" spans="1:6">
      <c r="A158" s="2" t="s">
        <v>6</v>
      </c>
      <c r="B158" s="13">
        <v>3.7385496183206106</v>
      </c>
      <c r="C158" s="13">
        <v>3.5</v>
      </c>
      <c r="D158" s="13">
        <v>-2.1348837209302318</v>
      </c>
      <c r="E158" s="13">
        <v>-4.225597999463778</v>
      </c>
      <c r="F158" s="415">
        <v>138</v>
      </c>
    </row>
    <row r="159" spans="1:6" ht="33.950000000000003" customHeight="1">
      <c r="A159" s="2" t="s">
        <v>7</v>
      </c>
      <c r="B159" s="13">
        <v>4.1684782608695654</v>
      </c>
      <c r="C159" s="13">
        <v>3.8989361702127669</v>
      </c>
      <c r="D159" s="13">
        <v>-1.7695652173913046</v>
      </c>
      <c r="E159" s="13">
        <v>-3.9386630769040498</v>
      </c>
      <c r="F159" s="415">
        <v>48</v>
      </c>
    </row>
    <row r="160" spans="1:6">
      <c r="A160" s="2" t="s">
        <v>8</v>
      </c>
      <c r="B160" s="13">
        <v>3.9621212121212128</v>
      </c>
      <c r="C160" s="13">
        <v>3.6666666666666661</v>
      </c>
      <c r="D160" s="13">
        <v>-1.7125000000000001</v>
      </c>
      <c r="E160" s="13">
        <v>-4.4554317674401442</v>
      </c>
      <c r="F160" s="415">
        <v>33</v>
      </c>
    </row>
    <row r="161" spans="1:6">
      <c r="A161" s="2" t="s">
        <v>9</v>
      </c>
      <c r="B161" s="13">
        <v>3.6100000000000003</v>
      </c>
      <c r="C161" s="13">
        <v>3.6649999999999996</v>
      </c>
      <c r="D161" s="13">
        <v>-2.2499999999999996</v>
      </c>
      <c r="E161" s="13">
        <v>-3.9713919126841262</v>
      </c>
      <c r="F161" s="415">
        <v>50</v>
      </c>
    </row>
    <row r="162" spans="1:6">
      <c r="A162" s="2" t="s">
        <v>10</v>
      </c>
      <c r="B162" s="13">
        <v>3.5541666666666667</v>
      </c>
      <c r="C162" s="13">
        <v>3.4280303030303032</v>
      </c>
      <c r="D162" s="13">
        <v>-2.1551020408163262</v>
      </c>
      <c r="E162" s="13">
        <v>-3.8090815886983131</v>
      </c>
      <c r="F162" s="415">
        <v>67</v>
      </c>
    </row>
    <row r="163" spans="1:6" ht="16.5" thickBot="1">
      <c r="A163" s="2" t="s">
        <v>11</v>
      </c>
      <c r="B163" s="257">
        <v>3.5174418604651163</v>
      </c>
      <c r="C163" s="257">
        <v>3.3579545454545445</v>
      </c>
      <c r="D163" s="257">
        <v>-2.1599999999999988</v>
      </c>
      <c r="E163" s="13">
        <v>-3.8656468092058129</v>
      </c>
      <c r="F163" s="415">
        <v>45</v>
      </c>
    </row>
    <row r="164" spans="1:6" ht="31.5">
      <c r="A164" s="174" t="s">
        <v>123</v>
      </c>
      <c r="B164" s="413" t="s">
        <v>118</v>
      </c>
      <c r="C164" s="414" t="s">
        <v>119</v>
      </c>
      <c r="D164" s="414" t="s">
        <v>120</v>
      </c>
      <c r="E164" s="416" t="s">
        <v>121</v>
      </c>
      <c r="F164" s="260" t="s">
        <v>122</v>
      </c>
    </row>
    <row r="165" spans="1:6">
      <c r="A165" s="152" t="s">
        <v>13</v>
      </c>
      <c r="B165" s="179">
        <v>3.757922535211268</v>
      </c>
      <c r="C165" s="180">
        <v>3.6399647887323932</v>
      </c>
      <c r="D165" s="180">
        <v>-2.1263779527559041</v>
      </c>
      <c r="E165" s="181">
        <v>-4.1621017852622995</v>
      </c>
      <c r="F165" s="259">
        <v>288</v>
      </c>
    </row>
    <row r="166" spans="1:6" ht="17.100000000000001" customHeight="1">
      <c r="A166" s="152" t="s">
        <v>14</v>
      </c>
      <c r="B166" s="179">
        <v>3.8822170900692803</v>
      </c>
      <c r="C166" s="180">
        <v>3.7894736842105265</v>
      </c>
      <c r="D166" s="180">
        <v>-1.8242788461538462</v>
      </c>
      <c r="E166" s="181">
        <v>-3.9707111889320745</v>
      </c>
      <c r="F166" s="259">
        <v>440</v>
      </c>
    </row>
    <row r="167" spans="1:6" ht="16.5" thickBot="1">
      <c r="A167" s="153" t="s">
        <v>15</v>
      </c>
      <c r="B167" s="179">
        <v>3.3201219512195124</v>
      </c>
      <c r="C167" s="180">
        <v>3.3139534883720918</v>
      </c>
      <c r="D167" s="180">
        <v>-2.5863636363636355</v>
      </c>
      <c r="E167" s="181">
        <v>-3.5479285808630183</v>
      </c>
      <c r="F167" s="259">
        <v>93</v>
      </c>
    </row>
    <row r="168" spans="1:6" ht="31.5">
      <c r="A168" s="174" t="s">
        <v>124</v>
      </c>
      <c r="B168" s="177" t="s">
        <v>118</v>
      </c>
      <c r="C168" s="175" t="s">
        <v>119</v>
      </c>
      <c r="D168" s="175" t="s">
        <v>120</v>
      </c>
      <c r="E168" s="176" t="s">
        <v>121</v>
      </c>
      <c r="F168" s="261" t="s">
        <v>122</v>
      </c>
    </row>
    <row r="169" spans="1:6" ht="17.100000000000001" customHeight="1">
      <c r="A169" s="152" t="s">
        <v>17</v>
      </c>
      <c r="B169" s="179">
        <v>3.8824349442379167</v>
      </c>
      <c r="C169" s="180">
        <v>3.7750929368029777</v>
      </c>
      <c r="D169" s="180">
        <v>-1.9233791748526543</v>
      </c>
      <c r="E169" s="181">
        <v>-4.2612316501839382</v>
      </c>
      <c r="F169" s="259">
        <v>548</v>
      </c>
    </row>
    <row r="170" spans="1:6" ht="16.5" thickBot="1">
      <c r="A170" s="153" t="s">
        <v>18</v>
      </c>
      <c r="B170" s="179">
        <v>3.5432330827067684</v>
      </c>
      <c r="C170" s="180">
        <v>3.4799270072992683</v>
      </c>
      <c r="D170" s="180">
        <v>-2.3088235294117667</v>
      </c>
      <c r="E170" s="181">
        <v>-4.4275748032364266</v>
      </c>
      <c r="F170" s="259">
        <v>281</v>
      </c>
    </row>
    <row r="171" spans="1:6" ht="17.100000000000001" customHeight="1">
      <c r="A171" s="174" t="s">
        <v>125</v>
      </c>
      <c r="B171" s="177" t="s">
        <v>118</v>
      </c>
      <c r="C171" s="175" t="s">
        <v>119</v>
      </c>
      <c r="D171" s="175" t="s">
        <v>120</v>
      </c>
      <c r="E171" s="176" t="s">
        <v>121</v>
      </c>
      <c r="F171" s="261" t="s">
        <v>122</v>
      </c>
    </row>
    <row r="172" spans="1:6">
      <c r="A172" s="152" t="s">
        <v>20</v>
      </c>
      <c r="B172" s="179">
        <v>3.813672922252012</v>
      </c>
      <c r="C172" s="180">
        <v>3.7253333333333316</v>
      </c>
      <c r="D172" s="180">
        <v>-2.1023668639053237</v>
      </c>
      <c r="E172" s="181">
        <v>-3.760343540034337</v>
      </c>
      <c r="F172" s="259">
        <v>380</v>
      </c>
    </row>
    <row r="173" spans="1:6">
      <c r="A173" s="152" t="s">
        <v>21</v>
      </c>
      <c r="B173" s="179">
        <v>3.6960093896713619</v>
      </c>
      <c r="C173" s="180">
        <v>3.6126126126126117</v>
      </c>
      <c r="D173" s="180">
        <v>-2.0025906735751291</v>
      </c>
      <c r="E173" s="181">
        <v>-4.6268630379929032</v>
      </c>
      <c r="F173" s="259">
        <v>223</v>
      </c>
    </row>
    <row r="174" spans="1:6" ht="18" customHeight="1" thickBot="1">
      <c r="A174" s="153" t="s">
        <v>22</v>
      </c>
      <c r="B174" s="179">
        <v>3.552884615384615</v>
      </c>
      <c r="C174" s="180">
        <v>3.4927884615384621</v>
      </c>
      <c r="D174" s="180">
        <v>-2.2923076923076922</v>
      </c>
      <c r="E174" s="181">
        <v>-3.937618877689685</v>
      </c>
      <c r="F174" s="259">
        <v>112</v>
      </c>
    </row>
    <row r="175" spans="1:6" ht="31.5">
      <c r="A175" s="174" t="s">
        <v>126</v>
      </c>
      <c r="B175" s="177" t="s">
        <v>118</v>
      </c>
      <c r="C175" s="175" t="s">
        <v>119</v>
      </c>
      <c r="D175" s="175" t="s">
        <v>120</v>
      </c>
      <c r="E175" s="176" t="s">
        <v>121</v>
      </c>
      <c r="F175" s="261" t="s">
        <v>122</v>
      </c>
    </row>
    <row r="176" spans="1:6">
      <c r="A176" s="152" t="s">
        <v>24</v>
      </c>
      <c r="B176" s="179">
        <v>3.7406716417910442</v>
      </c>
      <c r="C176" s="180">
        <v>3.6232638888888884</v>
      </c>
      <c r="D176" s="180">
        <v>-2.1222222222222231</v>
      </c>
      <c r="E176" s="181">
        <v>-3.9570004964821224</v>
      </c>
      <c r="F176" s="259">
        <v>147</v>
      </c>
    </row>
    <row r="177" spans="1:6" ht="17.100000000000001" customHeight="1">
      <c r="A177" s="152" t="s">
        <v>25</v>
      </c>
      <c r="B177" s="179">
        <v>3.3035714285714284</v>
      </c>
      <c r="C177" s="180">
        <v>3.2368421052631575</v>
      </c>
      <c r="D177" s="180">
        <v>-2.6166666666666667</v>
      </c>
      <c r="E177" s="181">
        <v>-3.7295777223816042</v>
      </c>
      <c r="F177" s="259">
        <v>43</v>
      </c>
    </row>
    <row r="178" spans="1:6" ht="16.5" thickBot="1">
      <c r="A178" s="153" t="s">
        <v>26</v>
      </c>
      <c r="B178" s="179">
        <v>3.8215408805031479</v>
      </c>
      <c r="C178" s="180">
        <v>3.7370689655172402</v>
      </c>
      <c r="D178" s="180">
        <v>-1.9882149046793762</v>
      </c>
      <c r="E178" s="181">
        <v>-3.9248926309938872</v>
      </c>
      <c r="F178" s="259">
        <v>689</v>
      </c>
    </row>
    <row r="179" spans="1:6" ht="31.5">
      <c r="A179" s="174" t="s">
        <v>127</v>
      </c>
      <c r="B179" s="177" t="s">
        <v>118</v>
      </c>
      <c r="C179" s="175" t="s">
        <v>119</v>
      </c>
      <c r="D179" s="175" t="s">
        <v>120</v>
      </c>
      <c r="E179" s="176" t="s">
        <v>121</v>
      </c>
      <c r="F179" s="261" t="s">
        <v>122</v>
      </c>
    </row>
    <row r="180" spans="1:6">
      <c r="A180" s="152" t="s">
        <v>28</v>
      </c>
      <c r="B180" s="179">
        <v>3.8375706214689296</v>
      </c>
      <c r="C180" s="180">
        <v>3.7198879551820729</v>
      </c>
      <c r="D180" s="180">
        <v>-2.1054878048780501</v>
      </c>
      <c r="E180" s="181">
        <v>-3.9528039997688498</v>
      </c>
      <c r="F180" s="259">
        <v>367</v>
      </c>
    </row>
    <row r="181" spans="1:6" ht="51" customHeight="1">
      <c r="A181" s="152" t="s">
        <v>29</v>
      </c>
      <c r="B181" s="179">
        <v>3.7203389830508482</v>
      </c>
      <c r="C181" s="180">
        <v>3.6739130434782612</v>
      </c>
      <c r="D181" s="180">
        <v>-2.00925925925926</v>
      </c>
      <c r="E181" s="181">
        <v>-4.0921054709439968</v>
      </c>
      <c r="F181" s="259">
        <v>185</v>
      </c>
    </row>
    <row r="182" spans="1:6">
      <c r="A182" s="152" t="s">
        <v>30</v>
      </c>
      <c r="B182" s="179">
        <v>3.9124999999999996</v>
      </c>
      <c r="C182" s="180">
        <v>3.8042168674698789</v>
      </c>
      <c r="D182" s="180">
        <v>-1.7641975308641973</v>
      </c>
      <c r="E182" s="181">
        <v>-3.8937687159531627</v>
      </c>
      <c r="F182" s="259">
        <v>83</v>
      </c>
    </row>
    <row r="183" spans="1:6" ht="16.5" thickBot="1">
      <c r="A183" s="153" t="s">
        <v>31</v>
      </c>
      <c r="B183" s="256">
        <v>3.71</v>
      </c>
      <c r="C183" s="257">
        <v>3.5952380952380945</v>
      </c>
      <c r="D183" s="257">
        <v>-2.1307692307692312</v>
      </c>
      <c r="E183" s="258">
        <v>-4.0725214556337521</v>
      </c>
      <c r="F183" s="259">
        <v>152</v>
      </c>
    </row>
  </sheetData>
  <autoFilter ref="A126:E135" xr:uid="{60A20E41-5D15-B845-A80C-1937152D9B16}">
    <sortState ref="A125:B131">
      <sortCondition ref="B124:B131"/>
    </sortState>
  </autoFilter>
  <mergeCells count="31">
    <mergeCell ref="C150:D150"/>
    <mergeCell ref="A155:F155"/>
    <mergeCell ref="A120:D120"/>
    <mergeCell ref="A125:E125"/>
    <mergeCell ref="A138:D138"/>
    <mergeCell ref="A139:B139"/>
    <mergeCell ref="C139:D139"/>
    <mergeCell ref="C143:D143"/>
    <mergeCell ref="C147:D147"/>
    <mergeCell ref="A149:B149"/>
    <mergeCell ref="A57:E57"/>
    <mergeCell ref="A104:B104"/>
    <mergeCell ref="C105:D105"/>
    <mergeCell ref="A111:D111"/>
    <mergeCell ref="A113:D113"/>
    <mergeCell ref="A94:B94"/>
    <mergeCell ref="C94:D94"/>
    <mergeCell ref="A93:D93"/>
    <mergeCell ref="C98:D98"/>
    <mergeCell ref="C101:D101"/>
    <mergeCell ref="H53:J53"/>
    <mergeCell ref="A1:F1"/>
    <mergeCell ref="A42:F42"/>
    <mergeCell ref="H43:J43"/>
    <mergeCell ref="H48:J48"/>
    <mergeCell ref="H113:J113"/>
    <mergeCell ref="H121:J121"/>
    <mergeCell ref="I126:K126"/>
    <mergeCell ref="A80:G80"/>
    <mergeCell ref="I58:K58"/>
    <mergeCell ref="I81:K81"/>
  </mergeCells>
  <conditionalFormatting sqref="F169:F170 F157:F163 F165:F167 F172:F174 F176:F178 F180:F183">
    <cfRule type="cellIs" dxfId="67" priority="5" operator="lessThan">
      <formula>5</formula>
    </cfRule>
  </conditionalFormatting>
  <conditionalFormatting sqref="D95:D97 D99:D100 D102:D104 D106:D108 B105:B108">
    <cfRule type="containsBlanks" dxfId="66" priority="3">
      <formula>LEN(TRIM(B95))=0</formula>
    </cfRule>
  </conditionalFormatting>
  <conditionalFormatting sqref="B140:B146 B150:B153 D151:D153 D148:D149 D144:D146 D140:D142">
    <cfRule type="containsBlanks" dxfId="65" priority="2">
      <formula>LEN(TRIM(B140))=0</formula>
    </cfRule>
  </conditionalFormatting>
  <conditionalFormatting sqref="B95:B101">
    <cfRule type="containsBlanks" dxfId="64" priority="1">
      <formula>LEN(TRIM(B95))=0</formula>
    </cfRule>
  </conditionalFormatting>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C2F8-E783-4D63-BF39-52B2A37790CD}">
  <dimension ref="A1:AA239"/>
  <sheetViews>
    <sheetView showGridLines="0" workbookViewId="0">
      <selection activeCell="A2" sqref="A2"/>
    </sheetView>
  </sheetViews>
  <sheetFormatPr defaultColWidth="11" defaultRowHeight="15.75"/>
  <cols>
    <col min="1" max="1" width="25.875" style="1" customWidth="1"/>
    <col min="2" max="2" width="33.375" style="1" customWidth="1"/>
    <col min="3" max="9" width="10.875" style="1" customWidth="1"/>
    <col min="10" max="26" width="10.875" customWidth="1"/>
  </cols>
  <sheetData>
    <row r="1" spans="1:27" ht="80.099999999999994" customHeight="1">
      <c r="A1" s="898" t="s">
        <v>156</v>
      </c>
      <c r="B1" s="898"/>
      <c r="C1" s="898"/>
      <c r="D1" s="898"/>
      <c r="E1" s="898"/>
      <c r="F1" s="898"/>
      <c r="G1" s="898"/>
      <c r="H1" s="898"/>
      <c r="I1" s="898"/>
      <c r="J1" s="898"/>
      <c r="K1" s="18"/>
      <c r="L1" s="18"/>
      <c r="M1" s="18"/>
      <c r="N1" s="18"/>
      <c r="O1" s="18"/>
      <c r="P1" s="18"/>
      <c r="Q1" s="18"/>
      <c r="R1" s="18"/>
      <c r="S1" s="18"/>
      <c r="T1" s="18"/>
      <c r="U1" s="18"/>
      <c r="V1" s="18"/>
      <c r="W1" s="18"/>
      <c r="X1" s="18"/>
      <c r="Y1" s="18"/>
      <c r="Z1" s="18"/>
      <c r="AA1" s="18"/>
    </row>
    <row r="2" spans="1:27" ht="15.95" customHeight="1">
      <c r="A2" s="827"/>
      <c r="B2" s="827"/>
      <c r="C2" s="827"/>
      <c r="D2" s="827"/>
      <c r="E2" s="827"/>
      <c r="F2" s="827"/>
      <c r="G2" s="827"/>
      <c r="H2" s="827"/>
      <c r="I2" s="827"/>
      <c r="J2" s="827"/>
      <c r="K2" s="18"/>
      <c r="L2" s="18"/>
      <c r="M2" s="18"/>
      <c r="N2" s="18"/>
      <c r="O2" s="18"/>
      <c r="P2" s="186"/>
      <c r="Q2" s="186"/>
      <c r="R2" s="186"/>
      <c r="S2" s="186"/>
      <c r="T2" s="186"/>
      <c r="U2" s="18"/>
      <c r="V2" s="18"/>
      <c r="W2" s="18"/>
      <c r="X2" s="18"/>
      <c r="Y2" s="18"/>
      <c r="Z2" s="18"/>
      <c r="AA2" s="18"/>
    </row>
    <row r="3" spans="1:27" ht="18.75">
      <c r="A3" s="990" t="s">
        <v>276</v>
      </c>
      <c r="B3" s="990"/>
      <c r="C3" s="990"/>
      <c r="D3" s="990"/>
      <c r="E3" s="990"/>
      <c r="F3" s="990"/>
      <c r="G3" s="990"/>
      <c r="H3" s="990"/>
      <c r="I3" s="990"/>
      <c r="J3" s="990"/>
      <c r="K3" s="913" t="s">
        <v>158</v>
      </c>
      <c r="L3" s="913"/>
      <c r="M3" s="913"/>
      <c r="N3" s="18"/>
      <c r="O3" s="18"/>
      <c r="P3" s="18"/>
      <c r="Q3" s="18"/>
      <c r="R3" s="18"/>
      <c r="S3" s="18"/>
      <c r="T3" s="18"/>
      <c r="U3" s="18"/>
      <c r="V3" s="18"/>
      <c r="W3" s="18"/>
      <c r="X3" s="18"/>
      <c r="Y3" s="18"/>
      <c r="Z3" s="18"/>
      <c r="AA3" s="18"/>
    </row>
    <row r="4" spans="1:27">
      <c r="A4" s="19"/>
      <c r="B4" s="19"/>
      <c r="C4" s="19"/>
      <c r="D4" s="19"/>
      <c r="E4" s="19"/>
      <c r="F4" s="19"/>
      <c r="G4" s="19"/>
      <c r="H4" s="19"/>
      <c r="I4" s="19"/>
      <c r="J4" s="18"/>
    </row>
    <row r="5" spans="1:27" ht="24.95" customHeight="1">
      <c r="A5" s="880" t="s">
        <v>277</v>
      </c>
      <c r="B5" s="880"/>
      <c r="C5" s="880"/>
      <c r="D5" s="880"/>
      <c r="E5" s="880"/>
      <c r="F5" s="880"/>
      <c r="G5" s="880"/>
      <c r="H5" s="880"/>
      <c r="I5" s="880"/>
      <c r="J5" s="880"/>
    </row>
    <row r="6" spans="1:27" ht="15.95" customHeight="1">
      <c r="A6" s="1059" t="s">
        <v>278</v>
      </c>
      <c r="B6" s="1059"/>
      <c r="C6" s="1059"/>
      <c r="D6" s="1059"/>
      <c r="E6" s="1059"/>
      <c r="F6" s="1059"/>
      <c r="G6" s="1059"/>
      <c r="H6" s="1059"/>
      <c r="I6" s="1059"/>
      <c r="J6" s="1059"/>
    </row>
    <row r="7" spans="1:27">
      <c r="A7" s="1059"/>
      <c r="B7" s="1059"/>
      <c r="C7" s="1059"/>
      <c r="D7" s="1059"/>
      <c r="E7" s="1059"/>
      <c r="F7" s="1059"/>
      <c r="G7" s="1059"/>
      <c r="H7" s="1059"/>
      <c r="I7" s="1059"/>
      <c r="J7" s="1059"/>
    </row>
    <row r="8" spans="1:27" ht="24.95" customHeight="1">
      <c r="A8" s="987" t="s">
        <v>279</v>
      </c>
      <c r="B8" s="987"/>
      <c r="C8" s="987"/>
      <c r="D8" s="987"/>
      <c r="E8" s="987"/>
      <c r="F8" s="987"/>
      <c r="G8" s="987"/>
      <c r="H8" s="987"/>
      <c r="I8" s="987"/>
      <c r="J8" s="987"/>
    </row>
    <row r="9" spans="1:27" ht="15.95" customHeight="1">
      <c r="A9" s="922" t="s">
        <v>280</v>
      </c>
      <c r="B9" s="922"/>
      <c r="C9" s="922"/>
      <c r="D9" s="922"/>
      <c r="E9" s="922"/>
      <c r="F9" s="922"/>
      <c r="G9" s="922"/>
      <c r="H9" s="922"/>
      <c r="I9" s="922"/>
      <c r="J9" s="922"/>
    </row>
    <row r="10" spans="1:27" ht="15.95" customHeight="1">
      <c r="A10" s="922"/>
      <c r="B10" s="922"/>
      <c r="C10" s="922"/>
      <c r="D10" s="922"/>
      <c r="E10" s="922"/>
      <c r="F10" s="922"/>
      <c r="G10" s="922"/>
      <c r="H10" s="922"/>
      <c r="I10" s="922"/>
      <c r="J10" s="922"/>
    </row>
    <row r="11" spans="1:27" ht="15.95" customHeight="1">
      <c r="A11" s="922"/>
      <c r="B11" s="922"/>
      <c r="C11" s="922"/>
      <c r="D11" s="922"/>
      <c r="E11" s="922"/>
      <c r="F11" s="922"/>
      <c r="G11" s="922"/>
      <c r="H11" s="922"/>
      <c r="I11" s="922"/>
      <c r="J11" s="922"/>
    </row>
    <row r="12" spans="1:27" ht="15.95" customHeight="1">
      <c r="A12" s="922"/>
      <c r="B12" s="922"/>
      <c r="C12" s="922"/>
      <c r="D12" s="922"/>
      <c r="E12" s="922"/>
      <c r="F12" s="922"/>
      <c r="G12" s="922"/>
      <c r="H12" s="922"/>
      <c r="I12" s="922"/>
      <c r="J12" s="922"/>
    </row>
    <row r="13" spans="1:27" ht="15.95" customHeight="1">
      <c r="A13" s="922"/>
      <c r="B13" s="922"/>
      <c r="C13" s="922"/>
      <c r="D13" s="922"/>
      <c r="E13" s="922"/>
      <c r="F13" s="922"/>
      <c r="G13" s="922"/>
      <c r="H13" s="922"/>
      <c r="I13" s="922"/>
      <c r="J13" s="922"/>
    </row>
    <row r="14" spans="1:27" ht="15.95" customHeight="1">
      <c r="A14" s="922"/>
      <c r="B14" s="922"/>
      <c r="C14" s="922"/>
      <c r="D14" s="922"/>
      <c r="E14" s="922"/>
      <c r="F14" s="922"/>
      <c r="G14" s="922"/>
      <c r="H14" s="922"/>
      <c r="I14" s="922"/>
      <c r="J14" s="922"/>
    </row>
    <row r="15" spans="1:27" ht="15.95" customHeight="1">
      <c r="A15" s="922"/>
      <c r="B15" s="922"/>
      <c r="C15" s="922"/>
      <c r="D15" s="922"/>
      <c r="E15" s="922"/>
      <c r="F15" s="922"/>
      <c r="G15" s="922"/>
      <c r="H15" s="922"/>
      <c r="I15" s="922"/>
      <c r="J15" s="922"/>
    </row>
    <row r="16" spans="1:27" ht="15.95" customHeight="1">
      <c r="A16" s="922"/>
      <c r="B16" s="922"/>
      <c r="C16" s="922"/>
      <c r="D16" s="922"/>
      <c r="E16" s="922"/>
      <c r="F16" s="922"/>
      <c r="G16" s="922"/>
      <c r="H16" s="922"/>
      <c r="I16" s="922"/>
      <c r="J16" s="922"/>
    </row>
    <row r="17" spans="1:26" ht="15.95" customHeight="1">
      <c r="A17" s="922"/>
      <c r="B17" s="922"/>
      <c r="C17" s="922"/>
      <c r="D17" s="922"/>
      <c r="E17" s="922"/>
      <c r="F17" s="922"/>
      <c r="G17" s="922"/>
      <c r="H17" s="922"/>
      <c r="I17" s="922"/>
      <c r="J17" s="922"/>
    </row>
    <row r="18" spans="1:26" ht="16.5" thickBot="1">
      <c r="A18" s="1265"/>
      <c r="B18" s="1265"/>
      <c r="C18" s="1265"/>
      <c r="D18" s="1265"/>
      <c r="E18" s="1265"/>
      <c r="F18" s="1265"/>
      <c r="G18" s="1265"/>
      <c r="H18" s="1265"/>
      <c r="I18" s="1265"/>
      <c r="J18" s="1178"/>
      <c r="K18" s="1178"/>
      <c r="L18" s="1178"/>
      <c r="M18" s="1178"/>
      <c r="N18" s="1178"/>
      <c r="O18" s="1178"/>
      <c r="P18" s="1178"/>
      <c r="Q18" s="1178"/>
      <c r="R18" s="1178"/>
      <c r="S18" s="1178"/>
      <c r="T18" s="1178"/>
      <c r="U18" s="1178"/>
      <c r="V18" s="1178"/>
      <c r="W18" s="1178"/>
      <c r="X18" s="1178"/>
      <c r="Y18" s="1178"/>
      <c r="Z18" s="1178"/>
    </row>
    <row r="19" spans="1:26" ht="27.95" customHeight="1" thickBot="1">
      <c r="A19" s="1651" t="s">
        <v>281</v>
      </c>
      <c r="B19" s="1652"/>
      <c r="C19" s="1652"/>
      <c r="D19" s="1652"/>
      <c r="E19" s="1652"/>
      <c r="F19" s="1652"/>
      <c r="G19" s="1652"/>
      <c r="H19" s="1652"/>
      <c r="I19" s="1652"/>
      <c r="J19" s="1652"/>
      <c r="K19" s="1178"/>
      <c r="L19" s="1178"/>
      <c r="M19" s="1178"/>
      <c r="N19" s="1178"/>
      <c r="O19" s="1178"/>
      <c r="P19" s="1178"/>
      <c r="Q19" s="1178"/>
      <c r="R19" s="1178"/>
      <c r="S19" s="1178"/>
      <c r="T19" s="1178"/>
      <c r="U19" s="1178"/>
      <c r="V19" s="1178"/>
      <c r="W19" s="1178"/>
      <c r="X19" s="1178"/>
      <c r="Y19" s="1178"/>
      <c r="Z19" s="1178"/>
    </row>
    <row r="20" spans="1:26" ht="36" customHeight="1">
      <c r="A20" s="1654"/>
      <c r="B20" s="1655"/>
      <c r="C20" s="1398" t="s">
        <v>192</v>
      </c>
      <c r="D20" s="1399"/>
      <c r="E20" s="1399"/>
      <c r="F20" s="1400"/>
      <c r="G20" s="1401" t="s">
        <v>193</v>
      </c>
      <c r="H20" s="1402"/>
      <c r="I20" s="1398" t="s">
        <v>4</v>
      </c>
      <c r="J20" s="1399"/>
      <c r="K20" s="1178"/>
      <c r="L20" s="1178"/>
      <c r="M20" s="1178"/>
      <c r="N20" s="1178"/>
      <c r="O20" s="1178"/>
      <c r="P20" s="1178"/>
      <c r="Q20" s="1178"/>
      <c r="R20" s="1178"/>
      <c r="S20" s="1178"/>
      <c r="T20" s="1178"/>
      <c r="U20" s="1178"/>
      <c r="V20" s="1178"/>
      <c r="W20" s="1178"/>
      <c r="X20" s="1178"/>
      <c r="Y20" s="1178"/>
      <c r="Z20" s="1178"/>
    </row>
    <row r="21" spans="1:26" ht="17.25" customHeight="1">
      <c r="A21" s="1653"/>
      <c r="B21" s="1656"/>
      <c r="C21" s="1182"/>
      <c r="D21" s="1183"/>
      <c r="E21" s="1403" t="s">
        <v>949</v>
      </c>
      <c r="F21" s="1404"/>
      <c r="G21" s="1184"/>
      <c r="H21" s="1185"/>
      <c r="I21" s="1182"/>
      <c r="J21" s="1186"/>
      <c r="K21" s="1178"/>
      <c r="L21" s="1178"/>
      <c r="M21" s="1178"/>
      <c r="N21" s="1178"/>
      <c r="O21" s="1178"/>
      <c r="P21" s="1178"/>
      <c r="Q21" s="1178"/>
      <c r="R21" s="1178"/>
      <c r="S21" s="1178"/>
      <c r="T21" s="1178"/>
      <c r="U21" s="1178"/>
      <c r="V21" s="1178"/>
      <c r="W21" s="1178"/>
      <c r="X21" s="1178"/>
      <c r="Y21" s="1178"/>
      <c r="Z21" s="1178"/>
    </row>
    <row r="22" spans="1:26" ht="60" customHeight="1">
      <c r="A22" s="1653"/>
      <c r="B22" s="1656"/>
      <c r="C22" s="1189" t="s">
        <v>195</v>
      </c>
      <c r="D22" s="1190" t="s">
        <v>955</v>
      </c>
      <c r="E22" s="1191" t="s">
        <v>197</v>
      </c>
      <c r="F22" s="1192" t="s">
        <v>198</v>
      </c>
      <c r="G22" s="1193" t="s">
        <v>195</v>
      </c>
      <c r="H22" s="1194" t="s">
        <v>283</v>
      </c>
      <c r="I22" s="1189" t="s">
        <v>195</v>
      </c>
      <c r="J22" s="1195" t="s">
        <v>283</v>
      </c>
      <c r="K22" s="1178"/>
      <c r="L22" s="1178"/>
      <c r="M22" s="1178"/>
      <c r="N22" s="1178"/>
      <c r="O22" s="1178"/>
      <c r="P22" s="1178"/>
      <c r="Q22" s="1178"/>
      <c r="R22" s="1178"/>
      <c r="S22" s="1178"/>
      <c r="T22" s="1178"/>
      <c r="U22" s="1178"/>
      <c r="V22" s="1178"/>
      <c r="W22" s="1178"/>
      <c r="X22" s="1178"/>
      <c r="Y22" s="1178"/>
      <c r="Z22" s="1178"/>
    </row>
    <row r="23" spans="1:26" s="396" customFormat="1" ht="20.100000000000001" customHeight="1">
      <c r="A23" s="1196" t="s">
        <v>200</v>
      </c>
      <c r="B23" s="1197"/>
      <c r="C23" s="1198"/>
      <c r="D23" s="1198"/>
      <c r="E23" s="1198"/>
      <c r="F23" s="1198"/>
      <c r="G23" s="1198"/>
      <c r="H23" s="1199"/>
      <c r="I23" s="1199"/>
      <c r="J23" s="1200"/>
      <c r="K23" s="1457"/>
      <c r="L23" s="1457"/>
      <c r="M23" s="1457"/>
      <c r="N23" s="1457"/>
      <c r="O23" s="1457"/>
      <c r="P23" s="1457"/>
      <c r="Q23" s="1457"/>
      <c r="R23" s="1457"/>
      <c r="S23" s="1457"/>
      <c r="T23" s="1457"/>
      <c r="U23" s="1457"/>
      <c r="V23" s="1457"/>
      <c r="W23" s="1457"/>
      <c r="X23" s="1457"/>
      <c r="Y23" s="1457"/>
      <c r="Z23" s="1457"/>
    </row>
    <row r="24" spans="1:26">
      <c r="A24" s="1405" t="s">
        <v>284</v>
      </c>
      <c r="B24" s="1406"/>
      <c r="C24" s="1201">
        <v>950</v>
      </c>
      <c r="D24" s="1590">
        <v>0.24</v>
      </c>
      <c r="E24" s="1203" t="s">
        <v>203</v>
      </c>
      <c r="F24" s="1469" t="s">
        <v>203</v>
      </c>
      <c r="G24" s="1204">
        <v>19437</v>
      </c>
      <c r="H24" s="1591">
        <v>0.15</v>
      </c>
      <c r="I24" s="1206">
        <v>181467</v>
      </c>
      <c r="J24" s="1592">
        <v>0.19</v>
      </c>
      <c r="K24" s="1178"/>
      <c r="L24" s="1178"/>
      <c r="M24" s="1178"/>
      <c r="N24" s="1178"/>
      <c r="O24" s="1178"/>
      <c r="P24" s="1178"/>
      <c r="Q24" s="1178"/>
      <c r="R24" s="1178"/>
      <c r="S24" s="1178"/>
      <c r="T24" s="1178"/>
      <c r="U24" s="1178"/>
      <c r="V24" s="1178"/>
      <c r="W24" s="1178"/>
      <c r="X24" s="1178"/>
      <c r="Y24" s="1178"/>
      <c r="Z24" s="1178"/>
    </row>
    <row r="25" spans="1:26" s="396" customFormat="1" ht="20.100000000000001" customHeight="1">
      <c r="A25" s="1208" t="s">
        <v>204</v>
      </c>
      <c r="B25" s="1209"/>
      <c r="C25" s="1199"/>
      <c r="D25" s="1199"/>
      <c r="E25" s="1210"/>
      <c r="F25" s="1210"/>
      <c r="G25" s="1199"/>
      <c r="H25" s="1199"/>
      <c r="I25" s="1199"/>
      <c r="J25" s="1211"/>
      <c r="K25" s="1457"/>
      <c r="L25" s="1457"/>
      <c r="M25" s="1457"/>
      <c r="N25" s="1457"/>
      <c r="O25" s="1457"/>
      <c r="P25" s="1457"/>
      <c r="Q25" s="1457"/>
      <c r="R25" s="1457"/>
      <c r="S25" s="1457"/>
      <c r="T25" s="1457"/>
      <c r="U25" s="1457"/>
      <c r="V25" s="1457"/>
      <c r="W25" s="1457"/>
      <c r="X25" s="1457"/>
      <c r="Y25" s="1457"/>
      <c r="Z25" s="1457"/>
    </row>
    <row r="26" spans="1:26">
      <c r="A26" s="1407" t="s">
        <v>205</v>
      </c>
      <c r="B26" s="1408"/>
      <c r="C26" s="1212">
        <v>398</v>
      </c>
      <c r="D26" s="1593">
        <v>0.18</v>
      </c>
      <c r="E26" s="1231" t="s">
        <v>207</v>
      </c>
      <c r="F26" s="1465" t="s">
        <v>206</v>
      </c>
      <c r="G26" s="1215">
        <v>8983</v>
      </c>
      <c r="H26" s="1594">
        <v>0.09</v>
      </c>
      <c r="I26" s="1217">
        <v>85325</v>
      </c>
      <c r="J26" s="1595">
        <v>0.17</v>
      </c>
      <c r="K26" s="1178"/>
      <c r="L26" s="1178"/>
      <c r="M26" s="1178"/>
      <c r="N26" s="1178"/>
      <c r="O26" s="1178"/>
      <c r="P26" s="1178"/>
      <c r="Q26" s="1178"/>
      <c r="R26" s="1178"/>
      <c r="S26" s="1178"/>
      <c r="T26" s="1178"/>
      <c r="U26" s="1178"/>
      <c r="V26" s="1178"/>
      <c r="W26" s="1178"/>
      <c r="X26" s="1178"/>
      <c r="Y26" s="1178"/>
      <c r="Z26" s="1178"/>
    </row>
    <row r="27" spans="1:26">
      <c r="A27" s="1409" t="s">
        <v>208</v>
      </c>
      <c r="B27" s="1410"/>
      <c r="C27" s="1212"/>
      <c r="D27" s="1213"/>
      <c r="E27" s="1214"/>
      <c r="F27" s="1465"/>
      <c r="G27" s="1219">
        <v>36</v>
      </c>
      <c r="H27" s="1594">
        <v>0.08</v>
      </c>
      <c r="I27" s="1217">
        <v>17454</v>
      </c>
      <c r="J27" s="1595">
        <v>0.15</v>
      </c>
      <c r="K27" s="1178"/>
      <c r="L27" s="1178"/>
      <c r="M27" s="1178"/>
      <c r="N27" s="1178"/>
      <c r="O27" s="1178"/>
      <c r="P27" s="1178"/>
      <c r="Q27" s="1178"/>
      <c r="R27" s="1178"/>
      <c r="S27" s="1178"/>
      <c r="T27" s="1178"/>
      <c r="U27" s="1178"/>
      <c r="V27" s="1178"/>
      <c r="W27" s="1178"/>
      <c r="X27" s="1178"/>
      <c r="Y27" s="1178"/>
      <c r="Z27" s="1178"/>
    </row>
    <row r="28" spans="1:26">
      <c r="A28" s="1409" t="s">
        <v>59</v>
      </c>
      <c r="B28" s="1410"/>
      <c r="C28" s="1212">
        <v>162</v>
      </c>
      <c r="D28" s="1593">
        <v>0.28000000000000003</v>
      </c>
      <c r="E28" s="1214" t="s">
        <v>203</v>
      </c>
      <c r="F28" s="1465" t="s">
        <v>203</v>
      </c>
      <c r="G28" s="1215">
        <v>4089</v>
      </c>
      <c r="H28" s="1594">
        <v>0.18</v>
      </c>
      <c r="I28" s="1217">
        <v>28717</v>
      </c>
      <c r="J28" s="1595">
        <v>0.22</v>
      </c>
      <c r="K28" s="1178"/>
      <c r="L28" s="1178"/>
      <c r="M28" s="1178"/>
      <c r="N28" s="1178"/>
      <c r="O28" s="1178"/>
      <c r="P28" s="1178"/>
      <c r="Q28" s="1178"/>
      <c r="R28" s="1178"/>
      <c r="S28" s="1178"/>
      <c r="T28" s="1178"/>
      <c r="U28" s="1178"/>
      <c r="V28" s="1178"/>
      <c r="W28" s="1178"/>
      <c r="X28" s="1178"/>
      <c r="Y28" s="1178"/>
      <c r="Z28" s="1178"/>
    </row>
    <row r="29" spans="1:26">
      <c r="A29" s="1411" t="s">
        <v>211</v>
      </c>
      <c r="B29" s="1412"/>
      <c r="C29" s="1249">
        <v>271</v>
      </c>
      <c r="D29" s="1596">
        <v>0.3</v>
      </c>
      <c r="E29" s="1251" t="s">
        <v>203</v>
      </c>
      <c r="F29" s="1472" t="s">
        <v>203</v>
      </c>
      <c r="G29" s="1256">
        <v>4706</v>
      </c>
      <c r="H29" s="1597">
        <v>0.19</v>
      </c>
      <c r="I29" s="1254">
        <v>41613</v>
      </c>
      <c r="J29" s="1598">
        <v>0.19</v>
      </c>
      <c r="K29" s="1178"/>
      <c r="L29" s="1178"/>
      <c r="M29" s="1178"/>
      <c r="N29" s="1178"/>
      <c r="O29" s="1178"/>
      <c r="P29" s="1178"/>
      <c r="Q29" s="1178"/>
      <c r="R29" s="1178"/>
      <c r="S29" s="1178"/>
      <c r="T29" s="1178"/>
      <c r="U29" s="1178"/>
      <c r="V29" s="1178"/>
      <c r="W29" s="1178"/>
      <c r="X29" s="1178"/>
      <c r="Y29" s="1178"/>
      <c r="Z29" s="1178"/>
    </row>
    <row r="30" spans="1:26" s="396" customFormat="1" ht="20.100000000000001" customHeight="1">
      <c r="A30" s="1208" t="s">
        <v>255</v>
      </c>
      <c r="B30" s="1209"/>
      <c r="C30" s="1198"/>
      <c r="D30" s="1599"/>
      <c r="E30" s="1245"/>
      <c r="F30" s="1245"/>
      <c r="G30" s="1198"/>
      <c r="H30" s="1199"/>
      <c r="I30" s="1199"/>
      <c r="J30" s="1600"/>
      <c r="K30" s="1457"/>
      <c r="L30" s="1457"/>
      <c r="M30" s="1457"/>
      <c r="N30" s="1457"/>
      <c r="O30" s="1457"/>
      <c r="P30" s="1457"/>
      <c r="Q30" s="1457"/>
      <c r="R30" s="1457"/>
      <c r="S30" s="1457"/>
      <c r="T30" s="1457"/>
      <c r="U30" s="1457"/>
      <c r="V30" s="1457"/>
      <c r="W30" s="1457"/>
      <c r="X30" s="1457"/>
      <c r="Y30" s="1457"/>
      <c r="Z30" s="1457"/>
    </row>
    <row r="31" spans="1:26">
      <c r="A31" s="1413" t="s">
        <v>213</v>
      </c>
      <c r="B31" s="1220" t="s">
        <v>5</v>
      </c>
      <c r="C31" s="1221">
        <v>173</v>
      </c>
      <c r="D31" s="1601">
        <v>0.15</v>
      </c>
      <c r="E31" s="1223" t="s">
        <v>203</v>
      </c>
      <c r="F31" s="1462" t="s">
        <v>206</v>
      </c>
      <c r="G31" s="1224">
        <v>4106</v>
      </c>
      <c r="H31" s="1602">
        <v>7.0000000000000007E-2</v>
      </c>
      <c r="I31" s="1226">
        <v>57817</v>
      </c>
      <c r="J31" s="1603">
        <v>0.15</v>
      </c>
      <c r="K31" s="1178"/>
      <c r="L31" s="1178"/>
      <c r="M31" s="1178"/>
      <c r="N31" s="1178"/>
      <c r="O31" s="1178"/>
      <c r="P31" s="1178"/>
      <c r="Q31" s="1178"/>
      <c r="R31" s="1178"/>
      <c r="S31" s="1178"/>
      <c r="T31" s="1178"/>
      <c r="U31" s="1178"/>
      <c r="V31" s="1178"/>
      <c r="W31" s="1178"/>
      <c r="X31" s="1178"/>
      <c r="Y31" s="1178"/>
      <c r="Z31" s="1178"/>
    </row>
    <row r="32" spans="1:26">
      <c r="A32" s="1414"/>
      <c r="B32" s="1228" t="s">
        <v>6</v>
      </c>
      <c r="C32" s="1229">
        <v>73</v>
      </c>
      <c r="D32" s="1604">
        <v>0.36</v>
      </c>
      <c r="E32" s="1231" t="s">
        <v>214</v>
      </c>
      <c r="F32" s="1605" t="s">
        <v>203</v>
      </c>
      <c r="G32" s="1232">
        <v>1208</v>
      </c>
      <c r="H32" s="1606">
        <v>0.09</v>
      </c>
      <c r="I32" s="1234">
        <v>14862</v>
      </c>
      <c r="J32" s="1607">
        <v>0.23</v>
      </c>
      <c r="K32" s="1178"/>
      <c r="L32" s="1178"/>
      <c r="M32" s="1178"/>
      <c r="N32" s="1178"/>
      <c r="O32" s="1178"/>
      <c r="P32" s="1178"/>
      <c r="Q32" s="1178"/>
      <c r="R32" s="1178"/>
      <c r="S32" s="1178"/>
      <c r="T32" s="1178"/>
      <c r="U32" s="1178"/>
      <c r="V32" s="1178"/>
      <c r="W32" s="1178"/>
      <c r="X32" s="1178"/>
      <c r="Y32" s="1178"/>
      <c r="Z32" s="1178"/>
    </row>
    <row r="33" spans="1:26">
      <c r="A33" s="1414"/>
      <c r="B33" s="1228" t="s">
        <v>7</v>
      </c>
      <c r="C33" s="1229">
        <v>24</v>
      </c>
      <c r="D33" s="1604">
        <v>0.17</v>
      </c>
      <c r="E33" s="1231" t="s">
        <v>207</v>
      </c>
      <c r="F33" s="1605" t="s">
        <v>206</v>
      </c>
      <c r="G33" s="1236">
        <v>986</v>
      </c>
      <c r="H33" s="1606">
        <v>7.0000000000000007E-2</v>
      </c>
      <c r="I33" s="1234">
        <v>6558</v>
      </c>
      <c r="J33" s="1607">
        <v>0.18</v>
      </c>
      <c r="K33" s="1178"/>
      <c r="L33" s="1178"/>
      <c r="M33" s="1178"/>
      <c r="N33" s="1178"/>
      <c r="O33" s="1178"/>
      <c r="P33" s="1178"/>
      <c r="Q33" s="1178"/>
      <c r="R33" s="1178"/>
      <c r="S33" s="1178"/>
      <c r="T33" s="1178"/>
      <c r="U33" s="1178"/>
      <c r="V33" s="1178"/>
      <c r="W33" s="1178"/>
      <c r="X33" s="1178"/>
      <c r="Y33" s="1178"/>
      <c r="Z33" s="1178"/>
    </row>
    <row r="34" spans="1:26">
      <c r="A34" s="1414"/>
      <c r="B34" s="1228" t="s">
        <v>8</v>
      </c>
      <c r="C34" s="1229">
        <v>16</v>
      </c>
      <c r="D34" s="1604">
        <v>0.06</v>
      </c>
      <c r="E34" s="1231" t="s">
        <v>206</v>
      </c>
      <c r="F34" s="1605" t="s">
        <v>202</v>
      </c>
      <c r="G34" s="1232">
        <v>1009</v>
      </c>
      <c r="H34" s="1606">
        <v>0.08</v>
      </c>
      <c r="I34" s="1234">
        <v>6733</v>
      </c>
      <c r="J34" s="1607">
        <v>0.14000000000000001</v>
      </c>
      <c r="K34" s="1178"/>
      <c r="L34" s="1178"/>
      <c r="M34" s="1178"/>
      <c r="N34" s="1178"/>
      <c r="O34" s="1178"/>
      <c r="P34" s="1178"/>
      <c r="Q34" s="1178"/>
      <c r="R34" s="1178"/>
      <c r="S34" s="1178"/>
      <c r="T34" s="1178"/>
      <c r="U34" s="1178"/>
      <c r="V34" s="1178"/>
      <c r="W34" s="1178"/>
      <c r="X34" s="1178"/>
      <c r="Y34" s="1178"/>
      <c r="Z34" s="1178"/>
    </row>
    <row r="35" spans="1:26">
      <c r="A35" s="1414"/>
      <c r="B35" s="1228" t="s">
        <v>9</v>
      </c>
      <c r="C35" s="1229">
        <v>20</v>
      </c>
      <c r="D35" s="1604">
        <v>0.15</v>
      </c>
      <c r="E35" s="1231" t="s">
        <v>209</v>
      </c>
      <c r="F35" s="1605" t="s">
        <v>206</v>
      </c>
      <c r="G35" s="1236">
        <v>479</v>
      </c>
      <c r="H35" s="1606">
        <v>0.4</v>
      </c>
      <c r="I35" s="1234">
        <v>7962</v>
      </c>
      <c r="J35" s="1607">
        <v>0.16</v>
      </c>
      <c r="K35" s="1178"/>
      <c r="L35" s="1178"/>
      <c r="M35" s="1178"/>
      <c r="N35" s="1178"/>
      <c r="O35" s="1178"/>
      <c r="P35" s="1178"/>
      <c r="Q35" s="1178"/>
      <c r="R35" s="1178"/>
      <c r="S35" s="1178"/>
      <c r="T35" s="1178"/>
      <c r="U35" s="1178"/>
      <c r="V35" s="1178"/>
      <c r="W35" s="1178"/>
      <c r="X35" s="1178"/>
      <c r="Y35" s="1178"/>
      <c r="Z35" s="1178"/>
    </row>
    <row r="36" spans="1:26">
      <c r="A36" s="1414"/>
      <c r="B36" s="1228" t="s">
        <v>10</v>
      </c>
      <c r="C36" s="1229">
        <v>40</v>
      </c>
      <c r="D36" s="1604">
        <v>0.18</v>
      </c>
      <c r="E36" s="1231" t="s">
        <v>207</v>
      </c>
      <c r="F36" s="1605" t="s">
        <v>206</v>
      </c>
      <c r="G36" s="1236">
        <v>653</v>
      </c>
      <c r="H36" s="1606">
        <v>0.05</v>
      </c>
      <c r="I36" s="1234">
        <v>4091</v>
      </c>
      <c r="J36" s="1607">
        <v>0.15</v>
      </c>
      <c r="K36" s="1178"/>
      <c r="L36" s="1178"/>
      <c r="M36" s="1178"/>
      <c r="N36" s="1178"/>
      <c r="O36" s="1178"/>
      <c r="P36" s="1178"/>
      <c r="Q36" s="1178"/>
      <c r="R36" s="1178"/>
      <c r="S36" s="1178"/>
      <c r="T36" s="1178"/>
      <c r="U36" s="1178"/>
      <c r="V36" s="1178"/>
      <c r="W36" s="1178"/>
      <c r="X36" s="1178"/>
      <c r="Y36" s="1178"/>
      <c r="Z36" s="1178"/>
    </row>
    <row r="37" spans="1:26">
      <c r="A37" s="1415"/>
      <c r="B37" s="1228" t="s">
        <v>11</v>
      </c>
      <c r="C37" s="1249">
        <v>31</v>
      </c>
      <c r="D37" s="1596">
        <v>0.03</v>
      </c>
      <c r="E37" s="1251" t="s">
        <v>210</v>
      </c>
      <c r="F37" s="1472" t="s">
        <v>209</v>
      </c>
      <c r="G37" s="1252">
        <v>244</v>
      </c>
      <c r="H37" s="1597">
        <v>0.11</v>
      </c>
      <c r="I37" s="1254">
        <v>1928</v>
      </c>
      <c r="J37" s="1598">
        <v>0.2</v>
      </c>
      <c r="K37" s="1178"/>
      <c r="L37" s="1178"/>
      <c r="M37" s="1178"/>
      <c r="N37" s="1178"/>
      <c r="O37" s="1178"/>
      <c r="P37" s="1178"/>
      <c r="Q37" s="1178"/>
      <c r="R37" s="1178"/>
      <c r="S37" s="1178"/>
      <c r="T37" s="1178"/>
      <c r="U37" s="1178"/>
      <c r="V37" s="1178"/>
      <c r="W37" s="1178"/>
      <c r="X37" s="1178"/>
      <c r="Y37" s="1178"/>
      <c r="Z37" s="1178"/>
    </row>
    <row r="38" spans="1:26">
      <c r="A38" s="1413" t="s">
        <v>215</v>
      </c>
      <c r="B38" s="1220" t="s">
        <v>5</v>
      </c>
      <c r="C38" s="1221">
        <v>242</v>
      </c>
      <c r="D38" s="1601">
        <v>0.26</v>
      </c>
      <c r="E38" s="1223" t="s">
        <v>203</v>
      </c>
      <c r="F38" s="1462" t="s">
        <v>203</v>
      </c>
      <c r="G38" s="1224">
        <v>5610</v>
      </c>
      <c r="H38" s="1602">
        <v>0.16</v>
      </c>
      <c r="I38" s="1226">
        <v>48514</v>
      </c>
      <c r="J38" s="1603">
        <v>0.18</v>
      </c>
      <c r="K38" s="1178"/>
      <c r="L38" s="1178"/>
      <c r="M38" s="1178"/>
      <c r="N38" s="1178"/>
      <c r="O38" s="1178"/>
      <c r="P38" s="1178"/>
      <c r="Q38" s="1178"/>
      <c r="R38" s="1178"/>
      <c r="S38" s="1178"/>
      <c r="T38" s="1178"/>
      <c r="U38" s="1178"/>
      <c r="V38" s="1178"/>
      <c r="W38" s="1178"/>
      <c r="X38" s="1178"/>
      <c r="Y38" s="1178"/>
      <c r="Z38" s="1178"/>
    </row>
    <row r="39" spans="1:26">
      <c r="A39" s="1414"/>
      <c r="B39" s="1228" t="s">
        <v>6</v>
      </c>
      <c r="C39" s="1229">
        <v>53</v>
      </c>
      <c r="D39" s="1604">
        <v>0.51</v>
      </c>
      <c r="E39" s="1231" t="s">
        <v>214</v>
      </c>
      <c r="F39" s="1605" t="s">
        <v>214</v>
      </c>
      <c r="G39" s="1236">
        <v>660</v>
      </c>
      <c r="H39" s="1606">
        <v>0.24</v>
      </c>
      <c r="I39" s="1234">
        <v>5319</v>
      </c>
      <c r="J39" s="1607">
        <v>0.27</v>
      </c>
      <c r="K39" s="1178"/>
      <c r="L39" s="1178"/>
      <c r="M39" s="1178"/>
      <c r="N39" s="1178"/>
      <c r="O39" s="1178"/>
      <c r="P39" s="1178"/>
      <c r="Q39" s="1178"/>
      <c r="R39" s="1178"/>
      <c r="S39" s="1178"/>
      <c r="T39" s="1178"/>
      <c r="U39" s="1178"/>
      <c r="V39" s="1178"/>
      <c r="W39" s="1178"/>
      <c r="X39" s="1178"/>
      <c r="Y39" s="1178"/>
      <c r="Z39" s="1178"/>
    </row>
    <row r="40" spans="1:26">
      <c r="A40" s="1414"/>
      <c r="B40" s="1228" t="s">
        <v>7</v>
      </c>
      <c r="C40" s="1229">
        <v>22</v>
      </c>
      <c r="D40" s="1604">
        <v>0.23</v>
      </c>
      <c r="E40" s="1231" t="s">
        <v>206</v>
      </c>
      <c r="F40" s="1605" t="s">
        <v>202</v>
      </c>
      <c r="G40" s="1236">
        <v>775</v>
      </c>
      <c r="H40" s="1606">
        <v>0.25</v>
      </c>
      <c r="I40" s="1234">
        <v>4205</v>
      </c>
      <c r="J40" s="1607">
        <v>0.28999999999999998</v>
      </c>
      <c r="K40" s="1178"/>
      <c r="L40" s="1178"/>
      <c r="M40" s="1178"/>
      <c r="N40" s="1178"/>
      <c r="O40" s="1178"/>
      <c r="P40" s="1178"/>
      <c r="Q40" s="1178"/>
      <c r="R40" s="1178"/>
      <c r="S40" s="1178"/>
      <c r="T40" s="1178"/>
      <c r="U40" s="1178"/>
      <c r="V40" s="1178"/>
      <c r="W40" s="1178"/>
      <c r="X40" s="1178"/>
      <c r="Y40" s="1178"/>
      <c r="Z40" s="1178"/>
    </row>
    <row r="41" spans="1:26">
      <c r="A41" s="1414"/>
      <c r="B41" s="1228" t="s">
        <v>8</v>
      </c>
      <c r="C41" s="1229">
        <v>15</v>
      </c>
      <c r="D41" s="1604">
        <v>0.27</v>
      </c>
      <c r="E41" s="1231" t="s">
        <v>206</v>
      </c>
      <c r="F41" s="1605" t="s">
        <v>203</v>
      </c>
      <c r="G41" s="1236">
        <v>547</v>
      </c>
      <c r="H41" s="1606">
        <v>0.24</v>
      </c>
      <c r="I41" s="1234">
        <v>3164</v>
      </c>
      <c r="J41" s="1607">
        <v>0.2</v>
      </c>
      <c r="K41" s="1178"/>
      <c r="L41" s="1178"/>
      <c r="M41" s="1178"/>
      <c r="N41" s="1178"/>
      <c r="O41" s="1178"/>
      <c r="P41" s="1178"/>
      <c r="Q41" s="1178"/>
      <c r="R41" s="1178"/>
      <c r="S41" s="1178"/>
      <c r="T41" s="1178"/>
      <c r="U41" s="1178"/>
      <c r="V41" s="1178"/>
      <c r="W41" s="1178"/>
      <c r="X41" s="1178"/>
      <c r="Y41" s="1178"/>
      <c r="Z41" s="1178"/>
    </row>
    <row r="42" spans="1:26">
      <c r="A42" s="1414"/>
      <c r="B42" s="1228" t="s">
        <v>9</v>
      </c>
      <c r="C42" s="1229">
        <v>22</v>
      </c>
      <c r="D42" s="1604">
        <v>0.64</v>
      </c>
      <c r="E42" s="1231" t="s">
        <v>214</v>
      </c>
      <c r="F42" s="1605" t="s">
        <v>214</v>
      </c>
      <c r="G42" s="1236">
        <v>20</v>
      </c>
      <c r="H42" s="1606">
        <v>0.15</v>
      </c>
      <c r="I42" s="1234">
        <v>1185</v>
      </c>
      <c r="J42" s="1607">
        <v>0.12</v>
      </c>
      <c r="K42" s="1178"/>
      <c r="L42" s="1178"/>
      <c r="M42" s="1178"/>
      <c r="N42" s="1178"/>
      <c r="O42" s="1178"/>
      <c r="P42" s="1178"/>
      <c r="Q42" s="1178"/>
      <c r="R42" s="1178"/>
      <c r="S42" s="1178"/>
      <c r="T42" s="1178"/>
      <c r="U42" s="1178"/>
      <c r="V42" s="1178"/>
      <c r="W42" s="1178"/>
      <c r="X42" s="1178"/>
      <c r="Y42" s="1178"/>
      <c r="Z42" s="1178"/>
    </row>
    <row r="43" spans="1:26">
      <c r="A43" s="1414"/>
      <c r="B43" s="1228" t="s">
        <v>10</v>
      </c>
      <c r="C43" s="1229">
        <v>21</v>
      </c>
      <c r="D43" s="1604">
        <v>0.05</v>
      </c>
      <c r="E43" s="1231" t="s">
        <v>210</v>
      </c>
      <c r="F43" s="1605" t="s">
        <v>210</v>
      </c>
      <c r="G43" s="1236">
        <v>396</v>
      </c>
      <c r="H43" s="1606">
        <v>0.19</v>
      </c>
      <c r="I43" s="1234">
        <v>2472</v>
      </c>
      <c r="J43" s="1607">
        <v>0.2</v>
      </c>
      <c r="K43" s="1178"/>
      <c r="L43" s="1178"/>
      <c r="M43" s="1178"/>
      <c r="N43" s="1178"/>
      <c r="O43" s="1178"/>
      <c r="P43" s="1178"/>
      <c r="Q43" s="1178"/>
      <c r="R43" s="1178"/>
      <c r="S43" s="1178"/>
      <c r="T43" s="1178"/>
      <c r="U43" s="1178"/>
      <c r="V43" s="1178"/>
      <c r="W43" s="1178"/>
      <c r="X43" s="1178"/>
      <c r="Y43" s="1178"/>
      <c r="Z43" s="1178"/>
    </row>
    <row r="44" spans="1:26">
      <c r="A44" s="1414"/>
      <c r="B44" s="1237" t="s">
        <v>11</v>
      </c>
      <c r="C44" s="1249">
        <v>14</v>
      </c>
      <c r="D44" s="1596">
        <v>0.43</v>
      </c>
      <c r="E44" s="1251" t="s">
        <v>207</v>
      </c>
      <c r="F44" s="1472" t="s">
        <v>207</v>
      </c>
      <c r="G44" s="1252">
        <v>255</v>
      </c>
      <c r="H44" s="1597">
        <v>0.26</v>
      </c>
      <c r="I44" s="1254">
        <v>1605</v>
      </c>
      <c r="J44" s="1598">
        <v>0.28000000000000003</v>
      </c>
      <c r="K44" s="1178"/>
      <c r="L44" s="1178"/>
      <c r="M44" s="1178"/>
      <c r="N44" s="1178"/>
      <c r="O44" s="1178"/>
      <c r="P44" s="1178"/>
      <c r="Q44" s="1178"/>
      <c r="R44" s="1178"/>
      <c r="S44" s="1178"/>
      <c r="T44" s="1178"/>
      <c r="U44" s="1178"/>
      <c r="V44" s="1178"/>
      <c r="W44" s="1178"/>
      <c r="X44" s="1178"/>
      <c r="Y44" s="1178"/>
      <c r="Z44" s="1178"/>
    </row>
    <row r="45" spans="1:26" s="396" customFormat="1" ht="20.100000000000001" customHeight="1">
      <c r="A45" s="1196" t="s">
        <v>216</v>
      </c>
      <c r="B45" s="1197"/>
      <c r="C45" s="1198"/>
      <c r="D45" s="1599"/>
      <c r="E45" s="1245"/>
      <c r="F45" s="1245"/>
      <c r="G45" s="1198"/>
      <c r="H45" s="1199"/>
      <c r="I45" s="1199"/>
      <c r="J45" s="1600"/>
      <c r="K45" s="1457"/>
      <c r="L45" s="1457"/>
      <c r="M45" s="1457"/>
      <c r="N45" s="1457"/>
      <c r="O45" s="1457"/>
      <c r="P45" s="1457"/>
      <c r="Q45" s="1457"/>
      <c r="R45" s="1457"/>
      <c r="S45" s="1457"/>
      <c r="T45" s="1457"/>
      <c r="U45" s="1457"/>
      <c r="V45" s="1457"/>
      <c r="W45" s="1457"/>
      <c r="X45" s="1457"/>
      <c r="Y45" s="1457"/>
      <c r="Z45" s="1457"/>
    </row>
    <row r="46" spans="1:26">
      <c r="A46" s="1413" t="s">
        <v>213</v>
      </c>
      <c r="B46" s="1246" t="s">
        <v>13</v>
      </c>
      <c r="C46" s="1221">
        <v>124</v>
      </c>
      <c r="D46" s="1601">
        <v>0.14000000000000001</v>
      </c>
      <c r="E46" s="1223" t="s">
        <v>203</v>
      </c>
      <c r="F46" s="1462" t="s">
        <v>206</v>
      </c>
      <c r="G46" s="1224">
        <v>2357</v>
      </c>
      <c r="H46" s="1602">
        <v>7.0000000000000007E-2</v>
      </c>
      <c r="I46" s="1226">
        <v>34363</v>
      </c>
      <c r="J46" s="1603">
        <v>0.12</v>
      </c>
      <c r="K46" s="1178"/>
      <c r="L46" s="1178"/>
      <c r="M46" s="1178"/>
      <c r="N46" s="1178"/>
      <c r="O46" s="1178"/>
      <c r="P46" s="1178"/>
      <c r="Q46" s="1178"/>
      <c r="R46" s="1178"/>
      <c r="S46" s="1178"/>
      <c r="T46" s="1178"/>
      <c r="U46" s="1178"/>
      <c r="V46" s="1178"/>
      <c r="W46" s="1178"/>
      <c r="X46" s="1178"/>
      <c r="Y46" s="1178"/>
      <c r="Z46" s="1178"/>
    </row>
    <row r="47" spans="1:26">
      <c r="A47" s="1414"/>
      <c r="B47" s="1247" t="s">
        <v>14</v>
      </c>
      <c r="C47" s="1229">
        <v>207</v>
      </c>
      <c r="D47" s="1604">
        <v>0.08</v>
      </c>
      <c r="E47" s="1231" t="s">
        <v>206</v>
      </c>
      <c r="F47" s="1605" t="s">
        <v>202</v>
      </c>
      <c r="G47" s="1232">
        <v>5810</v>
      </c>
      <c r="H47" s="1606">
        <v>0.06</v>
      </c>
      <c r="I47" s="1234">
        <v>60867</v>
      </c>
      <c r="J47" s="1607">
        <v>0.17</v>
      </c>
      <c r="K47" s="1178"/>
      <c r="L47" s="1178"/>
      <c r="M47" s="1178"/>
      <c r="N47" s="1178"/>
      <c r="O47" s="1178"/>
      <c r="P47" s="1178"/>
      <c r="Q47" s="1178"/>
      <c r="R47" s="1178"/>
      <c r="S47" s="1178"/>
      <c r="T47" s="1178"/>
      <c r="U47" s="1178"/>
      <c r="V47" s="1178"/>
      <c r="W47" s="1178"/>
      <c r="X47" s="1178"/>
      <c r="Y47" s="1178"/>
      <c r="Z47" s="1178"/>
    </row>
    <row r="48" spans="1:26">
      <c r="A48" s="1415"/>
      <c r="B48" s="1248" t="s">
        <v>15</v>
      </c>
      <c r="C48" s="1249">
        <v>44</v>
      </c>
      <c r="D48" s="1596">
        <v>0.68</v>
      </c>
      <c r="E48" s="1251" t="s">
        <v>207</v>
      </c>
      <c r="F48" s="1472" t="s">
        <v>214</v>
      </c>
      <c r="G48" s="1252">
        <v>529</v>
      </c>
      <c r="H48" s="1597">
        <v>0.48</v>
      </c>
      <c r="I48" s="1254">
        <v>4350</v>
      </c>
      <c r="J48" s="1598">
        <v>0.4</v>
      </c>
      <c r="K48" s="1178"/>
      <c r="L48" s="1178"/>
      <c r="M48" s="1178"/>
      <c r="N48" s="1178"/>
      <c r="O48" s="1178"/>
      <c r="P48" s="1178"/>
      <c r="Q48" s="1178"/>
      <c r="R48" s="1178"/>
      <c r="S48" s="1178"/>
      <c r="T48" s="1178"/>
      <c r="U48" s="1178"/>
      <c r="V48" s="1178"/>
      <c r="W48" s="1178"/>
      <c r="X48" s="1178"/>
      <c r="Y48" s="1178"/>
      <c r="Z48" s="1178"/>
    </row>
    <row r="49" spans="1:26">
      <c r="A49" s="1413" t="s">
        <v>215</v>
      </c>
      <c r="B49" s="1246" t="s">
        <v>13</v>
      </c>
      <c r="C49" s="1221">
        <v>149</v>
      </c>
      <c r="D49" s="1601">
        <v>0.22</v>
      </c>
      <c r="E49" s="1223" t="s">
        <v>203</v>
      </c>
      <c r="F49" s="1462" t="s">
        <v>203</v>
      </c>
      <c r="G49" s="1224">
        <v>2794</v>
      </c>
      <c r="H49" s="1602">
        <v>0.15</v>
      </c>
      <c r="I49" s="1226">
        <v>25734</v>
      </c>
      <c r="J49" s="1603">
        <v>0.14000000000000001</v>
      </c>
      <c r="K49" s="1178"/>
      <c r="L49" s="1178"/>
      <c r="M49" s="1178"/>
      <c r="N49" s="1178"/>
      <c r="O49" s="1178"/>
      <c r="P49" s="1178"/>
      <c r="Q49" s="1178"/>
      <c r="R49" s="1178"/>
      <c r="S49" s="1178"/>
      <c r="T49" s="1178"/>
      <c r="U49" s="1178"/>
      <c r="V49" s="1178"/>
      <c r="W49" s="1178"/>
      <c r="X49" s="1178"/>
      <c r="Y49" s="1178"/>
      <c r="Z49" s="1178"/>
    </row>
    <row r="50" spans="1:26">
      <c r="A50" s="1414"/>
      <c r="B50" s="1247" t="s">
        <v>14</v>
      </c>
      <c r="C50" s="1229">
        <v>206</v>
      </c>
      <c r="D50" s="1604">
        <v>0.28000000000000003</v>
      </c>
      <c r="E50" s="1231" t="s">
        <v>203</v>
      </c>
      <c r="F50" s="1605" t="s">
        <v>203</v>
      </c>
      <c r="G50" s="1232">
        <v>5465</v>
      </c>
      <c r="H50" s="1606">
        <v>0.2</v>
      </c>
      <c r="I50" s="1234">
        <v>40432</v>
      </c>
      <c r="J50" s="1607">
        <v>0.23</v>
      </c>
      <c r="K50" s="1178"/>
      <c r="L50" s="1178"/>
      <c r="M50" s="1178"/>
      <c r="N50" s="1178"/>
      <c r="O50" s="1178"/>
      <c r="P50" s="1178"/>
      <c r="Q50" s="1178"/>
      <c r="R50" s="1178"/>
      <c r="S50" s="1178"/>
      <c r="T50" s="1178"/>
      <c r="U50" s="1178"/>
      <c r="V50" s="1178"/>
      <c r="W50" s="1178"/>
      <c r="X50" s="1178"/>
      <c r="Y50" s="1178"/>
      <c r="Z50" s="1178"/>
    </row>
    <row r="51" spans="1:26">
      <c r="A51" s="1414"/>
      <c r="B51" s="1248" t="s">
        <v>15</v>
      </c>
      <c r="C51" s="1249">
        <v>41</v>
      </c>
      <c r="D51" s="1596">
        <v>0.73</v>
      </c>
      <c r="E51" s="1251" t="s">
        <v>214</v>
      </c>
      <c r="F51" s="1472" t="s">
        <v>214</v>
      </c>
      <c r="G51" s="1252">
        <v>75</v>
      </c>
      <c r="H51" s="1597">
        <v>0.39</v>
      </c>
      <c r="I51" s="1249">
        <v>745</v>
      </c>
      <c r="J51" s="1598">
        <v>0.39</v>
      </c>
      <c r="K51" s="1178"/>
      <c r="L51" s="1178"/>
      <c r="M51" s="1178"/>
      <c r="N51" s="1178"/>
      <c r="O51" s="1178"/>
      <c r="P51" s="1178"/>
      <c r="Q51" s="1178"/>
      <c r="R51" s="1178"/>
      <c r="S51" s="1178"/>
      <c r="T51" s="1178"/>
      <c r="U51" s="1178"/>
      <c r="V51" s="1178"/>
      <c r="W51" s="1178"/>
      <c r="X51" s="1178"/>
      <c r="Y51" s="1178"/>
      <c r="Z51" s="1178"/>
    </row>
    <row r="52" spans="1:26" s="396" customFormat="1" ht="20.100000000000001" customHeight="1">
      <c r="A52" s="1196" t="s">
        <v>256</v>
      </c>
      <c r="B52" s="1197"/>
      <c r="C52" s="1198"/>
      <c r="D52" s="1599"/>
      <c r="E52" s="1245"/>
      <c r="F52" s="1245"/>
      <c r="G52" s="1198"/>
      <c r="H52" s="1199"/>
      <c r="I52" s="1199"/>
      <c r="J52" s="1600"/>
      <c r="K52" s="1457"/>
      <c r="L52" s="1457"/>
      <c r="M52" s="1457"/>
      <c r="N52" s="1457"/>
      <c r="O52" s="1457"/>
      <c r="P52" s="1457"/>
      <c r="Q52" s="1457"/>
      <c r="R52" s="1457"/>
      <c r="S52" s="1457"/>
      <c r="T52" s="1457"/>
      <c r="U52" s="1457"/>
      <c r="V52" s="1457"/>
      <c r="W52" s="1457"/>
      <c r="X52" s="1457"/>
      <c r="Y52" s="1457"/>
      <c r="Z52" s="1457"/>
    </row>
    <row r="53" spans="1:26">
      <c r="A53" s="1413" t="s">
        <v>213</v>
      </c>
      <c r="B53" s="1246" t="s">
        <v>17</v>
      </c>
      <c r="C53" s="1221">
        <v>239</v>
      </c>
      <c r="D53" s="1601">
        <v>0.13</v>
      </c>
      <c r="E53" s="1223" t="s">
        <v>203</v>
      </c>
      <c r="F53" s="1462" t="s">
        <v>206</v>
      </c>
      <c r="G53" s="1224">
        <v>6433</v>
      </c>
      <c r="H53" s="1602">
        <v>0.08</v>
      </c>
      <c r="I53" s="1226">
        <v>72911</v>
      </c>
      <c r="J53" s="1603">
        <v>0.13</v>
      </c>
      <c r="K53" s="1178"/>
      <c r="L53" s="1178"/>
      <c r="M53" s="1178"/>
      <c r="N53" s="1178"/>
      <c r="O53" s="1178"/>
      <c r="P53" s="1178"/>
      <c r="Q53" s="1178"/>
      <c r="R53" s="1178"/>
      <c r="S53" s="1178"/>
      <c r="T53" s="1178"/>
      <c r="U53" s="1178"/>
      <c r="V53" s="1178"/>
      <c r="W53" s="1178"/>
      <c r="X53" s="1178"/>
      <c r="Y53" s="1178"/>
      <c r="Z53" s="1178"/>
    </row>
    <row r="54" spans="1:26">
      <c r="A54" s="1415"/>
      <c r="B54" s="1248" t="s">
        <v>18</v>
      </c>
      <c r="C54" s="1249">
        <v>136</v>
      </c>
      <c r="D54" s="1596">
        <v>0.28999999999999998</v>
      </c>
      <c r="E54" s="1251" t="s">
        <v>207</v>
      </c>
      <c r="F54" s="1472" t="s">
        <v>206</v>
      </c>
      <c r="G54" s="1256">
        <v>2097</v>
      </c>
      <c r="H54" s="1597">
        <v>0.12</v>
      </c>
      <c r="I54" s="1254">
        <v>25791</v>
      </c>
      <c r="J54" s="1598">
        <v>0.26</v>
      </c>
      <c r="K54" s="1178"/>
      <c r="L54" s="1178"/>
      <c r="M54" s="1178"/>
      <c r="N54" s="1178"/>
      <c r="O54" s="1178"/>
      <c r="P54" s="1178"/>
      <c r="Q54" s="1178"/>
      <c r="R54" s="1178"/>
      <c r="S54" s="1178"/>
      <c r="T54" s="1178"/>
      <c r="U54" s="1178"/>
      <c r="V54" s="1178"/>
      <c r="W54" s="1178"/>
      <c r="X54" s="1178"/>
      <c r="Y54" s="1178"/>
      <c r="Z54" s="1178"/>
    </row>
    <row r="55" spans="1:26">
      <c r="A55" s="1413" t="s">
        <v>215</v>
      </c>
      <c r="B55" s="1246" t="s">
        <v>17</v>
      </c>
      <c r="C55" s="1221">
        <v>282</v>
      </c>
      <c r="D55" s="1601">
        <v>0.27</v>
      </c>
      <c r="E55" s="1223" t="s">
        <v>203</v>
      </c>
      <c r="F55" s="1462" t="s">
        <v>203</v>
      </c>
      <c r="G55" s="1224">
        <v>7312</v>
      </c>
      <c r="H55" s="1602">
        <v>0.17</v>
      </c>
      <c r="I55" s="1226">
        <v>56992</v>
      </c>
      <c r="J55" s="1603">
        <v>0.18</v>
      </c>
      <c r="K55" s="1178"/>
      <c r="L55" s="1178"/>
      <c r="M55" s="1178"/>
      <c r="N55" s="1178"/>
      <c r="O55" s="1178"/>
      <c r="P55" s="1178"/>
      <c r="Q55" s="1178"/>
      <c r="R55" s="1178"/>
      <c r="S55" s="1178"/>
      <c r="T55" s="1178"/>
      <c r="U55" s="1178"/>
      <c r="V55" s="1178"/>
      <c r="W55" s="1178"/>
      <c r="X55" s="1178"/>
      <c r="Y55" s="1178"/>
      <c r="Z55" s="1178"/>
    </row>
    <row r="56" spans="1:26">
      <c r="A56" s="1414"/>
      <c r="B56" s="1248" t="s">
        <v>18</v>
      </c>
      <c r="C56" s="1249">
        <v>121</v>
      </c>
      <c r="D56" s="1596">
        <v>0.36</v>
      </c>
      <c r="E56" s="1251" t="s">
        <v>203</v>
      </c>
      <c r="F56" s="1472" t="s">
        <v>203</v>
      </c>
      <c r="G56" s="1252">
        <v>993</v>
      </c>
      <c r="H56" s="1597">
        <v>0.25</v>
      </c>
      <c r="I56" s="1254">
        <v>8906</v>
      </c>
      <c r="J56" s="1598">
        <v>0.28000000000000003</v>
      </c>
      <c r="K56" s="1178"/>
      <c r="L56" s="1178"/>
      <c r="M56" s="1178"/>
      <c r="N56" s="1178"/>
      <c r="O56" s="1178"/>
      <c r="P56" s="1178"/>
      <c r="Q56" s="1178"/>
      <c r="R56" s="1178"/>
      <c r="S56" s="1178"/>
      <c r="T56" s="1178"/>
      <c r="U56" s="1178"/>
      <c r="V56" s="1178"/>
      <c r="W56" s="1178"/>
      <c r="X56" s="1178"/>
      <c r="Y56" s="1178"/>
      <c r="Z56" s="1178"/>
    </row>
    <row r="57" spans="1:26" s="396" customFormat="1" ht="20.100000000000001" customHeight="1">
      <c r="A57" s="1196" t="s">
        <v>257</v>
      </c>
      <c r="B57" s="1197"/>
      <c r="C57" s="1198"/>
      <c r="D57" s="1599"/>
      <c r="E57" s="1245"/>
      <c r="F57" s="1245"/>
      <c r="G57" s="1198"/>
      <c r="H57" s="1199"/>
      <c r="I57" s="1199"/>
      <c r="J57" s="1600"/>
      <c r="K57" s="1457"/>
      <c r="L57" s="1457"/>
      <c r="M57" s="1457"/>
      <c r="N57" s="1457"/>
      <c r="O57" s="1457"/>
      <c r="P57" s="1457"/>
      <c r="Q57" s="1457"/>
      <c r="R57" s="1457"/>
      <c r="S57" s="1457"/>
      <c r="T57" s="1457"/>
      <c r="U57" s="1457"/>
      <c r="V57" s="1457"/>
      <c r="W57" s="1457"/>
      <c r="X57" s="1457"/>
      <c r="Y57" s="1457"/>
      <c r="Z57" s="1457"/>
    </row>
    <row r="58" spans="1:26">
      <c r="A58" s="1413" t="s">
        <v>213</v>
      </c>
      <c r="B58" s="1246" t="s">
        <v>20</v>
      </c>
      <c r="C58" s="1221">
        <v>139</v>
      </c>
      <c r="D58" s="1601">
        <v>0.19</v>
      </c>
      <c r="E58" s="1223" t="s">
        <v>203</v>
      </c>
      <c r="F58" s="1462" t="s">
        <v>206</v>
      </c>
      <c r="G58" s="1224">
        <v>2495</v>
      </c>
      <c r="H58" s="1602">
        <v>0.09</v>
      </c>
      <c r="I58" s="1226">
        <v>40922</v>
      </c>
      <c r="J58" s="1603">
        <v>0.22</v>
      </c>
      <c r="K58" s="1178"/>
      <c r="L58" s="1178"/>
      <c r="M58" s="1178"/>
      <c r="N58" s="1178"/>
      <c r="O58" s="1178"/>
      <c r="P58" s="1178"/>
      <c r="Q58" s="1178"/>
      <c r="R58" s="1178"/>
      <c r="S58" s="1178"/>
      <c r="T58" s="1178"/>
      <c r="U58" s="1178"/>
      <c r="V58" s="1178"/>
      <c r="W58" s="1178"/>
      <c r="X58" s="1178"/>
      <c r="Y58" s="1178"/>
      <c r="Z58" s="1178"/>
    </row>
    <row r="59" spans="1:26">
      <c r="A59" s="1414"/>
      <c r="B59" s="1247" t="s">
        <v>21</v>
      </c>
      <c r="C59" s="1229">
        <v>111</v>
      </c>
      <c r="D59" s="1604">
        <v>0.16</v>
      </c>
      <c r="E59" s="1231" t="s">
        <v>203</v>
      </c>
      <c r="F59" s="1605" t="s">
        <v>206</v>
      </c>
      <c r="G59" s="1232">
        <v>3255</v>
      </c>
      <c r="H59" s="1606">
        <v>0.08</v>
      </c>
      <c r="I59" s="1234">
        <v>31720</v>
      </c>
      <c r="J59" s="1607">
        <v>0.13</v>
      </c>
      <c r="K59" s="1178"/>
      <c r="L59" s="1178"/>
      <c r="M59" s="1178"/>
      <c r="N59" s="1178"/>
      <c r="O59" s="1178"/>
      <c r="P59" s="1178"/>
      <c r="Q59" s="1178"/>
      <c r="R59" s="1178"/>
      <c r="S59" s="1178"/>
      <c r="T59" s="1178"/>
      <c r="U59" s="1178"/>
      <c r="V59" s="1178"/>
      <c r="W59" s="1178"/>
      <c r="X59" s="1178"/>
      <c r="Y59" s="1178"/>
      <c r="Z59" s="1178"/>
    </row>
    <row r="60" spans="1:26">
      <c r="A60" s="1415"/>
      <c r="B60" s="1248" t="s">
        <v>22</v>
      </c>
      <c r="C60" s="1249">
        <v>57</v>
      </c>
      <c r="D60" s="1596">
        <v>0.32</v>
      </c>
      <c r="E60" s="1251" t="s">
        <v>214</v>
      </c>
      <c r="F60" s="1472" t="s">
        <v>207</v>
      </c>
      <c r="G60" s="1256">
        <v>1596</v>
      </c>
      <c r="H60" s="1597">
        <v>0.1</v>
      </c>
      <c r="I60" s="1254">
        <v>17986</v>
      </c>
      <c r="J60" s="1598">
        <v>0.13</v>
      </c>
      <c r="K60" s="1178"/>
      <c r="L60" s="1178"/>
      <c r="M60" s="1178"/>
      <c r="N60" s="1178"/>
      <c r="O60" s="1178"/>
      <c r="P60" s="1178"/>
      <c r="Q60" s="1178"/>
      <c r="R60" s="1178"/>
      <c r="S60" s="1178"/>
      <c r="T60" s="1178"/>
      <c r="U60" s="1178"/>
      <c r="V60" s="1178"/>
      <c r="W60" s="1178"/>
      <c r="X60" s="1178"/>
      <c r="Y60" s="1178"/>
      <c r="Z60" s="1178"/>
    </row>
    <row r="61" spans="1:26">
      <c r="A61" s="1413" t="s">
        <v>215</v>
      </c>
      <c r="B61" s="1246" t="s">
        <v>20</v>
      </c>
      <c r="C61" s="1221">
        <v>208</v>
      </c>
      <c r="D61" s="1601">
        <v>0.3</v>
      </c>
      <c r="E61" s="1223" t="s">
        <v>203</v>
      </c>
      <c r="F61" s="1462" t="s">
        <v>203</v>
      </c>
      <c r="G61" s="1224">
        <v>3167</v>
      </c>
      <c r="H61" s="1602">
        <v>0.22</v>
      </c>
      <c r="I61" s="1226">
        <v>32208</v>
      </c>
      <c r="J61" s="1603">
        <v>0.22</v>
      </c>
      <c r="K61" s="1178"/>
      <c r="L61" s="1178"/>
      <c r="M61" s="1178"/>
      <c r="N61" s="1178"/>
      <c r="O61" s="1178"/>
      <c r="P61" s="1178"/>
      <c r="Q61" s="1178"/>
      <c r="R61" s="1178"/>
      <c r="S61" s="1178"/>
      <c r="T61" s="1178"/>
      <c r="U61" s="1178"/>
      <c r="V61" s="1178"/>
      <c r="W61" s="1178"/>
      <c r="X61" s="1178"/>
      <c r="Y61" s="1178"/>
      <c r="Z61" s="1178"/>
    </row>
    <row r="62" spans="1:26">
      <c r="A62" s="1414"/>
      <c r="B62" s="1247" t="s">
        <v>21</v>
      </c>
      <c r="C62" s="1229">
        <v>102</v>
      </c>
      <c r="D62" s="1604">
        <v>0.34</v>
      </c>
      <c r="E62" s="1231" t="s">
        <v>207</v>
      </c>
      <c r="F62" s="1605" t="s">
        <v>207</v>
      </c>
      <c r="G62" s="1232">
        <v>3015</v>
      </c>
      <c r="H62" s="1606">
        <v>0.17</v>
      </c>
      <c r="I62" s="1234">
        <v>21207</v>
      </c>
      <c r="J62" s="1607">
        <v>0.18</v>
      </c>
      <c r="K62" s="1178"/>
      <c r="L62" s="1178"/>
      <c r="M62" s="1178"/>
      <c r="N62" s="1178"/>
      <c r="O62" s="1178"/>
      <c r="P62" s="1178"/>
      <c r="Q62" s="1178"/>
      <c r="R62" s="1178"/>
      <c r="S62" s="1178"/>
      <c r="T62" s="1178"/>
      <c r="U62" s="1178"/>
      <c r="V62" s="1178"/>
      <c r="W62" s="1178"/>
      <c r="X62" s="1178"/>
      <c r="Y62" s="1178"/>
      <c r="Z62" s="1178"/>
    </row>
    <row r="63" spans="1:26">
      <c r="A63" s="1414"/>
      <c r="B63" s="1248" t="s">
        <v>22</v>
      </c>
      <c r="C63" s="1249">
        <v>51</v>
      </c>
      <c r="D63" s="1596">
        <v>0.28999999999999998</v>
      </c>
      <c r="E63" s="1251" t="s">
        <v>207</v>
      </c>
      <c r="F63" s="1472" t="s">
        <v>203</v>
      </c>
      <c r="G63" s="1256">
        <v>1606</v>
      </c>
      <c r="H63" s="1597">
        <v>0.15</v>
      </c>
      <c r="I63" s="1254">
        <v>9696</v>
      </c>
      <c r="J63" s="1598">
        <v>0.17</v>
      </c>
      <c r="K63" s="1178"/>
      <c r="L63" s="1178"/>
      <c r="M63" s="1178"/>
      <c r="N63" s="1178"/>
      <c r="O63" s="1178"/>
      <c r="P63" s="1178"/>
      <c r="Q63" s="1178"/>
      <c r="R63" s="1178"/>
      <c r="S63" s="1178"/>
      <c r="T63" s="1178"/>
      <c r="U63" s="1178"/>
      <c r="V63" s="1178"/>
      <c r="W63" s="1178"/>
      <c r="X63" s="1178"/>
      <c r="Y63" s="1178"/>
      <c r="Z63" s="1178"/>
    </row>
    <row r="64" spans="1:26" s="396" customFormat="1" ht="20.100000000000001" customHeight="1">
      <c r="A64" s="1196" t="s">
        <v>219</v>
      </c>
      <c r="B64" s="1197"/>
      <c r="C64" s="1198"/>
      <c r="D64" s="1198"/>
      <c r="E64" s="1245"/>
      <c r="F64" s="1245"/>
      <c r="G64" s="1198"/>
      <c r="H64" s="1198"/>
      <c r="I64" s="1199"/>
      <c r="J64" s="1200"/>
      <c r="K64" s="1457"/>
      <c r="L64" s="1457"/>
      <c r="M64" s="1457"/>
      <c r="N64" s="1457"/>
      <c r="O64" s="1457"/>
      <c r="P64" s="1457"/>
      <c r="Q64" s="1457"/>
      <c r="R64" s="1457"/>
      <c r="S64" s="1457"/>
      <c r="T64" s="1457"/>
      <c r="U64" s="1457"/>
      <c r="V64" s="1457"/>
      <c r="W64" s="1457"/>
      <c r="X64" s="1457"/>
      <c r="Y64" s="1457"/>
      <c r="Z64" s="1457"/>
    </row>
    <row r="65" spans="1:26">
      <c r="A65" s="1413" t="s">
        <v>213</v>
      </c>
      <c r="B65" s="1246" t="s">
        <v>24</v>
      </c>
      <c r="C65" s="1221">
        <v>71</v>
      </c>
      <c r="D65" s="1601">
        <v>0.39</v>
      </c>
      <c r="E65" s="1223" t="s">
        <v>203</v>
      </c>
      <c r="F65" s="1223" t="s">
        <v>203</v>
      </c>
      <c r="G65" s="1224">
        <v>1343</v>
      </c>
      <c r="H65" s="1608">
        <v>0.26</v>
      </c>
      <c r="I65" s="1226">
        <v>11214</v>
      </c>
      <c r="J65" s="1603">
        <v>0.34</v>
      </c>
      <c r="K65" s="1178"/>
      <c r="L65" s="1178"/>
      <c r="M65" s="1178"/>
      <c r="N65" s="1178"/>
      <c r="O65" s="1178"/>
      <c r="P65" s="1178"/>
      <c r="Q65" s="1178"/>
      <c r="R65" s="1178"/>
      <c r="S65" s="1178"/>
      <c r="T65" s="1178"/>
      <c r="U65" s="1178"/>
      <c r="V65" s="1178"/>
      <c r="W65" s="1178"/>
      <c r="X65" s="1178"/>
      <c r="Y65" s="1178"/>
      <c r="Z65" s="1178"/>
    </row>
    <row r="66" spans="1:26">
      <c r="A66" s="1414"/>
      <c r="B66" s="1247" t="s">
        <v>25</v>
      </c>
      <c r="C66" s="1229">
        <v>17</v>
      </c>
      <c r="D66" s="1604">
        <v>0.76</v>
      </c>
      <c r="E66" s="1231" t="s">
        <v>214</v>
      </c>
      <c r="F66" s="1231" t="s">
        <v>214</v>
      </c>
      <c r="G66" s="1236">
        <v>172</v>
      </c>
      <c r="H66" s="1609">
        <v>0.14000000000000001</v>
      </c>
      <c r="I66" s="1234">
        <v>1653</v>
      </c>
      <c r="J66" s="1595">
        <v>0.25</v>
      </c>
      <c r="K66" s="1178"/>
      <c r="L66" s="1178"/>
      <c r="M66" s="1178"/>
      <c r="N66" s="1178"/>
      <c r="O66" s="1178"/>
      <c r="P66" s="1178"/>
      <c r="Q66" s="1178"/>
      <c r="R66" s="1178"/>
      <c r="S66" s="1178"/>
      <c r="T66" s="1178"/>
      <c r="U66" s="1178"/>
      <c r="V66" s="1178"/>
      <c r="W66" s="1178"/>
      <c r="X66" s="1178"/>
      <c r="Y66" s="1178"/>
      <c r="Z66" s="1178"/>
    </row>
    <row r="67" spans="1:26">
      <c r="A67" s="1415"/>
      <c r="B67" s="1248" t="s">
        <v>26</v>
      </c>
      <c r="C67" s="1249">
        <v>290</v>
      </c>
      <c r="D67" s="1596">
        <v>0.1</v>
      </c>
      <c r="E67" s="1251" t="s">
        <v>203</v>
      </c>
      <c r="F67" s="1251" t="s">
        <v>202</v>
      </c>
      <c r="G67" s="1256">
        <v>7161</v>
      </c>
      <c r="H67" s="1610">
        <v>0.06</v>
      </c>
      <c r="I67" s="1254">
        <v>86664</v>
      </c>
      <c r="J67" s="1598">
        <v>0.14000000000000001</v>
      </c>
      <c r="K67" s="1178"/>
      <c r="L67" s="1178"/>
      <c r="M67" s="1178"/>
      <c r="N67" s="1178"/>
      <c r="O67" s="1178"/>
      <c r="P67" s="1178"/>
      <c r="Q67" s="1178"/>
      <c r="R67" s="1178"/>
      <c r="S67" s="1178"/>
      <c r="T67" s="1178"/>
      <c r="U67" s="1178"/>
      <c r="V67" s="1178"/>
      <c r="W67" s="1178"/>
      <c r="X67" s="1178"/>
      <c r="Y67" s="1178"/>
      <c r="Z67" s="1178"/>
    </row>
    <row r="68" spans="1:26">
      <c r="A68" s="1413" t="s">
        <v>215</v>
      </c>
      <c r="B68" s="1246" t="s">
        <v>24</v>
      </c>
      <c r="C68" s="1221">
        <v>64</v>
      </c>
      <c r="D68" s="1601">
        <v>0.5</v>
      </c>
      <c r="E68" s="1223" t="s">
        <v>207</v>
      </c>
      <c r="F68" s="1223" t="s">
        <v>203</v>
      </c>
      <c r="G68" s="1257">
        <v>579</v>
      </c>
      <c r="H68" s="1608">
        <v>0.3</v>
      </c>
      <c r="I68" s="1226">
        <v>4464</v>
      </c>
      <c r="J68" s="1603">
        <v>0.36</v>
      </c>
      <c r="K68" s="1178"/>
      <c r="L68" s="1178"/>
      <c r="M68" s="1178"/>
      <c r="N68" s="1178"/>
      <c r="O68" s="1178"/>
      <c r="P68" s="1178"/>
      <c r="Q68" s="1178"/>
      <c r="R68" s="1178"/>
      <c r="S68" s="1178"/>
      <c r="T68" s="1178"/>
      <c r="U68" s="1178"/>
      <c r="V68" s="1178"/>
      <c r="W68" s="1178"/>
      <c r="X68" s="1178"/>
      <c r="Y68" s="1178"/>
      <c r="Z68" s="1178"/>
    </row>
    <row r="69" spans="1:26">
      <c r="A69" s="1414"/>
      <c r="B69" s="1247" t="s">
        <v>25</v>
      </c>
      <c r="C69" s="1229">
        <v>26</v>
      </c>
      <c r="D69" s="1604">
        <v>0.65</v>
      </c>
      <c r="E69" s="1231" t="s">
        <v>214</v>
      </c>
      <c r="F69" s="1231" t="s">
        <v>214</v>
      </c>
      <c r="G69" s="1236">
        <v>115</v>
      </c>
      <c r="H69" s="1609">
        <v>0.21</v>
      </c>
      <c r="I69" s="1234">
        <v>1106</v>
      </c>
      <c r="J69" s="1595">
        <v>0.32</v>
      </c>
      <c r="K69" s="1178"/>
      <c r="L69" s="1178"/>
      <c r="M69" s="1178"/>
      <c r="N69" s="1178"/>
      <c r="O69" s="1178"/>
      <c r="P69" s="1178"/>
      <c r="Q69" s="1178"/>
      <c r="R69" s="1178"/>
      <c r="S69" s="1178"/>
      <c r="T69" s="1178"/>
      <c r="U69" s="1178"/>
      <c r="V69" s="1178"/>
      <c r="W69" s="1178"/>
      <c r="X69" s="1178"/>
      <c r="Y69" s="1178"/>
      <c r="Z69" s="1178"/>
    </row>
    <row r="70" spans="1:26">
      <c r="A70" s="1414"/>
      <c r="B70" s="1248" t="s">
        <v>26</v>
      </c>
      <c r="C70" s="1249">
        <v>315</v>
      </c>
      <c r="D70" s="1596">
        <v>0.22</v>
      </c>
      <c r="E70" s="1251" t="s">
        <v>203</v>
      </c>
      <c r="F70" s="1251" t="s">
        <v>206</v>
      </c>
      <c r="G70" s="1256">
        <v>7830</v>
      </c>
      <c r="H70" s="1610">
        <v>0.17</v>
      </c>
      <c r="I70" s="1254">
        <v>62572</v>
      </c>
      <c r="J70" s="1598">
        <v>0.18</v>
      </c>
      <c r="K70" s="1178"/>
      <c r="L70" s="1178"/>
      <c r="M70" s="1178"/>
      <c r="N70" s="1178"/>
      <c r="O70" s="1178"/>
      <c r="P70" s="1178"/>
      <c r="Q70" s="1178"/>
      <c r="R70" s="1178"/>
      <c r="S70" s="1178"/>
      <c r="T70" s="1178"/>
      <c r="U70" s="1178"/>
      <c r="V70" s="1178"/>
      <c r="W70" s="1178"/>
      <c r="X70" s="1178"/>
      <c r="Y70" s="1178"/>
      <c r="Z70" s="1178"/>
    </row>
    <row r="71" spans="1:26" s="396" customFormat="1" ht="20.100000000000001" customHeight="1">
      <c r="A71" s="1196" t="s">
        <v>220</v>
      </c>
      <c r="B71" s="1197"/>
      <c r="C71" s="1198"/>
      <c r="D71" s="1198"/>
      <c r="E71" s="1245"/>
      <c r="F71" s="1245"/>
      <c r="G71" s="1198"/>
      <c r="H71" s="1198"/>
      <c r="I71" s="1199"/>
      <c r="J71" s="1200"/>
      <c r="K71" s="1457"/>
      <c r="L71" s="1457"/>
      <c r="M71" s="1457"/>
      <c r="N71" s="1457"/>
      <c r="O71" s="1457"/>
      <c r="P71" s="1457"/>
      <c r="Q71" s="1457"/>
      <c r="R71" s="1457"/>
      <c r="S71" s="1457"/>
      <c r="T71" s="1457"/>
      <c r="U71" s="1457"/>
      <c r="V71" s="1457"/>
      <c r="W71" s="1457"/>
      <c r="X71" s="1457"/>
      <c r="Y71" s="1457"/>
      <c r="Z71" s="1457"/>
    </row>
    <row r="72" spans="1:26">
      <c r="A72" s="1413" t="s">
        <v>213</v>
      </c>
      <c r="B72" s="1246" t="s">
        <v>28</v>
      </c>
      <c r="C72" s="1221">
        <v>160</v>
      </c>
      <c r="D72" s="1601">
        <v>0.23</v>
      </c>
      <c r="E72" s="1223" t="s">
        <v>207</v>
      </c>
      <c r="F72" s="1223" t="s">
        <v>203</v>
      </c>
      <c r="G72" s="1224">
        <v>4710</v>
      </c>
      <c r="H72" s="1608">
        <v>0.09</v>
      </c>
      <c r="I72" s="1226">
        <v>55155</v>
      </c>
      <c r="J72" s="1603">
        <v>0.14000000000000001</v>
      </c>
      <c r="K72" s="1178"/>
      <c r="L72" s="1178"/>
      <c r="M72" s="1178"/>
      <c r="N72" s="1178"/>
      <c r="O72" s="1178"/>
      <c r="P72" s="1178"/>
      <c r="Q72" s="1178"/>
      <c r="R72" s="1178"/>
      <c r="S72" s="1178"/>
      <c r="T72" s="1178"/>
      <c r="U72" s="1178"/>
      <c r="V72" s="1178"/>
      <c r="W72" s="1178"/>
      <c r="X72" s="1178"/>
      <c r="Y72" s="1178"/>
      <c r="Z72" s="1178"/>
    </row>
    <row r="73" spans="1:26">
      <c r="A73" s="1414"/>
      <c r="B73" s="1247" t="s">
        <v>29</v>
      </c>
      <c r="C73" s="1229">
        <v>83</v>
      </c>
      <c r="D73" s="1604">
        <v>0.1</v>
      </c>
      <c r="E73" s="1231" t="s">
        <v>206</v>
      </c>
      <c r="F73" s="1231" t="s">
        <v>202</v>
      </c>
      <c r="G73" s="1232">
        <v>1335</v>
      </c>
      <c r="H73" s="1609">
        <v>0.09</v>
      </c>
      <c r="I73" s="1234">
        <v>19521</v>
      </c>
      <c r="J73" s="1595">
        <v>0.19</v>
      </c>
      <c r="K73" s="1178"/>
      <c r="L73" s="1178"/>
      <c r="M73" s="1178"/>
      <c r="N73" s="1178"/>
      <c r="O73" s="1178"/>
      <c r="P73" s="1178"/>
      <c r="Q73" s="1178"/>
      <c r="R73" s="1178"/>
      <c r="S73" s="1178"/>
      <c r="T73" s="1178"/>
      <c r="U73" s="1178"/>
      <c r="V73" s="1178"/>
      <c r="W73" s="1178"/>
      <c r="X73" s="1178"/>
      <c r="Y73" s="1178"/>
      <c r="Z73" s="1178"/>
    </row>
    <row r="74" spans="1:26">
      <c r="A74" s="1414"/>
      <c r="B74" s="1258" t="s">
        <v>30</v>
      </c>
      <c r="C74" s="1259">
        <v>32</v>
      </c>
      <c r="D74" s="1611">
        <v>0.25</v>
      </c>
      <c r="E74" s="1261" t="s">
        <v>207</v>
      </c>
      <c r="F74" s="1261" t="s">
        <v>203</v>
      </c>
      <c r="G74" s="1262">
        <v>976</v>
      </c>
      <c r="H74" s="1612">
        <v>0.1</v>
      </c>
      <c r="I74" s="1263">
        <v>8799</v>
      </c>
      <c r="J74" s="1592">
        <v>0.21</v>
      </c>
      <c r="K74" s="1178"/>
      <c r="L74" s="1178"/>
      <c r="M74" s="1178"/>
      <c r="N74" s="1178"/>
      <c r="O74" s="1178"/>
      <c r="P74" s="1178"/>
      <c r="Q74" s="1178"/>
      <c r="R74" s="1178"/>
      <c r="S74" s="1178"/>
      <c r="T74" s="1178"/>
      <c r="U74" s="1178"/>
      <c r="V74" s="1178"/>
      <c r="W74" s="1178"/>
      <c r="X74" s="1178"/>
      <c r="Y74" s="1178"/>
      <c r="Z74" s="1178"/>
    </row>
    <row r="75" spans="1:26">
      <c r="A75" s="1415"/>
      <c r="B75" s="1248" t="s">
        <v>31</v>
      </c>
      <c r="C75" s="1249">
        <v>76</v>
      </c>
      <c r="D75" s="1596">
        <v>0.16</v>
      </c>
      <c r="E75" s="1251" t="s">
        <v>203</v>
      </c>
      <c r="F75" s="1251" t="s">
        <v>206</v>
      </c>
      <c r="G75" s="1256">
        <v>1277</v>
      </c>
      <c r="H75" s="1610">
        <v>0.1</v>
      </c>
      <c r="I75" s="1254">
        <v>12174</v>
      </c>
      <c r="J75" s="1598">
        <v>0.19</v>
      </c>
      <c r="K75" s="1178"/>
      <c r="L75" s="1178"/>
      <c r="M75" s="1178"/>
      <c r="N75" s="1178"/>
      <c r="O75" s="1178"/>
      <c r="P75" s="1178"/>
      <c r="Q75" s="1178"/>
      <c r="R75" s="1178"/>
      <c r="S75" s="1178"/>
      <c r="T75" s="1178"/>
      <c r="U75" s="1178"/>
      <c r="V75" s="1178"/>
      <c r="W75" s="1178"/>
      <c r="X75" s="1178"/>
      <c r="Y75" s="1178"/>
      <c r="Z75" s="1178"/>
    </row>
    <row r="76" spans="1:26">
      <c r="A76" s="1413" t="s">
        <v>215</v>
      </c>
      <c r="B76" s="1246" t="s">
        <v>28</v>
      </c>
      <c r="C76" s="1221">
        <v>182</v>
      </c>
      <c r="D76" s="1601">
        <v>0.28000000000000003</v>
      </c>
      <c r="E76" s="1223" t="s">
        <v>203</v>
      </c>
      <c r="F76" s="1223" t="s">
        <v>203</v>
      </c>
      <c r="G76" s="1224">
        <v>5171</v>
      </c>
      <c r="H76" s="1608">
        <v>0.16</v>
      </c>
      <c r="I76" s="1226">
        <v>37630</v>
      </c>
      <c r="J76" s="1603">
        <v>0.18</v>
      </c>
      <c r="K76" s="1178"/>
      <c r="L76" s="1178"/>
      <c r="M76" s="1178"/>
      <c r="N76" s="1178"/>
      <c r="O76" s="1178"/>
      <c r="P76" s="1178"/>
      <c r="Q76" s="1178"/>
      <c r="R76" s="1178"/>
      <c r="S76" s="1178"/>
      <c r="T76" s="1178"/>
      <c r="U76" s="1178"/>
      <c r="V76" s="1178"/>
      <c r="W76" s="1178"/>
      <c r="X76" s="1178"/>
      <c r="Y76" s="1178"/>
      <c r="Z76" s="1178"/>
    </row>
    <row r="77" spans="1:26">
      <c r="A77" s="1414"/>
      <c r="B77" s="1247" t="s">
        <v>29</v>
      </c>
      <c r="C77" s="1229">
        <v>85</v>
      </c>
      <c r="D77" s="1604">
        <v>0.21</v>
      </c>
      <c r="E77" s="1231" t="s">
        <v>206</v>
      </c>
      <c r="F77" s="1231" t="s">
        <v>206</v>
      </c>
      <c r="G77" s="1232">
        <v>1382</v>
      </c>
      <c r="H77" s="1609">
        <v>0.2</v>
      </c>
      <c r="I77" s="1234">
        <v>13710</v>
      </c>
      <c r="J77" s="1595">
        <v>0.2</v>
      </c>
      <c r="K77" s="1178"/>
      <c r="L77" s="1178"/>
      <c r="M77" s="1178"/>
      <c r="N77" s="1178"/>
      <c r="O77" s="1178"/>
      <c r="P77" s="1178"/>
      <c r="Q77" s="1178"/>
      <c r="R77" s="1178"/>
      <c r="S77" s="1178"/>
      <c r="T77" s="1178"/>
      <c r="U77" s="1178"/>
      <c r="V77" s="1178"/>
      <c r="W77" s="1178"/>
      <c r="X77" s="1178"/>
      <c r="Y77" s="1178"/>
      <c r="Z77" s="1178"/>
    </row>
    <row r="78" spans="1:26">
      <c r="A78" s="1414"/>
      <c r="B78" s="1258" t="s">
        <v>30</v>
      </c>
      <c r="C78" s="1259">
        <v>43</v>
      </c>
      <c r="D78" s="1611">
        <v>0.21</v>
      </c>
      <c r="E78" s="1261" t="s">
        <v>206</v>
      </c>
      <c r="F78" s="1261" t="s">
        <v>206</v>
      </c>
      <c r="G78" s="1262">
        <v>865</v>
      </c>
      <c r="H78" s="1612">
        <v>0.2</v>
      </c>
      <c r="I78" s="1263">
        <v>6611</v>
      </c>
      <c r="J78" s="1592">
        <v>0.21</v>
      </c>
      <c r="K78" s="1178"/>
      <c r="L78" s="1178"/>
      <c r="M78" s="1178"/>
      <c r="N78" s="1178"/>
      <c r="O78" s="1178"/>
      <c r="P78" s="1178"/>
      <c r="Q78" s="1178"/>
      <c r="R78" s="1178"/>
      <c r="S78" s="1178"/>
      <c r="T78" s="1178"/>
      <c r="U78" s="1178"/>
      <c r="V78" s="1178"/>
      <c r="W78" s="1178"/>
      <c r="X78" s="1178"/>
      <c r="Y78" s="1178"/>
      <c r="Z78" s="1178"/>
    </row>
    <row r="79" spans="1:26" ht="16.5" thickBot="1">
      <c r="A79" s="1416"/>
      <c r="B79" s="1248" t="s">
        <v>31</v>
      </c>
      <c r="C79" s="1249">
        <v>69</v>
      </c>
      <c r="D79" s="1596">
        <v>0.51</v>
      </c>
      <c r="E79" s="1251" t="s">
        <v>214</v>
      </c>
      <c r="F79" s="1251" t="s">
        <v>214</v>
      </c>
      <c r="G79" s="1252">
        <v>700</v>
      </c>
      <c r="H79" s="1610">
        <v>0.25</v>
      </c>
      <c r="I79" s="1254">
        <v>6897</v>
      </c>
      <c r="J79" s="1598">
        <v>0.23</v>
      </c>
      <c r="K79" s="1178"/>
      <c r="L79" s="1178"/>
      <c r="M79" s="1178"/>
      <c r="N79" s="1178"/>
      <c r="O79" s="1178"/>
      <c r="P79" s="1178"/>
      <c r="Q79" s="1178"/>
      <c r="R79" s="1178"/>
      <c r="S79" s="1178"/>
      <c r="T79" s="1178"/>
      <c r="U79" s="1178"/>
      <c r="V79" s="1178"/>
      <c r="W79" s="1178"/>
      <c r="X79" s="1178"/>
      <c r="Y79" s="1178"/>
      <c r="Z79" s="1178"/>
    </row>
    <row r="80" spans="1:26" ht="15.75" customHeight="1">
      <c r="A80" s="1417" t="s">
        <v>956</v>
      </c>
      <c r="B80" s="1417"/>
      <c r="C80" s="1417"/>
      <c r="D80" s="1417"/>
      <c r="E80" s="1417"/>
      <c r="F80" s="1417"/>
      <c r="G80" s="1417"/>
      <c r="H80" s="1417"/>
      <c r="I80" s="1417"/>
      <c r="J80" s="1417"/>
      <c r="K80" s="1178"/>
      <c r="L80" s="1178"/>
      <c r="M80" s="1178"/>
      <c r="N80" s="1178"/>
      <c r="O80" s="1178"/>
      <c r="P80" s="1178"/>
      <c r="Q80" s="1178"/>
      <c r="R80" s="1178"/>
      <c r="S80" s="1178"/>
      <c r="T80" s="1178"/>
      <c r="U80" s="1178"/>
      <c r="V80" s="1178"/>
      <c r="W80" s="1178"/>
      <c r="X80" s="1178"/>
      <c r="Y80" s="1178"/>
      <c r="Z80" s="1178"/>
    </row>
    <row r="81" spans="1:26" ht="80.099999999999994" customHeight="1">
      <c r="A81" s="1418" t="s">
        <v>957</v>
      </c>
      <c r="B81" s="1418"/>
      <c r="C81" s="1418"/>
      <c r="D81" s="1418"/>
      <c r="E81" s="1418"/>
      <c r="F81" s="1418"/>
      <c r="G81" s="1418"/>
      <c r="H81" s="1418"/>
      <c r="I81" s="1418"/>
      <c r="J81" s="1418"/>
      <c r="K81" s="1420"/>
      <c r="L81" s="1420"/>
      <c r="M81" s="1420"/>
      <c r="N81" s="1420"/>
      <c r="O81" s="1420"/>
      <c r="P81" s="1420"/>
      <c r="Q81" s="1420"/>
      <c r="R81" s="1420"/>
      <c r="S81" s="1420"/>
      <c r="T81" s="1420"/>
      <c r="U81" s="1420"/>
      <c r="V81" s="1420"/>
      <c r="W81" s="1420"/>
      <c r="X81" s="1420"/>
      <c r="Y81" s="1420"/>
      <c r="Z81" s="1420"/>
    </row>
    <row r="82" spans="1:26">
      <c r="A82" s="1419" t="s">
        <v>953</v>
      </c>
      <c r="B82" s="1419"/>
      <c r="C82" s="1419"/>
      <c r="D82" s="1419"/>
      <c r="E82" s="1419"/>
      <c r="F82" s="1419"/>
      <c r="G82" s="1419"/>
      <c r="H82" s="1419"/>
      <c r="I82" s="1419"/>
      <c r="J82" s="1419"/>
      <c r="K82" s="1420"/>
      <c r="L82" s="1420"/>
      <c r="M82" s="1420"/>
      <c r="N82" s="1420"/>
      <c r="O82" s="1420"/>
      <c r="P82" s="1420"/>
      <c r="Q82" s="1420"/>
      <c r="R82" s="1420"/>
      <c r="S82" s="1420"/>
      <c r="T82" s="1420"/>
      <c r="U82" s="1420"/>
      <c r="V82" s="1420"/>
      <c r="W82" s="1420"/>
      <c r="X82" s="1420"/>
      <c r="Y82" s="1420"/>
      <c r="Z82" s="1420"/>
    </row>
    <row r="83" spans="1:26" ht="27.95" customHeight="1">
      <c r="A83" s="1419" t="s">
        <v>954</v>
      </c>
      <c r="B83" s="1419"/>
      <c r="C83" s="1419"/>
      <c r="D83" s="1419"/>
      <c r="E83" s="1419"/>
      <c r="F83" s="1419"/>
      <c r="G83" s="1419"/>
      <c r="H83" s="1419"/>
      <c r="I83" s="1419"/>
      <c r="J83" s="1419"/>
      <c r="K83" s="1420"/>
      <c r="L83" s="1420"/>
      <c r="M83" s="1420"/>
      <c r="N83" s="1420"/>
      <c r="O83" s="1420"/>
      <c r="P83" s="1420"/>
      <c r="Q83" s="1420"/>
      <c r="R83" s="1420"/>
      <c r="S83" s="1420"/>
      <c r="T83" s="1420"/>
      <c r="U83" s="1420"/>
      <c r="V83" s="1420"/>
      <c r="W83" s="1420"/>
      <c r="X83" s="1420"/>
      <c r="Y83" s="1420"/>
      <c r="Z83" s="1420"/>
    </row>
    <row r="84" spans="1:26" ht="15.95" customHeight="1" thickBot="1">
      <c r="A84" s="1265"/>
      <c r="B84" s="1265"/>
      <c r="C84" s="1265"/>
      <c r="D84" s="1265"/>
      <c r="E84" s="1265"/>
      <c r="F84" s="1265"/>
      <c r="G84" s="1265"/>
      <c r="H84" s="1265"/>
      <c r="I84" s="1265"/>
      <c r="J84" s="1178"/>
      <c r="K84" s="1178"/>
      <c r="L84" s="1178"/>
      <c r="M84" s="1178"/>
      <c r="N84" s="1178"/>
      <c r="O84" s="1178"/>
      <c r="P84" s="1178"/>
      <c r="Q84" s="1178"/>
      <c r="R84" s="1178"/>
      <c r="S84" s="1178"/>
      <c r="T84" s="1178"/>
      <c r="U84" s="1178"/>
      <c r="V84" s="1178"/>
      <c r="W84" s="1178"/>
      <c r="X84" s="1178"/>
      <c r="Y84" s="1178"/>
      <c r="Z84" s="1178"/>
    </row>
    <row r="85" spans="1:26" ht="18.75" customHeight="1" thickBot="1">
      <c r="A85" s="1651" t="s">
        <v>287</v>
      </c>
      <c r="B85" s="1652"/>
      <c r="C85" s="1652"/>
      <c r="D85" s="1652"/>
      <c r="E85" s="1652"/>
      <c r="F85" s="1652"/>
      <c r="G85" s="1652"/>
      <c r="H85" s="1652"/>
      <c r="I85" s="1652"/>
      <c r="J85" s="1652"/>
      <c r="K85" s="1652"/>
      <c r="L85" s="1652"/>
      <c r="M85" s="1652"/>
      <c r="N85" s="1652"/>
      <c r="O85" s="1652"/>
      <c r="P85" s="1652"/>
      <c r="Q85" s="1652"/>
      <c r="R85" s="1652"/>
      <c r="S85" s="1652"/>
      <c r="T85" s="1652"/>
      <c r="U85" s="1652"/>
      <c r="V85" s="1652"/>
      <c r="W85" s="1652"/>
      <c r="X85" s="1652"/>
      <c r="Y85" s="1652"/>
      <c r="Z85" s="1652"/>
    </row>
    <row r="86" spans="1:26">
      <c r="A86" s="1613"/>
      <c r="B86" s="1614"/>
      <c r="C86" s="1398" t="s">
        <v>192</v>
      </c>
      <c r="D86" s="1399"/>
      <c r="E86" s="1399"/>
      <c r="F86" s="1399"/>
      <c r="G86" s="1399"/>
      <c r="H86" s="1399"/>
      <c r="I86" s="1399"/>
      <c r="J86" s="1400"/>
      <c r="K86" s="1401" t="s">
        <v>193</v>
      </c>
      <c r="L86" s="1427"/>
      <c r="M86" s="1427"/>
      <c r="N86" s="1427"/>
      <c r="O86" s="1427"/>
      <c r="P86" s="1427"/>
      <c r="Q86" s="1427"/>
      <c r="R86" s="1402"/>
      <c r="S86" s="1398" t="s">
        <v>4</v>
      </c>
      <c r="T86" s="1399"/>
      <c r="U86" s="1399"/>
      <c r="V86" s="1399"/>
      <c r="W86" s="1399"/>
      <c r="X86" s="1399"/>
      <c r="Y86" s="1399"/>
      <c r="Z86" s="1399"/>
    </row>
    <row r="87" spans="1:26" ht="20.100000000000001" customHeight="1">
      <c r="A87" s="1613"/>
      <c r="B87" s="1614"/>
      <c r="C87" s="1428" t="s">
        <v>205</v>
      </c>
      <c r="D87" s="1429"/>
      <c r="E87" s="1430" t="s">
        <v>208</v>
      </c>
      <c r="F87" s="1429"/>
      <c r="G87" s="1430" t="s">
        <v>59</v>
      </c>
      <c r="H87" s="1429"/>
      <c r="I87" s="1430" t="s">
        <v>211</v>
      </c>
      <c r="J87" s="1431"/>
      <c r="K87" s="1432" t="s">
        <v>205</v>
      </c>
      <c r="L87" s="1433"/>
      <c r="M87" s="1434" t="s">
        <v>208</v>
      </c>
      <c r="N87" s="1433"/>
      <c r="O87" s="1434" t="s">
        <v>59</v>
      </c>
      <c r="P87" s="1433"/>
      <c r="Q87" s="1434" t="s">
        <v>211</v>
      </c>
      <c r="R87" s="1435"/>
      <c r="S87" s="1428" t="s">
        <v>205</v>
      </c>
      <c r="T87" s="1429"/>
      <c r="U87" s="1430" t="s">
        <v>208</v>
      </c>
      <c r="V87" s="1429"/>
      <c r="W87" s="1430" t="s">
        <v>59</v>
      </c>
      <c r="X87" s="1429"/>
      <c r="Y87" s="1430" t="s">
        <v>211</v>
      </c>
      <c r="Z87" s="1436"/>
    </row>
    <row r="88" spans="1:26" ht="15.75" customHeight="1">
      <c r="A88" s="1613"/>
      <c r="B88" s="1614"/>
      <c r="C88" s="1502" t="s">
        <v>195</v>
      </c>
      <c r="D88" s="1503" t="s">
        <v>224</v>
      </c>
      <c r="E88" s="1504" t="s">
        <v>195</v>
      </c>
      <c r="F88" s="1503" t="s">
        <v>224</v>
      </c>
      <c r="G88" s="1504" t="s">
        <v>195</v>
      </c>
      <c r="H88" s="1503" t="s">
        <v>224</v>
      </c>
      <c r="I88" s="1504" t="s">
        <v>195</v>
      </c>
      <c r="J88" s="1505" t="s">
        <v>224</v>
      </c>
      <c r="K88" s="1506" t="s">
        <v>195</v>
      </c>
      <c r="L88" s="1507" t="s">
        <v>224</v>
      </c>
      <c r="M88" s="1508" t="s">
        <v>195</v>
      </c>
      <c r="N88" s="1507" t="s">
        <v>224</v>
      </c>
      <c r="O88" s="1508" t="s">
        <v>195</v>
      </c>
      <c r="P88" s="1507" t="s">
        <v>224</v>
      </c>
      <c r="Q88" s="1508" t="s">
        <v>195</v>
      </c>
      <c r="R88" s="1509" t="s">
        <v>224</v>
      </c>
      <c r="S88" s="1502" t="s">
        <v>195</v>
      </c>
      <c r="T88" s="1503" t="s">
        <v>224</v>
      </c>
      <c r="U88" s="1504" t="s">
        <v>195</v>
      </c>
      <c r="V88" s="1503" t="s">
        <v>224</v>
      </c>
      <c r="W88" s="1504" t="s">
        <v>195</v>
      </c>
      <c r="X88" s="1503" t="s">
        <v>224</v>
      </c>
      <c r="Y88" s="1504" t="s">
        <v>195</v>
      </c>
      <c r="Z88" s="1510" t="s">
        <v>224</v>
      </c>
    </row>
    <row r="89" spans="1:26">
      <c r="A89" s="1497" t="s">
        <v>288</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row>
    <row r="90" spans="1:26">
      <c r="A90" s="1499" t="s">
        <v>289</v>
      </c>
      <c r="B90" s="839" t="s">
        <v>233</v>
      </c>
      <c r="C90" s="1351">
        <v>80</v>
      </c>
      <c r="D90" s="1326">
        <v>0.2</v>
      </c>
      <c r="E90" s="1378"/>
      <c r="F90" s="1352"/>
      <c r="G90" s="1378">
        <v>38</v>
      </c>
      <c r="H90" s="1326">
        <v>0.24</v>
      </c>
      <c r="I90" s="1378">
        <v>74</v>
      </c>
      <c r="J90" s="1326">
        <v>0.28000000000000003</v>
      </c>
      <c r="K90" s="1383">
        <v>3042</v>
      </c>
      <c r="L90" s="1303">
        <v>0.34</v>
      </c>
      <c r="M90" s="1563">
        <v>16</v>
      </c>
      <c r="N90" s="1303">
        <v>0.44</v>
      </c>
      <c r="O90" s="1383">
        <v>1745</v>
      </c>
      <c r="P90" s="1303">
        <v>0.43</v>
      </c>
      <c r="Q90" s="1383">
        <v>2200</v>
      </c>
      <c r="R90" s="1303">
        <v>0.47</v>
      </c>
      <c r="S90" s="1385">
        <v>20957</v>
      </c>
      <c r="T90" s="1326">
        <v>0.24</v>
      </c>
      <c r="U90" s="1385">
        <v>4448</v>
      </c>
      <c r="V90" s="1326">
        <v>0.25</v>
      </c>
      <c r="W90" s="1385">
        <v>10289</v>
      </c>
      <c r="X90" s="1326">
        <v>0.36</v>
      </c>
      <c r="Y90" s="1385">
        <v>17250</v>
      </c>
      <c r="Z90" s="1484">
        <v>0.41</v>
      </c>
    </row>
    <row r="91" spans="1:26">
      <c r="A91" s="1500"/>
      <c r="B91" s="838" t="s">
        <v>234</v>
      </c>
      <c r="C91" s="1289">
        <v>116</v>
      </c>
      <c r="D91" s="1290">
        <v>0.28999999999999998</v>
      </c>
      <c r="E91" s="1328"/>
      <c r="F91" s="1292"/>
      <c r="G91" s="1328">
        <v>58</v>
      </c>
      <c r="H91" s="1290">
        <v>0.36</v>
      </c>
      <c r="I91" s="1328">
        <v>105</v>
      </c>
      <c r="J91" s="1290">
        <v>0.4</v>
      </c>
      <c r="K91" s="1386">
        <v>2426</v>
      </c>
      <c r="L91" s="1295">
        <v>0.27</v>
      </c>
      <c r="M91" s="1389">
        <v>11</v>
      </c>
      <c r="N91" s="1295">
        <v>0.31</v>
      </c>
      <c r="O91" s="1386">
        <v>1518</v>
      </c>
      <c r="P91" s="1295">
        <v>0.37</v>
      </c>
      <c r="Q91" s="1386">
        <v>1742</v>
      </c>
      <c r="R91" s="1295">
        <v>0.37</v>
      </c>
      <c r="S91" s="1388">
        <v>25926</v>
      </c>
      <c r="T91" s="1290">
        <v>0.3</v>
      </c>
      <c r="U91" s="1388">
        <v>5472</v>
      </c>
      <c r="V91" s="1290">
        <v>0.31</v>
      </c>
      <c r="W91" s="1388">
        <v>11553</v>
      </c>
      <c r="X91" s="1290">
        <v>0.4</v>
      </c>
      <c r="Y91" s="1388">
        <v>16453</v>
      </c>
      <c r="Z91" s="1301">
        <v>0.39</v>
      </c>
    </row>
    <row r="92" spans="1:26">
      <c r="A92" s="1500"/>
      <c r="B92" s="838" t="s">
        <v>235</v>
      </c>
      <c r="C92" s="1351">
        <v>123</v>
      </c>
      <c r="D92" s="1326">
        <v>0.31</v>
      </c>
      <c r="E92" s="1378"/>
      <c r="F92" s="1352"/>
      <c r="G92" s="1378">
        <v>37</v>
      </c>
      <c r="H92" s="1326">
        <v>0.23</v>
      </c>
      <c r="I92" s="1378">
        <v>44</v>
      </c>
      <c r="J92" s="1326">
        <v>0.17</v>
      </c>
      <c r="K92" s="1383">
        <v>1323</v>
      </c>
      <c r="L92" s="1303">
        <v>0.15</v>
      </c>
      <c r="M92" s="1563">
        <v>1</v>
      </c>
      <c r="N92" s="1303">
        <v>0.03</v>
      </c>
      <c r="O92" s="1563">
        <v>342</v>
      </c>
      <c r="P92" s="1303">
        <v>0.08</v>
      </c>
      <c r="Q92" s="1563">
        <v>305</v>
      </c>
      <c r="R92" s="1303">
        <v>0.06</v>
      </c>
      <c r="S92" s="1385">
        <v>12134</v>
      </c>
      <c r="T92" s="1326">
        <v>0.14000000000000001</v>
      </c>
      <c r="U92" s="1385">
        <v>2522</v>
      </c>
      <c r="V92" s="1326">
        <v>0.14000000000000001</v>
      </c>
      <c r="W92" s="1385">
        <v>2896</v>
      </c>
      <c r="X92" s="1326">
        <v>0.1</v>
      </c>
      <c r="Y92" s="1385">
        <v>3362</v>
      </c>
      <c r="Z92" s="1484">
        <v>0.08</v>
      </c>
    </row>
    <row r="93" spans="1:26">
      <c r="A93" s="1500"/>
      <c r="B93" s="838" t="s">
        <v>236</v>
      </c>
      <c r="C93" s="1289">
        <v>56</v>
      </c>
      <c r="D93" s="1290">
        <v>0.14000000000000001</v>
      </c>
      <c r="E93" s="1328"/>
      <c r="F93" s="1292"/>
      <c r="G93" s="1328">
        <v>19</v>
      </c>
      <c r="H93" s="1290">
        <v>0.12</v>
      </c>
      <c r="I93" s="1328">
        <v>24</v>
      </c>
      <c r="J93" s="1290">
        <v>0.09</v>
      </c>
      <c r="K93" s="1386">
        <v>1284</v>
      </c>
      <c r="L93" s="1295">
        <v>0.14000000000000001</v>
      </c>
      <c r="M93" s="1389">
        <v>6</v>
      </c>
      <c r="N93" s="1295">
        <v>0.17</v>
      </c>
      <c r="O93" s="1389">
        <v>319</v>
      </c>
      <c r="P93" s="1295">
        <v>0.08</v>
      </c>
      <c r="Q93" s="1389">
        <v>318</v>
      </c>
      <c r="R93" s="1295">
        <v>7.0000000000000007E-2</v>
      </c>
      <c r="S93" s="1388">
        <v>17862</v>
      </c>
      <c r="T93" s="1290">
        <v>0.21</v>
      </c>
      <c r="U93" s="1388">
        <v>3321</v>
      </c>
      <c r="V93" s="1290">
        <v>0.19</v>
      </c>
      <c r="W93" s="1388">
        <v>2915</v>
      </c>
      <c r="X93" s="1290">
        <v>0.1</v>
      </c>
      <c r="Y93" s="1388">
        <v>3467</v>
      </c>
      <c r="Z93" s="1301">
        <v>0.08</v>
      </c>
    </row>
    <row r="94" spans="1:26" ht="15.95" customHeight="1">
      <c r="A94" s="1500"/>
      <c r="B94" s="838" t="s">
        <v>237</v>
      </c>
      <c r="C94" s="1351">
        <v>19</v>
      </c>
      <c r="D94" s="1326">
        <v>0.05</v>
      </c>
      <c r="E94" s="1378"/>
      <c r="F94" s="1352"/>
      <c r="G94" s="1378">
        <v>9</v>
      </c>
      <c r="H94" s="1326">
        <v>0.06</v>
      </c>
      <c r="I94" s="1378">
        <v>13</v>
      </c>
      <c r="J94" s="1326">
        <v>0.05</v>
      </c>
      <c r="K94" s="1563">
        <v>832</v>
      </c>
      <c r="L94" s="1303">
        <v>0.09</v>
      </c>
      <c r="M94" s="1563">
        <v>2</v>
      </c>
      <c r="N94" s="1303">
        <v>0.06</v>
      </c>
      <c r="O94" s="1563">
        <v>152</v>
      </c>
      <c r="P94" s="1303">
        <v>0.04</v>
      </c>
      <c r="Q94" s="1563">
        <v>141</v>
      </c>
      <c r="R94" s="1303">
        <v>0.03</v>
      </c>
      <c r="S94" s="1385">
        <v>8699</v>
      </c>
      <c r="T94" s="1326">
        <v>0.1</v>
      </c>
      <c r="U94" s="1385">
        <v>1687</v>
      </c>
      <c r="V94" s="1326">
        <v>0.1</v>
      </c>
      <c r="W94" s="1385">
        <v>1154</v>
      </c>
      <c r="X94" s="1326">
        <v>0.04</v>
      </c>
      <c r="Y94" s="1385">
        <v>1295</v>
      </c>
      <c r="Z94" s="1484">
        <v>0.03</v>
      </c>
    </row>
    <row r="95" spans="1:26">
      <c r="A95" s="1501"/>
      <c r="B95" s="836" t="s">
        <v>230</v>
      </c>
      <c r="C95" s="1520">
        <v>394</v>
      </c>
      <c r="D95" s="1308">
        <v>1</v>
      </c>
      <c r="E95" s="1520"/>
      <c r="F95" s="1310"/>
      <c r="G95" s="1520">
        <v>161</v>
      </c>
      <c r="H95" s="1308">
        <v>1</v>
      </c>
      <c r="I95" s="1520">
        <v>260</v>
      </c>
      <c r="J95" s="1308">
        <v>1</v>
      </c>
      <c r="K95" s="1522">
        <v>8907</v>
      </c>
      <c r="L95" s="1487">
        <v>1</v>
      </c>
      <c r="M95" s="1615">
        <v>36</v>
      </c>
      <c r="N95" s="1487">
        <v>1</v>
      </c>
      <c r="O95" s="1522">
        <v>4076</v>
      </c>
      <c r="P95" s="1487">
        <v>1</v>
      </c>
      <c r="Q95" s="1522">
        <v>4706</v>
      </c>
      <c r="R95" s="1487">
        <v>1</v>
      </c>
      <c r="S95" s="1526">
        <v>85578</v>
      </c>
      <c r="T95" s="1308">
        <v>1</v>
      </c>
      <c r="U95" s="1526">
        <v>17450</v>
      </c>
      <c r="V95" s="1308">
        <v>1</v>
      </c>
      <c r="W95" s="1526">
        <v>28807</v>
      </c>
      <c r="X95" s="1308">
        <v>1</v>
      </c>
      <c r="Y95" s="1526">
        <v>41827</v>
      </c>
      <c r="Z95" s="1319">
        <v>1</v>
      </c>
    </row>
    <row r="96" spans="1:26">
      <c r="A96" s="1499" t="s">
        <v>290</v>
      </c>
      <c r="B96" s="839" t="s">
        <v>233</v>
      </c>
      <c r="C96" s="1276">
        <v>82</v>
      </c>
      <c r="D96" s="1277">
        <v>0.21</v>
      </c>
      <c r="E96" s="1527"/>
      <c r="F96" s="1279"/>
      <c r="G96" s="1527">
        <v>40</v>
      </c>
      <c r="H96" s="1277">
        <v>0.25</v>
      </c>
      <c r="I96" s="1527">
        <v>62</v>
      </c>
      <c r="J96" s="1277">
        <v>0.23</v>
      </c>
      <c r="K96" s="1529">
        <v>3026</v>
      </c>
      <c r="L96" s="1331">
        <v>0.34</v>
      </c>
      <c r="M96" s="1575">
        <v>17</v>
      </c>
      <c r="N96" s="1331">
        <v>0.47</v>
      </c>
      <c r="O96" s="1529">
        <v>1541</v>
      </c>
      <c r="P96" s="1331">
        <v>0.38</v>
      </c>
      <c r="Q96" s="1529">
        <v>1913</v>
      </c>
      <c r="R96" s="1331">
        <v>0.41</v>
      </c>
      <c r="S96" s="1533">
        <v>19208</v>
      </c>
      <c r="T96" s="1277">
        <v>0.22</v>
      </c>
      <c r="U96" s="1533">
        <v>3989</v>
      </c>
      <c r="V96" s="1277">
        <v>0.23</v>
      </c>
      <c r="W96" s="1533">
        <v>8730</v>
      </c>
      <c r="X96" s="1277">
        <v>0.3</v>
      </c>
      <c r="Y96" s="1533">
        <v>14923</v>
      </c>
      <c r="Z96" s="1334">
        <v>0.36</v>
      </c>
    </row>
    <row r="97" spans="1:26">
      <c r="A97" s="1500"/>
      <c r="B97" s="838" t="s">
        <v>234</v>
      </c>
      <c r="C97" s="1276">
        <v>108</v>
      </c>
      <c r="D97" s="1277">
        <v>0.27</v>
      </c>
      <c r="E97" s="1527"/>
      <c r="F97" s="1279"/>
      <c r="G97" s="1527">
        <v>37</v>
      </c>
      <c r="H97" s="1277">
        <v>0.23</v>
      </c>
      <c r="I97" s="1527">
        <v>82</v>
      </c>
      <c r="J97" s="1277">
        <v>0.31</v>
      </c>
      <c r="K97" s="1529">
        <v>2156</v>
      </c>
      <c r="L97" s="1331">
        <v>0.24</v>
      </c>
      <c r="M97" s="1575">
        <v>9</v>
      </c>
      <c r="N97" s="1331">
        <v>0.25</v>
      </c>
      <c r="O97" s="1529">
        <v>1367</v>
      </c>
      <c r="P97" s="1331">
        <v>0.34</v>
      </c>
      <c r="Q97" s="1529">
        <v>1592</v>
      </c>
      <c r="R97" s="1331">
        <v>0.34</v>
      </c>
      <c r="S97" s="1533">
        <v>20975</v>
      </c>
      <c r="T97" s="1277">
        <v>0.25</v>
      </c>
      <c r="U97" s="1533">
        <v>4473</v>
      </c>
      <c r="V97" s="1277">
        <v>0.26</v>
      </c>
      <c r="W97" s="1533">
        <v>9906</v>
      </c>
      <c r="X97" s="1277">
        <v>0.34</v>
      </c>
      <c r="Y97" s="1533">
        <v>14533</v>
      </c>
      <c r="Z97" s="1334">
        <v>0.35</v>
      </c>
    </row>
    <row r="98" spans="1:26">
      <c r="A98" s="1500"/>
      <c r="B98" s="838" t="s">
        <v>235</v>
      </c>
      <c r="C98" s="1351">
        <v>105</v>
      </c>
      <c r="D98" s="1326">
        <v>0.26</v>
      </c>
      <c r="E98" s="1378"/>
      <c r="F98" s="1352"/>
      <c r="G98" s="1378">
        <v>37</v>
      </c>
      <c r="H98" s="1326">
        <v>0.23</v>
      </c>
      <c r="I98" s="1378">
        <v>61</v>
      </c>
      <c r="J98" s="1326">
        <v>0.23</v>
      </c>
      <c r="K98" s="1383">
        <v>1576</v>
      </c>
      <c r="L98" s="1303">
        <v>0.18</v>
      </c>
      <c r="M98" s="1563">
        <v>4</v>
      </c>
      <c r="N98" s="1303">
        <v>0.11</v>
      </c>
      <c r="O98" s="1563">
        <v>525</v>
      </c>
      <c r="P98" s="1303">
        <v>0.13</v>
      </c>
      <c r="Q98" s="1563">
        <v>533</v>
      </c>
      <c r="R98" s="1303">
        <v>0.11</v>
      </c>
      <c r="S98" s="1385">
        <v>14787</v>
      </c>
      <c r="T98" s="1326">
        <v>0.17</v>
      </c>
      <c r="U98" s="1385">
        <v>3199</v>
      </c>
      <c r="V98" s="1326">
        <v>0.18</v>
      </c>
      <c r="W98" s="1385">
        <v>4512</v>
      </c>
      <c r="X98" s="1326">
        <v>0.16</v>
      </c>
      <c r="Y98" s="1385">
        <v>5687</v>
      </c>
      <c r="Z98" s="1484">
        <v>0.14000000000000001</v>
      </c>
    </row>
    <row r="99" spans="1:26">
      <c r="A99" s="1500"/>
      <c r="B99" s="838" t="s">
        <v>236</v>
      </c>
      <c r="C99" s="1516">
        <v>78</v>
      </c>
      <c r="D99" s="1515">
        <v>0.2</v>
      </c>
      <c r="E99" s="1483"/>
      <c r="F99" s="1616"/>
      <c r="G99" s="1483">
        <v>33</v>
      </c>
      <c r="H99" s="1515">
        <v>0.2</v>
      </c>
      <c r="I99" s="1483">
        <v>42</v>
      </c>
      <c r="J99" s="1515">
        <v>0.16</v>
      </c>
      <c r="K99" s="1576">
        <v>1410</v>
      </c>
      <c r="L99" s="1348">
        <v>0.16</v>
      </c>
      <c r="M99" s="1568">
        <v>5</v>
      </c>
      <c r="N99" s="1348">
        <v>0.14000000000000001</v>
      </c>
      <c r="O99" s="1568">
        <v>487</v>
      </c>
      <c r="P99" s="1348">
        <v>0.12</v>
      </c>
      <c r="Q99" s="1568">
        <v>492</v>
      </c>
      <c r="R99" s="1348">
        <v>0.1</v>
      </c>
      <c r="S99" s="1572">
        <v>20998</v>
      </c>
      <c r="T99" s="1515">
        <v>0.25</v>
      </c>
      <c r="U99" s="1572">
        <v>3928</v>
      </c>
      <c r="V99" s="1515">
        <v>0.23</v>
      </c>
      <c r="W99" s="1572">
        <v>4227</v>
      </c>
      <c r="X99" s="1515">
        <v>0.15</v>
      </c>
      <c r="Y99" s="1572">
        <v>5074</v>
      </c>
      <c r="Z99" s="1574">
        <v>0.12</v>
      </c>
    </row>
    <row r="100" spans="1:26" ht="15.95" customHeight="1">
      <c r="A100" s="1500"/>
      <c r="B100" s="838" t="s">
        <v>237</v>
      </c>
      <c r="C100" s="1289">
        <v>24</v>
      </c>
      <c r="D100" s="1290">
        <v>0.06</v>
      </c>
      <c r="E100" s="1328"/>
      <c r="F100" s="1292"/>
      <c r="G100" s="1328">
        <v>14</v>
      </c>
      <c r="H100" s="1290">
        <v>0.09</v>
      </c>
      <c r="I100" s="1328">
        <v>19</v>
      </c>
      <c r="J100" s="1290">
        <v>7.0000000000000007E-2</v>
      </c>
      <c r="K100" s="1389">
        <v>722</v>
      </c>
      <c r="L100" s="1295">
        <v>0.08</v>
      </c>
      <c r="M100" s="1389">
        <v>1</v>
      </c>
      <c r="N100" s="1295">
        <v>0.03</v>
      </c>
      <c r="O100" s="1389">
        <v>154</v>
      </c>
      <c r="P100" s="1295">
        <v>0.04</v>
      </c>
      <c r="Q100" s="1389">
        <v>177</v>
      </c>
      <c r="R100" s="1295">
        <v>0.04</v>
      </c>
      <c r="S100" s="1388">
        <v>9524</v>
      </c>
      <c r="T100" s="1290">
        <v>0.11</v>
      </c>
      <c r="U100" s="1388">
        <v>1831</v>
      </c>
      <c r="V100" s="1290">
        <v>0.11</v>
      </c>
      <c r="W100" s="1388">
        <v>1417</v>
      </c>
      <c r="X100" s="1290">
        <v>0.05</v>
      </c>
      <c r="Y100" s="1388">
        <v>1584</v>
      </c>
      <c r="Z100" s="1301">
        <v>0.04</v>
      </c>
    </row>
    <row r="101" spans="1:26">
      <c r="A101" s="1501"/>
      <c r="B101" s="836" t="s">
        <v>230</v>
      </c>
      <c r="C101" s="1520">
        <v>397</v>
      </c>
      <c r="D101" s="1308">
        <v>1</v>
      </c>
      <c r="E101" s="1520"/>
      <c r="F101" s="1310"/>
      <c r="G101" s="1520">
        <v>161</v>
      </c>
      <c r="H101" s="1308">
        <v>1</v>
      </c>
      <c r="I101" s="1520">
        <v>266</v>
      </c>
      <c r="J101" s="1308">
        <v>1</v>
      </c>
      <c r="K101" s="1522">
        <v>8890</v>
      </c>
      <c r="L101" s="1487">
        <v>1</v>
      </c>
      <c r="M101" s="1615">
        <v>36</v>
      </c>
      <c r="N101" s="1487">
        <v>1</v>
      </c>
      <c r="O101" s="1522">
        <v>4074</v>
      </c>
      <c r="P101" s="1487">
        <v>1</v>
      </c>
      <c r="Q101" s="1522">
        <v>4707</v>
      </c>
      <c r="R101" s="1487">
        <v>1</v>
      </c>
      <c r="S101" s="1526">
        <v>85492</v>
      </c>
      <c r="T101" s="1308">
        <v>1</v>
      </c>
      <c r="U101" s="1526">
        <v>17420</v>
      </c>
      <c r="V101" s="1308">
        <v>1</v>
      </c>
      <c r="W101" s="1526">
        <v>28792</v>
      </c>
      <c r="X101" s="1308">
        <v>1</v>
      </c>
      <c r="Y101" s="1526">
        <v>41801</v>
      </c>
      <c r="Z101" s="1319">
        <v>1</v>
      </c>
    </row>
    <row r="102" spans="1:26">
      <c r="A102" s="1499" t="s">
        <v>291</v>
      </c>
      <c r="B102" s="839" t="s">
        <v>233</v>
      </c>
      <c r="C102" s="1351">
        <v>75</v>
      </c>
      <c r="D102" s="1277">
        <v>0.19</v>
      </c>
      <c r="E102" s="1378"/>
      <c r="F102" s="1352"/>
      <c r="G102" s="1378">
        <v>29</v>
      </c>
      <c r="H102" s="1326">
        <v>0.18</v>
      </c>
      <c r="I102" s="1378">
        <v>47</v>
      </c>
      <c r="J102" s="1326">
        <v>0.18</v>
      </c>
      <c r="K102" s="1383">
        <v>2910</v>
      </c>
      <c r="L102" s="1303">
        <v>0.33</v>
      </c>
      <c r="M102" s="1563">
        <v>15</v>
      </c>
      <c r="N102" s="1303">
        <v>0.43</v>
      </c>
      <c r="O102" s="1383">
        <v>1325</v>
      </c>
      <c r="P102" s="1303">
        <v>0.33</v>
      </c>
      <c r="Q102" s="1383">
        <v>1641</v>
      </c>
      <c r="R102" s="1303">
        <v>0.35</v>
      </c>
      <c r="S102" s="1385">
        <v>17636</v>
      </c>
      <c r="T102" s="1326">
        <v>0.21</v>
      </c>
      <c r="U102" s="1385">
        <v>3589</v>
      </c>
      <c r="V102" s="1326">
        <v>0.21</v>
      </c>
      <c r="W102" s="1385">
        <v>6918</v>
      </c>
      <c r="X102" s="1326">
        <v>0.24</v>
      </c>
      <c r="Y102" s="1385">
        <v>12071</v>
      </c>
      <c r="Z102" s="1484">
        <v>0.28999999999999998</v>
      </c>
    </row>
    <row r="103" spans="1:26">
      <c r="A103" s="1500"/>
      <c r="B103" s="838" t="s">
        <v>234</v>
      </c>
      <c r="C103" s="1516">
        <v>99</v>
      </c>
      <c r="D103" s="1277">
        <v>0.25</v>
      </c>
      <c r="E103" s="1483"/>
      <c r="F103" s="1616"/>
      <c r="G103" s="1483">
        <v>44</v>
      </c>
      <c r="H103" s="1515">
        <v>0.28000000000000003</v>
      </c>
      <c r="I103" s="1483">
        <v>83</v>
      </c>
      <c r="J103" s="1515">
        <v>0.31</v>
      </c>
      <c r="K103" s="1576">
        <v>1971</v>
      </c>
      <c r="L103" s="1348">
        <v>0.22</v>
      </c>
      <c r="M103" s="1568">
        <v>10</v>
      </c>
      <c r="N103" s="1348">
        <v>0.28999999999999998</v>
      </c>
      <c r="O103" s="1576">
        <v>1179</v>
      </c>
      <c r="P103" s="1348">
        <v>0.28999999999999998</v>
      </c>
      <c r="Q103" s="1576">
        <v>1382</v>
      </c>
      <c r="R103" s="1348">
        <v>0.28999999999999998</v>
      </c>
      <c r="S103" s="1572">
        <v>17593</v>
      </c>
      <c r="T103" s="1515">
        <v>0.21</v>
      </c>
      <c r="U103" s="1572">
        <v>3754</v>
      </c>
      <c r="V103" s="1515">
        <v>0.22</v>
      </c>
      <c r="W103" s="1572">
        <v>7787</v>
      </c>
      <c r="X103" s="1515">
        <v>0.27</v>
      </c>
      <c r="Y103" s="1572">
        <v>12220</v>
      </c>
      <c r="Z103" s="1574">
        <v>0.28999999999999998</v>
      </c>
    </row>
    <row r="104" spans="1:26">
      <c r="A104" s="1500"/>
      <c r="B104" s="838" t="s">
        <v>235</v>
      </c>
      <c r="C104" s="1289">
        <v>121</v>
      </c>
      <c r="D104" s="1277">
        <v>0.31</v>
      </c>
      <c r="E104" s="1328"/>
      <c r="F104" s="1292"/>
      <c r="G104" s="1328">
        <v>33</v>
      </c>
      <c r="H104" s="1290">
        <v>0.21</v>
      </c>
      <c r="I104" s="1328">
        <v>66</v>
      </c>
      <c r="J104" s="1290">
        <v>0.25</v>
      </c>
      <c r="K104" s="1386">
        <v>1711</v>
      </c>
      <c r="L104" s="1295">
        <v>0.19</v>
      </c>
      <c r="M104" s="1389">
        <v>3</v>
      </c>
      <c r="N104" s="1295">
        <v>0.09</v>
      </c>
      <c r="O104" s="1389">
        <v>666</v>
      </c>
      <c r="P104" s="1295">
        <v>0.16</v>
      </c>
      <c r="Q104" s="1389">
        <v>718</v>
      </c>
      <c r="R104" s="1295">
        <v>0.15</v>
      </c>
      <c r="S104" s="1388">
        <v>15026</v>
      </c>
      <c r="T104" s="1290">
        <v>0.18</v>
      </c>
      <c r="U104" s="1388">
        <v>3394</v>
      </c>
      <c r="V104" s="1290">
        <v>0.2</v>
      </c>
      <c r="W104" s="1388">
        <v>5684</v>
      </c>
      <c r="X104" s="1290">
        <v>0.2</v>
      </c>
      <c r="Y104" s="1388">
        <v>7599</v>
      </c>
      <c r="Z104" s="1301">
        <v>0.18</v>
      </c>
    </row>
    <row r="105" spans="1:26">
      <c r="A105" s="1500"/>
      <c r="B105" s="838" t="s">
        <v>236</v>
      </c>
      <c r="C105" s="1276">
        <v>71</v>
      </c>
      <c r="D105" s="1277">
        <v>0.18</v>
      </c>
      <c r="E105" s="1527"/>
      <c r="F105" s="1279"/>
      <c r="G105" s="1527">
        <v>34</v>
      </c>
      <c r="H105" s="1277">
        <v>0.21</v>
      </c>
      <c r="I105" s="1527">
        <v>40</v>
      </c>
      <c r="J105" s="1277">
        <v>0.15</v>
      </c>
      <c r="K105" s="1529">
        <v>1471</v>
      </c>
      <c r="L105" s="1331">
        <v>0.17</v>
      </c>
      <c r="M105" s="1575">
        <v>6</v>
      </c>
      <c r="N105" s="1331">
        <v>0.17</v>
      </c>
      <c r="O105" s="1575">
        <v>659</v>
      </c>
      <c r="P105" s="1331">
        <v>0.16</v>
      </c>
      <c r="Q105" s="1575">
        <v>686</v>
      </c>
      <c r="R105" s="1331">
        <v>0.15</v>
      </c>
      <c r="S105" s="1533">
        <v>22543</v>
      </c>
      <c r="T105" s="1277">
        <v>0.26</v>
      </c>
      <c r="U105" s="1533">
        <v>4333</v>
      </c>
      <c r="V105" s="1277">
        <v>0.25</v>
      </c>
      <c r="W105" s="1533">
        <v>5873</v>
      </c>
      <c r="X105" s="1277">
        <v>0.2</v>
      </c>
      <c r="Y105" s="1533">
        <v>7214</v>
      </c>
      <c r="Z105" s="1334">
        <v>0.17</v>
      </c>
    </row>
    <row r="106" spans="1:26" ht="20.100000000000001" customHeight="1">
      <c r="A106" s="1500"/>
      <c r="B106" s="838" t="s">
        <v>237</v>
      </c>
      <c r="C106" s="1289">
        <v>27</v>
      </c>
      <c r="D106" s="1277">
        <v>7.0000000000000007E-2</v>
      </c>
      <c r="E106" s="1328"/>
      <c r="F106" s="1292"/>
      <c r="G106" s="1328">
        <v>20</v>
      </c>
      <c r="H106" s="1290">
        <v>0.13</v>
      </c>
      <c r="I106" s="1328">
        <v>30</v>
      </c>
      <c r="J106" s="1290">
        <v>0.11</v>
      </c>
      <c r="K106" s="1389">
        <v>804</v>
      </c>
      <c r="L106" s="1295">
        <v>0.09</v>
      </c>
      <c r="M106" s="1389">
        <v>1</v>
      </c>
      <c r="N106" s="1295">
        <v>0.03</v>
      </c>
      <c r="O106" s="1389">
        <v>238</v>
      </c>
      <c r="P106" s="1295">
        <v>0.06</v>
      </c>
      <c r="Q106" s="1389">
        <v>273</v>
      </c>
      <c r="R106" s="1295">
        <v>0.06</v>
      </c>
      <c r="S106" s="1388">
        <v>12623</v>
      </c>
      <c r="T106" s="1290">
        <v>0.15</v>
      </c>
      <c r="U106" s="1388">
        <v>2324</v>
      </c>
      <c r="V106" s="1290">
        <v>0.13</v>
      </c>
      <c r="W106" s="1388">
        <v>2502</v>
      </c>
      <c r="X106" s="1290">
        <v>0.09</v>
      </c>
      <c r="Y106" s="1388">
        <v>2656</v>
      </c>
      <c r="Z106" s="1301">
        <v>0.06</v>
      </c>
    </row>
    <row r="107" spans="1:26">
      <c r="A107" s="1501"/>
      <c r="B107" s="836" t="s">
        <v>230</v>
      </c>
      <c r="C107" s="1351">
        <v>393</v>
      </c>
      <c r="D107" s="1326">
        <v>1</v>
      </c>
      <c r="E107" s="1378"/>
      <c r="F107" s="1352"/>
      <c r="G107" s="1378">
        <v>160</v>
      </c>
      <c r="H107" s="1326">
        <v>1</v>
      </c>
      <c r="I107" s="1378">
        <v>266</v>
      </c>
      <c r="J107" s="1326">
        <v>1</v>
      </c>
      <c r="K107" s="1383">
        <v>8867</v>
      </c>
      <c r="L107" s="1303">
        <v>1</v>
      </c>
      <c r="M107" s="1563">
        <v>35</v>
      </c>
      <c r="N107" s="1303">
        <v>1</v>
      </c>
      <c r="O107" s="1383">
        <v>4067</v>
      </c>
      <c r="P107" s="1303">
        <v>1</v>
      </c>
      <c r="Q107" s="1383">
        <v>4700</v>
      </c>
      <c r="R107" s="1303">
        <v>1</v>
      </c>
      <c r="S107" s="1385">
        <v>85421</v>
      </c>
      <c r="T107" s="1326">
        <v>1</v>
      </c>
      <c r="U107" s="1385">
        <v>17394</v>
      </c>
      <c r="V107" s="1326">
        <v>1</v>
      </c>
      <c r="W107" s="1385">
        <v>28764</v>
      </c>
      <c r="X107" s="1326">
        <v>1</v>
      </c>
      <c r="Y107" s="1385">
        <v>41760</v>
      </c>
      <c r="Z107" s="1484">
        <v>1</v>
      </c>
    </row>
    <row r="108" spans="1:26">
      <c r="A108" s="1497" t="s">
        <v>278</v>
      </c>
      <c r="B108" s="1498"/>
      <c r="C108" s="1498"/>
      <c r="D108" s="1498"/>
      <c r="E108" s="1498"/>
      <c r="F108" s="1498"/>
      <c r="G108" s="1498"/>
      <c r="H108" s="1498"/>
      <c r="I108" s="1498"/>
      <c r="J108" s="1498"/>
      <c r="K108" s="1498"/>
      <c r="L108" s="1498"/>
      <c r="M108" s="1498"/>
      <c r="N108" s="1498"/>
      <c r="O108" s="1498"/>
      <c r="P108" s="1498"/>
      <c r="Q108" s="1498"/>
      <c r="R108" s="1498"/>
      <c r="S108" s="1498"/>
      <c r="T108" s="1498"/>
      <c r="U108" s="1498"/>
      <c r="V108" s="1498"/>
      <c r="W108" s="1498"/>
      <c r="X108" s="1498"/>
      <c r="Y108" s="1498"/>
      <c r="Z108" s="1498"/>
    </row>
    <row r="109" spans="1:26">
      <c r="A109" s="1120" t="s">
        <v>292</v>
      </c>
      <c r="B109" s="1121"/>
      <c r="C109" s="1328">
        <v>299</v>
      </c>
      <c r="D109" s="1277">
        <v>0.75</v>
      </c>
      <c r="E109" s="1328"/>
      <c r="F109" s="1292"/>
      <c r="G109" s="1328">
        <v>101</v>
      </c>
      <c r="H109" s="1290">
        <v>0.62</v>
      </c>
      <c r="I109" s="1328">
        <v>166</v>
      </c>
      <c r="J109" s="1290">
        <v>0.61</v>
      </c>
      <c r="K109" s="1386">
        <v>7559</v>
      </c>
      <c r="L109" s="1295">
        <v>0.84</v>
      </c>
      <c r="M109" s="1389">
        <v>31</v>
      </c>
      <c r="N109" s="1295">
        <v>0.86</v>
      </c>
      <c r="O109" s="1386">
        <v>3050</v>
      </c>
      <c r="P109" s="1295">
        <v>0.75</v>
      </c>
      <c r="Q109" s="1386">
        <v>3454</v>
      </c>
      <c r="R109" s="1295">
        <v>0.73</v>
      </c>
      <c r="S109" s="1388">
        <v>63417</v>
      </c>
      <c r="T109" s="1290">
        <v>0.74</v>
      </c>
      <c r="U109" s="1388">
        <v>13373</v>
      </c>
      <c r="V109" s="1290">
        <v>0.77</v>
      </c>
      <c r="W109" s="1388">
        <v>19909</v>
      </c>
      <c r="X109" s="1290">
        <v>0.69</v>
      </c>
      <c r="Y109" s="1388">
        <v>30587</v>
      </c>
      <c r="Z109" s="1301">
        <v>0.74</v>
      </c>
    </row>
    <row r="110" spans="1:26">
      <c r="A110" s="1089" t="s">
        <v>293</v>
      </c>
      <c r="B110" s="1090"/>
      <c r="C110" s="1328">
        <v>24</v>
      </c>
      <c r="D110" s="1277">
        <v>0.06</v>
      </c>
      <c r="E110" s="1328"/>
      <c r="F110" s="1292"/>
      <c r="G110" s="1328">
        <v>15</v>
      </c>
      <c r="H110" s="1290">
        <v>0.09</v>
      </c>
      <c r="I110" s="1328">
        <v>24</v>
      </c>
      <c r="J110" s="1290">
        <v>0.09</v>
      </c>
      <c r="K110" s="1389">
        <v>587</v>
      </c>
      <c r="L110" s="1295">
        <v>7.0000000000000007E-2</v>
      </c>
      <c r="M110" s="1389">
        <v>2</v>
      </c>
      <c r="N110" s="1295">
        <v>0.06</v>
      </c>
      <c r="O110" s="1389">
        <v>303</v>
      </c>
      <c r="P110" s="1295">
        <v>7.0000000000000007E-2</v>
      </c>
      <c r="Q110" s="1389">
        <v>350</v>
      </c>
      <c r="R110" s="1295">
        <v>7.0000000000000007E-2</v>
      </c>
      <c r="S110" s="1388">
        <v>7428</v>
      </c>
      <c r="T110" s="1290">
        <v>0.09</v>
      </c>
      <c r="U110" s="1388">
        <v>1507</v>
      </c>
      <c r="V110" s="1290">
        <v>0.09</v>
      </c>
      <c r="W110" s="1388">
        <v>2436</v>
      </c>
      <c r="X110" s="1290">
        <v>0.08</v>
      </c>
      <c r="Y110" s="1388">
        <v>3225</v>
      </c>
      <c r="Z110" s="1301">
        <v>0.08</v>
      </c>
    </row>
    <row r="111" spans="1:26" ht="15.75" customHeight="1">
      <c r="A111" s="1089" t="s">
        <v>294</v>
      </c>
      <c r="B111" s="1090"/>
      <c r="C111" s="1328">
        <v>75</v>
      </c>
      <c r="D111" s="1277">
        <v>0.19</v>
      </c>
      <c r="E111" s="1328"/>
      <c r="F111" s="1292"/>
      <c r="G111" s="1328">
        <v>46</v>
      </c>
      <c r="H111" s="1290">
        <v>0.28000000000000003</v>
      </c>
      <c r="I111" s="1328">
        <v>81</v>
      </c>
      <c r="J111" s="1290">
        <v>0.3</v>
      </c>
      <c r="K111" s="1389">
        <v>837</v>
      </c>
      <c r="L111" s="1295">
        <v>0.09</v>
      </c>
      <c r="M111" s="1389">
        <v>3</v>
      </c>
      <c r="N111" s="1295">
        <v>0.08</v>
      </c>
      <c r="O111" s="1389">
        <v>736</v>
      </c>
      <c r="P111" s="1295">
        <v>0.18</v>
      </c>
      <c r="Q111" s="1389">
        <v>902</v>
      </c>
      <c r="R111" s="1295">
        <v>0.19</v>
      </c>
      <c r="S111" s="1388">
        <v>14480</v>
      </c>
      <c r="T111" s="1290">
        <v>0.17</v>
      </c>
      <c r="U111" s="1388">
        <v>2574</v>
      </c>
      <c r="V111" s="1290">
        <v>0.15</v>
      </c>
      <c r="W111" s="1388">
        <v>6372</v>
      </c>
      <c r="X111" s="1290">
        <v>0.22</v>
      </c>
      <c r="Y111" s="1388">
        <v>7801</v>
      </c>
      <c r="Z111" s="1301">
        <v>0.19</v>
      </c>
    </row>
    <row r="112" spans="1:26" ht="15.95" customHeight="1">
      <c r="A112" s="1091" t="s">
        <v>230</v>
      </c>
      <c r="B112" s="1092"/>
      <c r="C112" s="1328">
        <v>398</v>
      </c>
      <c r="D112" s="1290">
        <v>1</v>
      </c>
      <c r="E112" s="1328"/>
      <c r="F112" s="1292"/>
      <c r="G112" s="1328">
        <v>162</v>
      </c>
      <c r="H112" s="1290">
        <v>1</v>
      </c>
      <c r="I112" s="1328">
        <v>271</v>
      </c>
      <c r="J112" s="1290">
        <v>1</v>
      </c>
      <c r="K112" s="1386">
        <v>8983</v>
      </c>
      <c r="L112" s="1295">
        <v>1</v>
      </c>
      <c r="M112" s="1389">
        <v>36</v>
      </c>
      <c r="N112" s="1295">
        <v>1</v>
      </c>
      <c r="O112" s="1386">
        <v>4089</v>
      </c>
      <c r="P112" s="1295">
        <v>1</v>
      </c>
      <c r="Q112" s="1386">
        <v>4706</v>
      </c>
      <c r="R112" s="1295">
        <v>1</v>
      </c>
      <c r="S112" s="1388">
        <v>85325</v>
      </c>
      <c r="T112" s="1290">
        <v>1</v>
      </c>
      <c r="U112" s="1388">
        <v>17454</v>
      </c>
      <c r="V112" s="1290">
        <v>1</v>
      </c>
      <c r="W112" s="1388">
        <v>28717</v>
      </c>
      <c r="X112" s="1290">
        <v>1</v>
      </c>
      <c r="Y112" s="1388">
        <v>41613</v>
      </c>
      <c r="Z112" s="1301">
        <v>1</v>
      </c>
    </row>
    <row r="113" spans="1:26" ht="15.75" customHeight="1">
      <c r="A113" s="1657" t="s">
        <v>295</v>
      </c>
      <c r="B113" s="1658"/>
      <c r="C113" s="1658"/>
      <c r="D113" s="1658"/>
      <c r="E113" s="1658"/>
      <c r="F113" s="1658"/>
      <c r="G113" s="1658"/>
      <c r="H113" s="1658"/>
      <c r="I113" s="1658"/>
      <c r="J113" s="1658"/>
      <c r="K113" s="1658"/>
      <c r="L113" s="1658"/>
      <c r="M113" s="1658"/>
      <c r="N113" s="1658"/>
      <c r="O113" s="1658"/>
      <c r="P113" s="1658"/>
      <c r="Q113" s="1658"/>
      <c r="R113" s="1658"/>
      <c r="S113" s="1658"/>
      <c r="T113" s="1658"/>
      <c r="U113" s="1658"/>
      <c r="V113" s="1658"/>
      <c r="W113" s="1658"/>
      <c r="X113" s="1658"/>
      <c r="Y113" s="1658"/>
      <c r="Z113" s="1658"/>
    </row>
    <row r="114" spans="1:26">
      <c r="A114" s="1659" t="s">
        <v>296</v>
      </c>
      <c r="B114" s="1660"/>
      <c r="C114" s="1660"/>
      <c r="D114" s="1660"/>
      <c r="E114" s="1660"/>
      <c r="F114" s="1660"/>
      <c r="G114" s="1660"/>
      <c r="H114" s="1660"/>
      <c r="I114" s="1660"/>
      <c r="J114" s="1660"/>
      <c r="K114" s="1660"/>
      <c r="L114" s="1660"/>
      <c r="M114" s="1660"/>
      <c r="N114" s="1660"/>
      <c r="O114" s="1660"/>
      <c r="P114" s="1660"/>
      <c r="Q114" s="1660"/>
      <c r="R114" s="1660"/>
      <c r="S114" s="1660"/>
      <c r="T114" s="1660"/>
      <c r="U114" s="1660"/>
      <c r="V114" s="1660"/>
      <c r="W114" s="1660"/>
      <c r="X114" s="1660"/>
      <c r="Y114" s="1660"/>
      <c r="Z114" s="1660"/>
    </row>
    <row r="115" spans="1:26">
      <c r="A115" s="1499" t="s">
        <v>297</v>
      </c>
      <c r="B115" s="1275" t="s">
        <v>267</v>
      </c>
      <c r="C115" s="1378">
        <v>12</v>
      </c>
      <c r="D115" s="1277">
        <v>0.17</v>
      </c>
      <c r="E115" s="1378"/>
      <c r="F115" s="1352"/>
      <c r="G115" s="1378">
        <v>17</v>
      </c>
      <c r="H115" s="1326">
        <v>0.37</v>
      </c>
      <c r="I115" s="1378">
        <v>31</v>
      </c>
      <c r="J115" s="1326">
        <v>0.39</v>
      </c>
      <c r="K115" s="1563">
        <v>298</v>
      </c>
      <c r="L115" s="1303">
        <v>0.48</v>
      </c>
      <c r="M115" s="1563">
        <v>3</v>
      </c>
      <c r="N115" s="1303">
        <v>1</v>
      </c>
      <c r="O115" s="1563">
        <v>392</v>
      </c>
      <c r="P115" s="1303">
        <v>0.54</v>
      </c>
      <c r="Q115" s="1563">
        <v>396</v>
      </c>
      <c r="R115" s="1303">
        <v>0.45</v>
      </c>
      <c r="S115" s="1385">
        <v>7332</v>
      </c>
      <c r="T115" s="1326">
        <v>0.52</v>
      </c>
      <c r="U115" s="1385">
        <v>1170</v>
      </c>
      <c r="V115" s="1326">
        <v>0.46</v>
      </c>
      <c r="W115" s="1385">
        <v>3680</v>
      </c>
      <c r="X115" s="1326">
        <v>0.59</v>
      </c>
      <c r="Y115" s="1385">
        <v>4427</v>
      </c>
      <c r="Z115" s="1484">
        <v>0.57999999999999996</v>
      </c>
    </row>
    <row r="116" spans="1:26">
      <c r="A116" s="1500"/>
      <c r="B116" s="838" t="s">
        <v>268</v>
      </c>
      <c r="C116" s="1289">
        <v>11</v>
      </c>
      <c r="D116" s="1277">
        <v>0.15</v>
      </c>
      <c r="E116" s="1328"/>
      <c r="F116" s="1292"/>
      <c r="G116" s="1328">
        <v>7</v>
      </c>
      <c r="H116" s="1290">
        <v>0.15</v>
      </c>
      <c r="I116" s="1328">
        <v>16</v>
      </c>
      <c r="J116" s="1290">
        <v>0.2</v>
      </c>
      <c r="K116" s="1389">
        <v>92</v>
      </c>
      <c r="L116" s="1295">
        <v>0.15</v>
      </c>
      <c r="M116" s="1389">
        <v>0</v>
      </c>
      <c r="N116" s="1295">
        <v>0</v>
      </c>
      <c r="O116" s="1389">
        <v>74</v>
      </c>
      <c r="P116" s="1295">
        <v>0.1</v>
      </c>
      <c r="Q116" s="1389">
        <v>125</v>
      </c>
      <c r="R116" s="1295">
        <v>0.14000000000000001</v>
      </c>
      <c r="S116" s="1388">
        <v>1416</v>
      </c>
      <c r="T116" s="1290">
        <v>0.1</v>
      </c>
      <c r="U116" s="1328">
        <v>260</v>
      </c>
      <c r="V116" s="1290">
        <v>0.1</v>
      </c>
      <c r="W116" s="1328">
        <v>643</v>
      </c>
      <c r="X116" s="1290">
        <v>0.1</v>
      </c>
      <c r="Y116" s="1328">
        <v>849</v>
      </c>
      <c r="Z116" s="1301">
        <v>0.11</v>
      </c>
    </row>
    <row r="117" spans="1:26">
      <c r="A117" s="1500"/>
      <c r="B117" s="838" t="s">
        <v>269</v>
      </c>
      <c r="C117" s="1351">
        <v>36</v>
      </c>
      <c r="D117" s="1277">
        <v>0.51</v>
      </c>
      <c r="E117" s="1378"/>
      <c r="F117" s="1352"/>
      <c r="G117" s="1378">
        <v>14</v>
      </c>
      <c r="H117" s="1326">
        <v>0.3</v>
      </c>
      <c r="I117" s="1378">
        <v>26</v>
      </c>
      <c r="J117" s="1326">
        <v>0.33</v>
      </c>
      <c r="K117" s="1563">
        <v>114</v>
      </c>
      <c r="L117" s="1303">
        <v>0.18</v>
      </c>
      <c r="M117" s="1563">
        <v>0</v>
      </c>
      <c r="N117" s="1303">
        <v>0</v>
      </c>
      <c r="O117" s="1563">
        <v>152</v>
      </c>
      <c r="P117" s="1303">
        <v>0.21</v>
      </c>
      <c r="Q117" s="1563">
        <v>219</v>
      </c>
      <c r="R117" s="1303">
        <v>0.25</v>
      </c>
      <c r="S117" s="1385">
        <v>2639</v>
      </c>
      <c r="T117" s="1326">
        <v>0.19</v>
      </c>
      <c r="U117" s="1378">
        <v>561</v>
      </c>
      <c r="V117" s="1326">
        <v>0.22</v>
      </c>
      <c r="W117" s="1385">
        <v>1124</v>
      </c>
      <c r="X117" s="1326">
        <v>0.18</v>
      </c>
      <c r="Y117" s="1385">
        <v>1467</v>
      </c>
      <c r="Z117" s="1484">
        <v>0.19</v>
      </c>
    </row>
    <row r="118" spans="1:26">
      <c r="A118" s="1500"/>
      <c r="B118" s="838" t="s">
        <v>270</v>
      </c>
      <c r="C118" s="1289">
        <v>10</v>
      </c>
      <c r="D118" s="1277">
        <v>0.14000000000000001</v>
      </c>
      <c r="E118" s="1328"/>
      <c r="F118" s="1292"/>
      <c r="G118" s="1328">
        <v>3</v>
      </c>
      <c r="H118" s="1290">
        <v>7.0000000000000007E-2</v>
      </c>
      <c r="I118" s="1328">
        <v>4</v>
      </c>
      <c r="J118" s="1290">
        <v>0.05</v>
      </c>
      <c r="K118" s="1389">
        <v>58</v>
      </c>
      <c r="L118" s="1295">
        <v>0.09</v>
      </c>
      <c r="M118" s="1389">
        <v>0</v>
      </c>
      <c r="N118" s="1295">
        <v>0</v>
      </c>
      <c r="O118" s="1389">
        <v>59</v>
      </c>
      <c r="P118" s="1295">
        <v>0.08</v>
      </c>
      <c r="Q118" s="1389">
        <v>93</v>
      </c>
      <c r="R118" s="1295">
        <v>0.11</v>
      </c>
      <c r="S118" s="1388">
        <v>1539</v>
      </c>
      <c r="T118" s="1290">
        <v>0.11</v>
      </c>
      <c r="U118" s="1328">
        <v>297</v>
      </c>
      <c r="V118" s="1290">
        <v>0.12</v>
      </c>
      <c r="W118" s="1328">
        <v>490</v>
      </c>
      <c r="X118" s="1290">
        <v>0.08</v>
      </c>
      <c r="Y118" s="1328">
        <v>586</v>
      </c>
      <c r="Z118" s="1301">
        <v>0.08</v>
      </c>
    </row>
    <row r="119" spans="1:26" ht="15.75" customHeight="1">
      <c r="A119" s="1500"/>
      <c r="B119" s="838" t="s">
        <v>271</v>
      </c>
      <c r="C119" s="1289">
        <v>2</v>
      </c>
      <c r="D119" s="1277">
        <v>0.03</v>
      </c>
      <c r="E119" s="1328"/>
      <c r="F119" s="1292"/>
      <c r="G119" s="1328">
        <v>5</v>
      </c>
      <c r="H119" s="1290">
        <v>0.11</v>
      </c>
      <c r="I119" s="1328">
        <v>2</v>
      </c>
      <c r="J119" s="1290">
        <v>0.03</v>
      </c>
      <c r="K119" s="1389">
        <v>61</v>
      </c>
      <c r="L119" s="1295">
        <v>0.1</v>
      </c>
      <c r="M119" s="1389">
        <v>0</v>
      </c>
      <c r="N119" s="1295">
        <v>0</v>
      </c>
      <c r="O119" s="1389">
        <v>46</v>
      </c>
      <c r="P119" s="1295">
        <v>0.06</v>
      </c>
      <c r="Q119" s="1389">
        <v>52</v>
      </c>
      <c r="R119" s="1295">
        <v>0.06</v>
      </c>
      <c r="S119" s="1388">
        <v>1225</v>
      </c>
      <c r="T119" s="1290">
        <v>0.09</v>
      </c>
      <c r="U119" s="1328">
        <v>251</v>
      </c>
      <c r="V119" s="1290">
        <v>0.1</v>
      </c>
      <c r="W119" s="1328">
        <v>305</v>
      </c>
      <c r="X119" s="1290">
        <v>0.05</v>
      </c>
      <c r="Y119" s="1328">
        <v>338</v>
      </c>
      <c r="Z119" s="1301">
        <v>0.04</v>
      </c>
    </row>
    <row r="120" spans="1:26">
      <c r="A120" s="1501"/>
      <c r="B120" s="836" t="s">
        <v>230</v>
      </c>
      <c r="C120" s="1337">
        <v>71</v>
      </c>
      <c r="D120" s="1336">
        <v>1</v>
      </c>
      <c r="E120" s="1335"/>
      <c r="F120" s="1338"/>
      <c r="G120" s="1335">
        <v>46</v>
      </c>
      <c r="H120" s="1336">
        <v>1</v>
      </c>
      <c r="I120" s="1335">
        <v>79</v>
      </c>
      <c r="J120" s="1336">
        <v>1</v>
      </c>
      <c r="K120" s="1617">
        <v>623</v>
      </c>
      <c r="L120" s="1313">
        <v>1</v>
      </c>
      <c r="M120" s="1617">
        <v>3</v>
      </c>
      <c r="N120" s="1313">
        <v>1</v>
      </c>
      <c r="O120" s="1617">
        <v>723</v>
      </c>
      <c r="P120" s="1313">
        <v>1</v>
      </c>
      <c r="Q120" s="1617">
        <v>885</v>
      </c>
      <c r="R120" s="1313">
        <v>1</v>
      </c>
      <c r="S120" s="1489">
        <v>14151</v>
      </c>
      <c r="T120" s="1336">
        <v>1</v>
      </c>
      <c r="U120" s="1489">
        <v>2539</v>
      </c>
      <c r="V120" s="1336">
        <v>1</v>
      </c>
      <c r="W120" s="1489">
        <v>6242</v>
      </c>
      <c r="X120" s="1336">
        <v>1</v>
      </c>
      <c r="Y120" s="1489">
        <v>7667</v>
      </c>
      <c r="Z120" s="1341">
        <v>1</v>
      </c>
    </row>
    <row r="121" spans="1:26">
      <c r="A121" s="1499" t="s">
        <v>298</v>
      </c>
      <c r="B121" s="1618" t="s">
        <v>267</v>
      </c>
      <c r="C121" s="1351">
        <v>15</v>
      </c>
      <c r="D121" s="1277">
        <v>0.21</v>
      </c>
      <c r="E121" s="1378"/>
      <c r="F121" s="1352"/>
      <c r="G121" s="1378">
        <v>22</v>
      </c>
      <c r="H121" s="1326">
        <v>0.48</v>
      </c>
      <c r="I121" s="1378">
        <v>44</v>
      </c>
      <c r="J121" s="1326">
        <v>0.56000000000000005</v>
      </c>
      <c r="K121" s="1563">
        <v>428</v>
      </c>
      <c r="L121" s="1303">
        <v>0.69</v>
      </c>
      <c r="M121" s="1563">
        <v>2</v>
      </c>
      <c r="N121" s="1303">
        <v>0.67</v>
      </c>
      <c r="O121" s="1563">
        <v>605</v>
      </c>
      <c r="P121" s="1303">
        <v>0.84</v>
      </c>
      <c r="Q121" s="1563">
        <v>743</v>
      </c>
      <c r="R121" s="1303">
        <v>0.84</v>
      </c>
      <c r="S121" s="1385">
        <v>9210</v>
      </c>
      <c r="T121" s="1326">
        <v>0.65</v>
      </c>
      <c r="U121" s="1385">
        <v>1849</v>
      </c>
      <c r="V121" s="1326">
        <v>0.73</v>
      </c>
      <c r="W121" s="1385">
        <v>5151</v>
      </c>
      <c r="X121" s="1326">
        <v>0.83</v>
      </c>
      <c r="Y121" s="1385">
        <v>6369</v>
      </c>
      <c r="Z121" s="1484">
        <v>0.83</v>
      </c>
    </row>
    <row r="122" spans="1:26">
      <c r="A122" s="1500"/>
      <c r="B122" s="838" t="s">
        <v>268</v>
      </c>
      <c r="C122" s="1289">
        <v>15</v>
      </c>
      <c r="D122" s="1277">
        <v>0.21</v>
      </c>
      <c r="E122" s="1328"/>
      <c r="F122" s="1292"/>
      <c r="G122" s="1328">
        <v>7</v>
      </c>
      <c r="H122" s="1290">
        <v>0.15</v>
      </c>
      <c r="I122" s="1328">
        <v>9</v>
      </c>
      <c r="J122" s="1290">
        <v>0.12</v>
      </c>
      <c r="K122" s="1389">
        <v>65</v>
      </c>
      <c r="L122" s="1295">
        <v>0.1</v>
      </c>
      <c r="M122" s="1389">
        <v>0</v>
      </c>
      <c r="N122" s="1295">
        <v>0</v>
      </c>
      <c r="O122" s="1389">
        <v>48</v>
      </c>
      <c r="P122" s="1295">
        <v>7.0000000000000007E-2</v>
      </c>
      <c r="Q122" s="1389">
        <v>61</v>
      </c>
      <c r="R122" s="1295">
        <v>7.0000000000000007E-2</v>
      </c>
      <c r="S122" s="1388">
        <v>1518</v>
      </c>
      <c r="T122" s="1290">
        <v>0.11</v>
      </c>
      <c r="U122" s="1328">
        <v>238</v>
      </c>
      <c r="V122" s="1290">
        <v>0.09</v>
      </c>
      <c r="W122" s="1328">
        <v>454</v>
      </c>
      <c r="X122" s="1290">
        <v>7.0000000000000007E-2</v>
      </c>
      <c r="Y122" s="1328">
        <v>514</v>
      </c>
      <c r="Z122" s="1301">
        <v>7.0000000000000007E-2</v>
      </c>
    </row>
    <row r="123" spans="1:26">
      <c r="A123" s="1500"/>
      <c r="B123" s="1275" t="s">
        <v>269</v>
      </c>
      <c r="C123" s="1351">
        <v>30</v>
      </c>
      <c r="D123" s="1277">
        <v>0.43</v>
      </c>
      <c r="E123" s="1378"/>
      <c r="F123" s="1352"/>
      <c r="G123" s="1378">
        <v>12</v>
      </c>
      <c r="H123" s="1326">
        <v>0.26</v>
      </c>
      <c r="I123" s="1378">
        <v>22</v>
      </c>
      <c r="J123" s="1326">
        <v>0.28000000000000003</v>
      </c>
      <c r="K123" s="1563">
        <v>62</v>
      </c>
      <c r="L123" s="1303">
        <v>0.1</v>
      </c>
      <c r="M123" s="1563">
        <v>1</v>
      </c>
      <c r="N123" s="1303">
        <v>0.33</v>
      </c>
      <c r="O123" s="1563">
        <v>43</v>
      </c>
      <c r="P123" s="1303">
        <v>0.06</v>
      </c>
      <c r="Q123" s="1563">
        <v>56</v>
      </c>
      <c r="R123" s="1303">
        <v>0.06</v>
      </c>
      <c r="S123" s="1385">
        <v>1863</v>
      </c>
      <c r="T123" s="1326">
        <v>0.13</v>
      </c>
      <c r="U123" s="1378">
        <v>247</v>
      </c>
      <c r="V123" s="1326">
        <v>0.1</v>
      </c>
      <c r="W123" s="1378">
        <v>411</v>
      </c>
      <c r="X123" s="1326">
        <v>7.0000000000000007E-2</v>
      </c>
      <c r="Y123" s="1378">
        <v>524</v>
      </c>
      <c r="Z123" s="1484">
        <v>7.0000000000000007E-2</v>
      </c>
    </row>
    <row r="124" spans="1:26">
      <c r="A124" s="1500"/>
      <c r="B124" s="838" t="s">
        <v>270</v>
      </c>
      <c r="C124" s="1289">
        <v>9</v>
      </c>
      <c r="D124" s="1277">
        <v>0.13</v>
      </c>
      <c r="E124" s="1328"/>
      <c r="F124" s="1292"/>
      <c r="G124" s="1328">
        <v>4</v>
      </c>
      <c r="H124" s="1290">
        <v>0.09</v>
      </c>
      <c r="I124" s="1328">
        <v>3</v>
      </c>
      <c r="J124" s="1290">
        <v>0.04</v>
      </c>
      <c r="K124" s="1389">
        <v>25</v>
      </c>
      <c r="L124" s="1295">
        <v>0.04</v>
      </c>
      <c r="M124" s="1389">
        <v>0</v>
      </c>
      <c r="N124" s="1295">
        <v>0</v>
      </c>
      <c r="O124" s="1389">
        <v>11</v>
      </c>
      <c r="P124" s="1295">
        <v>0.02</v>
      </c>
      <c r="Q124" s="1389">
        <v>14</v>
      </c>
      <c r="R124" s="1295">
        <v>0.02</v>
      </c>
      <c r="S124" s="1328">
        <v>868</v>
      </c>
      <c r="T124" s="1290">
        <v>0.06</v>
      </c>
      <c r="U124" s="1328">
        <v>112</v>
      </c>
      <c r="V124" s="1290">
        <v>0.04</v>
      </c>
      <c r="W124" s="1328">
        <v>120</v>
      </c>
      <c r="X124" s="1290">
        <v>0.02</v>
      </c>
      <c r="Y124" s="1328">
        <v>149</v>
      </c>
      <c r="Z124" s="1301">
        <v>0.02</v>
      </c>
    </row>
    <row r="125" spans="1:26" ht="15.75" customHeight="1">
      <c r="A125" s="1500"/>
      <c r="B125" s="838" t="s">
        <v>271</v>
      </c>
      <c r="C125" s="1289">
        <v>1</v>
      </c>
      <c r="D125" s="1277">
        <v>0.01</v>
      </c>
      <c r="E125" s="1328"/>
      <c r="F125" s="1292"/>
      <c r="G125" s="1328">
        <v>1</v>
      </c>
      <c r="H125" s="1290">
        <v>0.02</v>
      </c>
      <c r="I125" s="1328">
        <v>0</v>
      </c>
      <c r="J125" s="1290">
        <v>0</v>
      </c>
      <c r="K125" s="1389">
        <v>40</v>
      </c>
      <c r="L125" s="1295">
        <v>0.06</v>
      </c>
      <c r="M125" s="1389">
        <v>0</v>
      </c>
      <c r="N125" s="1295">
        <v>0</v>
      </c>
      <c r="O125" s="1389">
        <v>14</v>
      </c>
      <c r="P125" s="1295">
        <v>0.02</v>
      </c>
      <c r="Q125" s="1389">
        <v>8</v>
      </c>
      <c r="R125" s="1295">
        <v>0.01</v>
      </c>
      <c r="S125" s="1328">
        <v>677</v>
      </c>
      <c r="T125" s="1290">
        <v>0.05</v>
      </c>
      <c r="U125" s="1328">
        <v>82</v>
      </c>
      <c r="V125" s="1290">
        <v>0.03</v>
      </c>
      <c r="W125" s="1328">
        <v>75</v>
      </c>
      <c r="X125" s="1290">
        <v>0.01</v>
      </c>
      <c r="Y125" s="1328">
        <v>81</v>
      </c>
      <c r="Z125" s="1301">
        <v>0.01</v>
      </c>
    </row>
    <row r="126" spans="1:26">
      <c r="A126" s="1501"/>
      <c r="B126" s="836" t="s">
        <v>230</v>
      </c>
      <c r="C126" s="1337">
        <v>70</v>
      </c>
      <c r="D126" s="1336">
        <v>1</v>
      </c>
      <c r="E126" s="1335"/>
      <c r="F126" s="1338"/>
      <c r="G126" s="1335">
        <v>46</v>
      </c>
      <c r="H126" s="1336">
        <v>1</v>
      </c>
      <c r="I126" s="1335">
        <v>78</v>
      </c>
      <c r="J126" s="1336">
        <v>1</v>
      </c>
      <c r="K126" s="1617">
        <v>620</v>
      </c>
      <c r="L126" s="1313">
        <v>1</v>
      </c>
      <c r="M126" s="1617">
        <v>3</v>
      </c>
      <c r="N126" s="1313">
        <v>1</v>
      </c>
      <c r="O126" s="1617">
        <v>721</v>
      </c>
      <c r="P126" s="1313">
        <v>1</v>
      </c>
      <c r="Q126" s="1617">
        <v>882</v>
      </c>
      <c r="R126" s="1313">
        <v>1</v>
      </c>
      <c r="S126" s="1489">
        <v>14136</v>
      </c>
      <c r="T126" s="1336">
        <v>1</v>
      </c>
      <c r="U126" s="1489">
        <v>2528</v>
      </c>
      <c r="V126" s="1336">
        <v>1</v>
      </c>
      <c r="W126" s="1489">
        <v>6211</v>
      </c>
      <c r="X126" s="1336">
        <v>1</v>
      </c>
      <c r="Y126" s="1489">
        <v>7637</v>
      </c>
      <c r="Z126" s="1341">
        <v>1</v>
      </c>
    </row>
    <row r="127" spans="1:26">
      <c r="A127" s="1499" t="s">
        <v>299</v>
      </c>
      <c r="B127" s="839" t="s">
        <v>267</v>
      </c>
      <c r="C127" s="1351">
        <v>19</v>
      </c>
      <c r="D127" s="1277">
        <v>0.27</v>
      </c>
      <c r="E127" s="1378"/>
      <c r="F127" s="1352"/>
      <c r="G127" s="1378">
        <v>17</v>
      </c>
      <c r="H127" s="1326">
        <v>0.38</v>
      </c>
      <c r="I127" s="1378">
        <v>36</v>
      </c>
      <c r="J127" s="1326">
        <v>0.46</v>
      </c>
      <c r="K127" s="1563">
        <v>390</v>
      </c>
      <c r="L127" s="1303">
        <v>0.63</v>
      </c>
      <c r="M127" s="1563">
        <v>3</v>
      </c>
      <c r="N127" s="1303">
        <v>1</v>
      </c>
      <c r="O127" s="1563">
        <v>359</v>
      </c>
      <c r="P127" s="1303">
        <v>0.5</v>
      </c>
      <c r="Q127" s="1563">
        <v>463</v>
      </c>
      <c r="R127" s="1303">
        <v>0.53</v>
      </c>
      <c r="S127" s="1385">
        <v>6544</v>
      </c>
      <c r="T127" s="1326">
        <v>0.46</v>
      </c>
      <c r="U127" s="1385">
        <v>1290</v>
      </c>
      <c r="V127" s="1326">
        <v>0.51</v>
      </c>
      <c r="W127" s="1385">
        <v>2434</v>
      </c>
      <c r="X127" s="1326">
        <v>0.39</v>
      </c>
      <c r="Y127" s="1385">
        <v>3481</v>
      </c>
      <c r="Z127" s="1484">
        <v>0.45</v>
      </c>
    </row>
    <row r="128" spans="1:26">
      <c r="A128" s="1500"/>
      <c r="B128" s="838" t="s">
        <v>268</v>
      </c>
      <c r="C128" s="1289">
        <v>12</v>
      </c>
      <c r="D128" s="1277">
        <v>0.17</v>
      </c>
      <c r="E128" s="1328"/>
      <c r="F128" s="1292"/>
      <c r="G128" s="1328">
        <v>6</v>
      </c>
      <c r="H128" s="1290">
        <v>0.13</v>
      </c>
      <c r="I128" s="1328">
        <v>13</v>
      </c>
      <c r="J128" s="1290">
        <v>0.16</v>
      </c>
      <c r="K128" s="1389">
        <v>58</v>
      </c>
      <c r="L128" s="1295">
        <v>0.09</v>
      </c>
      <c r="M128" s="1389">
        <v>0</v>
      </c>
      <c r="N128" s="1295">
        <v>0</v>
      </c>
      <c r="O128" s="1389">
        <v>105</v>
      </c>
      <c r="P128" s="1295">
        <v>0.15</v>
      </c>
      <c r="Q128" s="1389">
        <v>107</v>
      </c>
      <c r="R128" s="1295">
        <v>0.12</v>
      </c>
      <c r="S128" s="1388">
        <v>1642</v>
      </c>
      <c r="T128" s="1290">
        <v>0.12</v>
      </c>
      <c r="U128" s="1328">
        <v>303</v>
      </c>
      <c r="V128" s="1290">
        <v>0.12</v>
      </c>
      <c r="W128" s="1328">
        <v>744</v>
      </c>
      <c r="X128" s="1290">
        <v>0.12</v>
      </c>
      <c r="Y128" s="1388">
        <v>1016</v>
      </c>
      <c r="Z128" s="1301">
        <v>0.13</v>
      </c>
    </row>
    <row r="129" spans="1:26">
      <c r="A129" s="1500"/>
      <c r="B129" s="838" t="s">
        <v>269</v>
      </c>
      <c r="C129" s="1351">
        <v>26</v>
      </c>
      <c r="D129" s="1277">
        <v>0.37</v>
      </c>
      <c r="E129" s="1378"/>
      <c r="F129" s="1352"/>
      <c r="G129" s="1378">
        <v>13</v>
      </c>
      <c r="H129" s="1326">
        <v>0.28999999999999998</v>
      </c>
      <c r="I129" s="1378">
        <v>22</v>
      </c>
      <c r="J129" s="1326">
        <v>0.28000000000000003</v>
      </c>
      <c r="K129" s="1563">
        <v>84</v>
      </c>
      <c r="L129" s="1303">
        <v>0.14000000000000001</v>
      </c>
      <c r="M129" s="1563">
        <v>0</v>
      </c>
      <c r="N129" s="1303">
        <v>0</v>
      </c>
      <c r="O129" s="1563">
        <v>173</v>
      </c>
      <c r="P129" s="1303">
        <v>0.24</v>
      </c>
      <c r="Q129" s="1563">
        <v>203</v>
      </c>
      <c r="R129" s="1303">
        <v>0.23</v>
      </c>
      <c r="S129" s="1385">
        <v>2987</v>
      </c>
      <c r="T129" s="1326">
        <v>0.21</v>
      </c>
      <c r="U129" s="1378">
        <v>516</v>
      </c>
      <c r="V129" s="1326">
        <v>0.2</v>
      </c>
      <c r="W129" s="1385">
        <v>1880</v>
      </c>
      <c r="X129" s="1326">
        <v>0.3</v>
      </c>
      <c r="Y129" s="1385">
        <v>2038</v>
      </c>
      <c r="Z129" s="1484">
        <v>0.27</v>
      </c>
    </row>
    <row r="130" spans="1:26">
      <c r="A130" s="1500"/>
      <c r="B130" s="838" t="s">
        <v>270</v>
      </c>
      <c r="C130" s="1289">
        <v>11</v>
      </c>
      <c r="D130" s="1277">
        <v>0.15</v>
      </c>
      <c r="E130" s="1328"/>
      <c r="F130" s="1292"/>
      <c r="G130" s="1328">
        <v>7</v>
      </c>
      <c r="H130" s="1290">
        <v>0.16</v>
      </c>
      <c r="I130" s="1328">
        <v>6</v>
      </c>
      <c r="J130" s="1290">
        <v>0.08</v>
      </c>
      <c r="K130" s="1389">
        <v>44</v>
      </c>
      <c r="L130" s="1295">
        <v>7.0000000000000007E-2</v>
      </c>
      <c r="M130" s="1389">
        <v>0</v>
      </c>
      <c r="N130" s="1295">
        <v>0</v>
      </c>
      <c r="O130" s="1389">
        <v>44</v>
      </c>
      <c r="P130" s="1295">
        <v>0.06</v>
      </c>
      <c r="Q130" s="1389">
        <v>71</v>
      </c>
      <c r="R130" s="1295">
        <v>0.08</v>
      </c>
      <c r="S130" s="1388">
        <v>1797</v>
      </c>
      <c r="T130" s="1290">
        <v>0.13</v>
      </c>
      <c r="U130" s="1328">
        <v>237</v>
      </c>
      <c r="V130" s="1290">
        <v>0.09</v>
      </c>
      <c r="W130" s="1328">
        <v>765</v>
      </c>
      <c r="X130" s="1290">
        <v>0.12</v>
      </c>
      <c r="Y130" s="1328">
        <v>742</v>
      </c>
      <c r="Z130" s="1301">
        <v>0.1</v>
      </c>
    </row>
    <row r="131" spans="1:26" ht="15.75" customHeight="1">
      <c r="A131" s="1500"/>
      <c r="B131" s="838" t="s">
        <v>271</v>
      </c>
      <c r="C131" s="1276">
        <v>3</v>
      </c>
      <c r="D131" s="1277">
        <v>0.04</v>
      </c>
      <c r="E131" s="1527"/>
      <c r="F131" s="1279"/>
      <c r="G131" s="1527">
        <v>2</v>
      </c>
      <c r="H131" s="1277">
        <v>0.04</v>
      </c>
      <c r="I131" s="1527">
        <v>2</v>
      </c>
      <c r="J131" s="1277">
        <v>0.03</v>
      </c>
      <c r="K131" s="1575">
        <v>46</v>
      </c>
      <c r="L131" s="1331">
        <v>7.0000000000000007E-2</v>
      </c>
      <c r="M131" s="1575">
        <v>0</v>
      </c>
      <c r="N131" s="1331">
        <v>0</v>
      </c>
      <c r="O131" s="1575">
        <v>43</v>
      </c>
      <c r="P131" s="1331">
        <v>0.06</v>
      </c>
      <c r="Q131" s="1575">
        <v>37</v>
      </c>
      <c r="R131" s="1331">
        <v>0.04</v>
      </c>
      <c r="S131" s="1533">
        <v>1179</v>
      </c>
      <c r="T131" s="1277">
        <v>0.08</v>
      </c>
      <c r="U131" s="1527">
        <v>190</v>
      </c>
      <c r="V131" s="1277">
        <v>7.0000000000000007E-2</v>
      </c>
      <c r="W131" s="1527">
        <v>433</v>
      </c>
      <c r="X131" s="1277">
        <v>7.0000000000000007E-2</v>
      </c>
      <c r="Y131" s="1527">
        <v>381</v>
      </c>
      <c r="Z131" s="1334">
        <v>0.05</v>
      </c>
    </row>
    <row r="132" spans="1:26">
      <c r="A132" s="1501"/>
      <c r="B132" s="836" t="s">
        <v>230</v>
      </c>
      <c r="C132" s="1337">
        <v>71</v>
      </c>
      <c r="D132" s="1336">
        <v>1</v>
      </c>
      <c r="E132" s="1335"/>
      <c r="F132" s="1338"/>
      <c r="G132" s="1335">
        <v>45</v>
      </c>
      <c r="H132" s="1336">
        <v>1</v>
      </c>
      <c r="I132" s="1335">
        <v>79</v>
      </c>
      <c r="J132" s="1336">
        <v>1</v>
      </c>
      <c r="K132" s="1617">
        <v>622</v>
      </c>
      <c r="L132" s="1313">
        <v>1</v>
      </c>
      <c r="M132" s="1617">
        <v>3</v>
      </c>
      <c r="N132" s="1313">
        <v>1</v>
      </c>
      <c r="O132" s="1617">
        <v>724</v>
      </c>
      <c r="P132" s="1313">
        <v>1</v>
      </c>
      <c r="Q132" s="1617">
        <v>881</v>
      </c>
      <c r="R132" s="1313">
        <v>1</v>
      </c>
      <c r="S132" s="1489">
        <v>14149</v>
      </c>
      <c r="T132" s="1336">
        <v>1</v>
      </c>
      <c r="U132" s="1489">
        <v>2536</v>
      </c>
      <c r="V132" s="1336">
        <v>1</v>
      </c>
      <c r="W132" s="1489">
        <v>6256</v>
      </c>
      <c r="X132" s="1336">
        <v>1</v>
      </c>
      <c r="Y132" s="1489">
        <v>7658</v>
      </c>
      <c r="Z132" s="1341">
        <v>1</v>
      </c>
    </row>
    <row r="133" spans="1:26">
      <c r="A133" s="1499" t="s">
        <v>300</v>
      </c>
      <c r="B133" s="839" t="s">
        <v>267</v>
      </c>
      <c r="C133" s="1351">
        <v>19</v>
      </c>
      <c r="D133" s="1277">
        <v>0.28000000000000003</v>
      </c>
      <c r="E133" s="1378"/>
      <c r="F133" s="1352"/>
      <c r="G133" s="1378">
        <v>22</v>
      </c>
      <c r="H133" s="1326">
        <v>0.5</v>
      </c>
      <c r="I133" s="1378">
        <v>28</v>
      </c>
      <c r="J133" s="1326">
        <v>0.35</v>
      </c>
      <c r="K133" s="1563">
        <v>396</v>
      </c>
      <c r="L133" s="1303">
        <v>0.63</v>
      </c>
      <c r="M133" s="1563">
        <v>2</v>
      </c>
      <c r="N133" s="1303">
        <v>0.67</v>
      </c>
      <c r="O133" s="1563">
        <v>557</v>
      </c>
      <c r="P133" s="1303">
        <v>0.77</v>
      </c>
      <c r="Q133" s="1563">
        <v>596</v>
      </c>
      <c r="R133" s="1303">
        <v>0.67</v>
      </c>
      <c r="S133" s="1385">
        <v>8629</v>
      </c>
      <c r="T133" s="1326">
        <v>0.61</v>
      </c>
      <c r="U133" s="1385">
        <v>1584</v>
      </c>
      <c r="V133" s="1326">
        <v>0.62</v>
      </c>
      <c r="W133" s="1385">
        <v>4669</v>
      </c>
      <c r="X133" s="1326">
        <v>0.75</v>
      </c>
      <c r="Y133" s="1385">
        <v>5276</v>
      </c>
      <c r="Z133" s="1484">
        <v>0.69</v>
      </c>
    </row>
    <row r="134" spans="1:26">
      <c r="A134" s="1500"/>
      <c r="B134" s="838" t="s">
        <v>268</v>
      </c>
      <c r="C134" s="1289">
        <v>6</v>
      </c>
      <c r="D134" s="1277">
        <v>0.09</v>
      </c>
      <c r="E134" s="1328"/>
      <c r="F134" s="1292"/>
      <c r="G134" s="1328">
        <v>9</v>
      </c>
      <c r="H134" s="1290">
        <v>0.2</v>
      </c>
      <c r="I134" s="1328">
        <v>19</v>
      </c>
      <c r="J134" s="1290">
        <v>0.24</v>
      </c>
      <c r="K134" s="1389">
        <v>83</v>
      </c>
      <c r="L134" s="1295">
        <v>0.13</v>
      </c>
      <c r="M134" s="1389">
        <v>1</v>
      </c>
      <c r="N134" s="1295">
        <v>0.33</v>
      </c>
      <c r="O134" s="1389">
        <v>81</v>
      </c>
      <c r="P134" s="1295">
        <v>0.11</v>
      </c>
      <c r="Q134" s="1389">
        <v>133</v>
      </c>
      <c r="R134" s="1295">
        <v>0.15</v>
      </c>
      <c r="S134" s="1388">
        <v>2118</v>
      </c>
      <c r="T134" s="1290">
        <v>0.15</v>
      </c>
      <c r="U134" s="1328">
        <v>357</v>
      </c>
      <c r="V134" s="1290">
        <v>0.14000000000000001</v>
      </c>
      <c r="W134" s="1328">
        <v>731</v>
      </c>
      <c r="X134" s="1290">
        <v>0.12</v>
      </c>
      <c r="Y134" s="1388">
        <v>1028</v>
      </c>
      <c r="Z134" s="1301">
        <v>0.13</v>
      </c>
    </row>
    <row r="135" spans="1:26">
      <c r="A135" s="1500"/>
      <c r="B135" s="838" t="s">
        <v>269</v>
      </c>
      <c r="C135" s="1351">
        <v>33</v>
      </c>
      <c r="D135" s="1277">
        <v>0.48</v>
      </c>
      <c r="E135" s="1378"/>
      <c r="F135" s="1352"/>
      <c r="G135" s="1378">
        <v>12</v>
      </c>
      <c r="H135" s="1326">
        <v>0.27</v>
      </c>
      <c r="I135" s="1378">
        <v>25</v>
      </c>
      <c r="J135" s="1326">
        <v>0.32</v>
      </c>
      <c r="K135" s="1563">
        <v>71</v>
      </c>
      <c r="L135" s="1303">
        <v>0.11</v>
      </c>
      <c r="M135" s="1563">
        <v>0</v>
      </c>
      <c r="N135" s="1303">
        <v>0</v>
      </c>
      <c r="O135" s="1563">
        <v>55</v>
      </c>
      <c r="P135" s="1303">
        <v>0.08</v>
      </c>
      <c r="Q135" s="1563">
        <v>114</v>
      </c>
      <c r="R135" s="1303">
        <v>0.13</v>
      </c>
      <c r="S135" s="1385">
        <v>2122</v>
      </c>
      <c r="T135" s="1326">
        <v>0.15</v>
      </c>
      <c r="U135" s="1378">
        <v>383</v>
      </c>
      <c r="V135" s="1326">
        <v>0.15</v>
      </c>
      <c r="W135" s="1378">
        <v>595</v>
      </c>
      <c r="X135" s="1326">
        <v>0.1</v>
      </c>
      <c r="Y135" s="1378">
        <v>967</v>
      </c>
      <c r="Z135" s="1484">
        <v>0.13</v>
      </c>
    </row>
    <row r="136" spans="1:26">
      <c r="A136" s="1500"/>
      <c r="B136" s="838" t="s">
        <v>270</v>
      </c>
      <c r="C136" s="1289">
        <v>8</v>
      </c>
      <c r="D136" s="1277">
        <v>0.12</v>
      </c>
      <c r="E136" s="1328"/>
      <c r="F136" s="1292"/>
      <c r="G136" s="1328">
        <v>0</v>
      </c>
      <c r="H136" s="1290">
        <v>0</v>
      </c>
      <c r="I136" s="1328">
        <v>5</v>
      </c>
      <c r="J136" s="1290">
        <v>0.06</v>
      </c>
      <c r="K136" s="1389">
        <v>38</v>
      </c>
      <c r="L136" s="1295">
        <v>0.06</v>
      </c>
      <c r="M136" s="1389">
        <v>0</v>
      </c>
      <c r="N136" s="1295">
        <v>0</v>
      </c>
      <c r="O136" s="1389">
        <v>15</v>
      </c>
      <c r="P136" s="1295">
        <v>0.02</v>
      </c>
      <c r="Q136" s="1389">
        <v>22</v>
      </c>
      <c r="R136" s="1295">
        <v>0.02</v>
      </c>
      <c r="S136" s="1328">
        <v>782</v>
      </c>
      <c r="T136" s="1290">
        <v>0.06</v>
      </c>
      <c r="U136" s="1328">
        <v>118</v>
      </c>
      <c r="V136" s="1290">
        <v>0.05</v>
      </c>
      <c r="W136" s="1328">
        <v>129</v>
      </c>
      <c r="X136" s="1290">
        <v>0.02</v>
      </c>
      <c r="Y136" s="1328">
        <v>237</v>
      </c>
      <c r="Z136" s="1301">
        <v>0.03</v>
      </c>
    </row>
    <row r="137" spans="1:26" ht="15.75" customHeight="1">
      <c r="A137" s="1500"/>
      <c r="B137" s="838" t="s">
        <v>271</v>
      </c>
      <c r="C137" s="1289">
        <v>3</v>
      </c>
      <c r="D137" s="1277">
        <v>0.04</v>
      </c>
      <c r="E137" s="1328"/>
      <c r="F137" s="1292"/>
      <c r="G137" s="1328">
        <v>1</v>
      </c>
      <c r="H137" s="1290">
        <v>0.02</v>
      </c>
      <c r="I137" s="1328">
        <v>2</v>
      </c>
      <c r="J137" s="1290">
        <v>0.03</v>
      </c>
      <c r="K137" s="1389">
        <v>36</v>
      </c>
      <c r="L137" s="1295">
        <v>0.06</v>
      </c>
      <c r="M137" s="1389">
        <v>0</v>
      </c>
      <c r="N137" s="1295">
        <v>0</v>
      </c>
      <c r="O137" s="1389">
        <v>15</v>
      </c>
      <c r="P137" s="1295">
        <v>0.02</v>
      </c>
      <c r="Q137" s="1389">
        <v>19</v>
      </c>
      <c r="R137" s="1295">
        <v>0.02</v>
      </c>
      <c r="S137" s="1328">
        <v>476</v>
      </c>
      <c r="T137" s="1290">
        <v>0.03</v>
      </c>
      <c r="U137" s="1328">
        <v>97</v>
      </c>
      <c r="V137" s="1290">
        <v>0.04</v>
      </c>
      <c r="W137" s="1328">
        <v>81</v>
      </c>
      <c r="X137" s="1290">
        <v>0.01</v>
      </c>
      <c r="Y137" s="1328">
        <v>133</v>
      </c>
      <c r="Z137" s="1301">
        <v>0.02</v>
      </c>
    </row>
    <row r="138" spans="1:26">
      <c r="A138" s="1501"/>
      <c r="B138" s="836" t="s">
        <v>230</v>
      </c>
      <c r="C138" s="1337">
        <v>69</v>
      </c>
      <c r="D138" s="1336">
        <v>1</v>
      </c>
      <c r="E138" s="1335"/>
      <c r="F138" s="1338"/>
      <c r="G138" s="1335">
        <v>44</v>
      </c>
      <c r="H138" s="1336">
        <v>1</v>
      </c>
      <c r="I138" s="1335">
        <v>79</v>
      </c>
      <c r="J138" s="1336">
        <v>1</v>
      </c>
      <c r="K138" s="1617">
        <v>624</v>
      </c>
      <c r="L138" s="1313">
        <v>1</v>
      </c>
      <c r="M138" s="1617">
        <v>3</v>
      </c>
      <c r="N138" s="1313">
        <v>1</v>
      </c>
      <c r="O138" s="1617">
        <v>723</v>
      </c>
      <c r="P138" s="1313">
        <v>1</v>
      </c>
      <c r="Q138" s="1617">
        <v>884</v>
      </c>
      <c r="R138" s="1313">
        <v>1</v>
      </c>
      <c r="S138" s="1489">
        <v>14127</v>
      </c>
      <c r="T138" s="1336">
        <v>1</v>
      </c>
      <c r="U138" s="1489">
        <v>2539</v>
      </c>
      <c r="V138" s="1336">
        <v>1</v>
      </c>
      <c r="W138" s="1489">
        <v>6205</v>
      </c>
      <c r="X138" s="1336">
        <v>1</v>
      </c>
      <c r="Y138" s="1489">
        <v>7641</v>
      </c>
      <c r="Z138" s="1341">
        <v>1</v>
      </c>
    </row>
    <row r="139" spans="1:26">
      <c r="A139" s="1499" t="s">
        <v>301</v>
      </c>
      <c r="B139" s="839" t="s">
        <v>267</v>
      </c>
      <c r="C139" s="1351">
        <v>18</v>
      </c>
      <c r="D139" s="1277">
        <v>0.25</v>
      </c>
      <c r="E139" s="1378"/>
      <c r="F139" s="1352"/>
      <c r="G139" s="1378">
        <v>18</v>
      </c>
      <c r="H139" s="1326">
        <v>0.39</v>
      </c>
      <c r="I139" s="1378">
        <v>37</v>
      </c>
      <c r="J139" s="1326">
        <v>0.47</v>
      </c>
      <c r="K139" s="1563">
        <v>429</v>
      </c>
      <c r="L139" s="1303">
        <v>0.69</v>
      </c>
      <c r="M139" s="1563">
        <v>3</v>
      </c>
      <c r="N139" s="1303">
        <v>1</v>
      </c>
      <c r="O139" s="1563">
        <v>517</v>
      </c>
      <c r="P139" s="1303">
        <v>0.72</v>
      </c>
      <c r="Q139" s="1563">
        <v>651</v>
      </c>
      <c r="R139" s="1303">
        <v>0.74</v>
      </c>
      <c r="S139" s="1385">
        <v>9800</v>
      </c>
      <c r="T139" s="1326">
        <v>0.69</v>
      </c>
      <c r="U139" s="1385">
        <v>1787</v>
      </c>
      <c r="V139" s="1326">
        <v>0.7</v>
      </c>
      <c r="W139" s="1385">
        <v>4437</v>
      </c>
      <c r="X139" s="1326">
        <v>0.71</v>
      </c>
      <c r="Y139" s="1385">
        <v>5804</v>
      </c>
      <c r="Z139" s="1484">
        <v>0.76</v>
      </c>
    </row>
    <row r="140" spans="1:26">
      <c r="A140" s="1500"/>
      <c r="B140" s="838" t="s">
        <v>268</v>
      </c>
      <c r="C140" s="1289">
        <v>12</v>
      </c>
      <c r="D140" s="1277">
        <v>0.17</v>
      </c>
      <c r="E140" s="1328"/>
      <c r="F140" s="1292"/>
      <c r="G140" s="1328">
        <v>6</v>
      </c>
      <c r="H140" s="1290">
        <v>0.13</v>
      </c>
      <c r="I140" s="1328">
        <v>15</v>
      </c>
      <c r="J140" s="1290">
        <v>0.19</v>
      </c>
      <c r="K140" s="1389">
        <v>65</v>
      </c>
      <c r="L140" s="1295">
        <v>0.1</v>
      </c>
      <c r="M140" s="1389">
        <v>0</v>
      </c>
      <c r="N140" s="1295">
        <v>0</v>
      </c>
      <c r="O140" s="1389">
        <v>78</v>
      </c>
      <c r="P140" s="1295">
        <v>0.11</v>
      </c>
      <c r="Q140" s="1389">
        <v>105</v>
      </c>
      <c r="R140" s="1295">
        <v>0.12</v>
      </c>
      <c r="S140" s="1388">
        <v>1678</v>
      </c>
      <c r="T140" s="1290">
        <v>0.12</v>
      </c>
      <c r="U140" s="1328">
        <v>280</v>
      </c>
      <c r="V140" s="1290">
        <v>0.11</v>
      </c>
      <c r="W140" s="1328">
        <v>747</v>
      </c>
      <c r="X140" s="1290">
        <v>0.12</v>
      </c>
      <c r="Y140" s="1328">
        <v>855</v>
      </c>
      <c r="Z140" s="1301">
        <v>0.11</v>
      </c>
    </row>
    <row r="141" spans="1:26">
      <c r="A141" s="1500"/>
      <c r="B141" s="838" t="s">
        <v>269</v>
      </c>
      <c r="C141" s="1351">
        <v>30</v>
      </c>
      <c r="D141" s="1277">
        <v>0.42</v>
      </c>
      <c r="E141" s="1378"/>
      <c r="F141" s="1352"/>
      <c r="G141" s="1378">
        <v>12</v>
      </c>
      <c r="H141" s="1326">
        <v>0.26</v>
      </c>
      <c r="I141" s="1378">
        <v>20</v>
      </c>
      <c r="J141" s="1326">
        <v>0.26</v>
      </c>
      <c r="K141" s="1563">
        <v>61</v>
      </c>
      <c r="L141" s="1303">
        <v>0.1</v>
      </c>
      <c r="M141" s="1563">
        <v>0</v>
      </c>
      <c r="N141" s="1303">
        <v>0</v>
      </c>
      <c r="O141" s="1563">
        <v>80</v>
      </c>
      <c r="P141" s="1303">
        <v>0.11</v>
      </c>
      <c r="Q141" s="1563">
        <v>83</v>
      </c>
      <c r="R141" s="1303">
        <v>0.09</v>
      </c>
      <c r="S141" s="1385">
        <v>1552</v>
      </c>
      <c r="T141" s="1326">
        <v>0.11</v>
      </c>
      <c r="U141" s="1378">
        <v>264</v>
      </c>
      <c r="V141" s="1326">
        <v>0.1</v>
      </c>
      <c r="W141" s="1378">
        <v>689</v>
      </c>
      <c r="X141" s="1326">
        <v>0.11</v>
      </c>
      <c r="Y141" s="1378">
        <v>690</v>
      </c>
      <c r="Z141" s="1484">
        <v>0.09</v>
      </c>
    </row>
    <row r="142" spans="1:26">
      <c r="A142" s="1500"/>
      <c r="B142" s="838" t="s">
        <v>270</v>
      </c>
      <c r="C142" s="1516">
        <v>9</v>
      </c>
      <c r="D142" s="1277">
        <v>0.13</v>
      </c>
      <c r="E142" s="1483"/>
      <c r="F142" s="1616"/>
      <c r="G142" s="1483">
        <v>8</v>
      </c>
      <c r="H142" s="1515">
        <v>0.17</v>
      </c>
      <c r="I142" s="1483">
        <v>5</v>
      </c>
      <c r="J142" s="1515">
        <v>0.06</v>
      </c>
      <c r="K142" s="1568">
        <v>29</v>
      </c>
      <c r="L142" s="1348">
        <v>0.05</v>
      </c>
      <c r="M142" s="1568">
        <v>0</v>
      </c>
      <c r="N142" s="1348">
        <v>0</v>
      </c>
      <c r="O142" s="1568">
        <v>27</v>
      </c>
      <c r="P142" s="1348">
        <v>0.04</v>
      </c>
      <c r="Q142" s="1568">
        <v>20</v>
      </c>
      <c r="R142" s="1348">
        <v>0.02</v>
      </c>
      <c r="S142" s="1483">
        <v>611</v>
      </c>
      <c r="T142" s="1515">
        <v>0.04</v>
      </c>
      <c r="U142" s="1483">
        <v>104</v>
      </c>
      <c r="V142" s="1515">
        <v>0.04</v>
      </c>
      <c r="W142" s="1483">
        <v>210</v>
      </c>
      <c r="X142" s="1515">
        <v>0.03</v>
      </c>
      <c r="Y142" s="1483">
        <v>195</v>
      </c>
      <c r="Z142" s="1574">
        <v>0.03</v>
      </c>
    </row>
    <row r="143" spans="1:26">
      <c r="A143" s="1500"/>
      <c r="B143" s="838" t="s">
        <v>271</v>
      </c>
      <c r="C143" s="1289">
        <v>2</v>
      </c>
      <c r="D143" s="1277">
        <v>0.03</v>
      </c>
      <c r="E143" s="1328"/>
      <c r="F143" s="1292"/>
      <c r="G143" s="1328">
        <v>2</v>
      </c>
      <c r="H143" s="1290">
        <v>0.04</v>
      </c>
      <c r="I143" s="1328">
        <v>1</v>
      </c>
      <c r="J143" s="1290">
        <v>0.01</v>
      </c>
      <c r="K143" s="1389">
        <v>38</v>
      </c>
      <c r="L143" s="1295">
        <v>0.06</v>
      </c>
      <c r="M143" s="1389">
        <v>0</v>
      </c>
      <c r="N143" s="1295">
        <v>0</v>
      </c>
      <c r="O143" s="1389">
        <v>19</v>
      </c>
      <c r="P143" s="1295">
        <v>0.03</v>
      </c>
      <c r="Q143" s="1389">
        <v>21</v>
      </c>
      <c r="R143" s="1295">
        <v>0.02</v>
      </c>
      <c r="S143" s="1328">
        <v>488</v>
      </c>
      <c r="T143" s="1290">
        <v>0.03</v>
      </c>
      <c r="U143" s="1328">
        <v>100</v>
      </c>
      <c r="V143" s="1290">
        <v>0.04</v>
      </c>
      <c r="W143" s="1328">
        <v>132</v>
      </c>
      <c r="X143" s="1290">
        <v>0.02</v>
      </c>
      <c r="Y143" s="1328">
        <v>104</v>
      </c>
      <c r="Z143" s="1301">
        <v>0.01</v>
      </c>
    </row>
    <row r="144" spans="1:26">
      <c r="A144" s="1501"/>
      <c r="B144" s="836" t="s">
        <v>230</v>
      </c>
      <c r="C144" s="1337">
        <v>71</v>
      </c>
      <c r="D144" s="1336">
        <v>1</v>
      </c>
      <c r="E144" s="1335"/>
      <c r="F144" s="1338"/>
      <c r="G144" s="1335">
        <v>46</v>
      </c>
      <c r="H144" s="1336">
        <v>1</v>
      </c>
      <c r="I144" s="1335">
        <v>78</v>
      </c>
      <c r="J144" s="1336">
        <v>1</v>
      </c>
      <c r="K144" s="1617">
        <v>622</v>
      </c>
      <c r="L144" s="1313">
        <v>1</v>
      </c>
      <c r="M144" s="1617">
        <v>3</v>
      </c>
      <c r="N144" s="1313">
        <v>1</v>
      </c>
      <c r="O144" s="1617">
        <v>721</v>
      </c>
      <c r="P144" s="1313">
        <v>1</v>
      </c>
      <c r="Q144" s="1617">
        <v>880</v>
      </c>
      <c r="R144" s="1313">
        <v>1</v>
      </c>
      <c r="S144" s="1489">
        <v>14129</v>
      </c>
      <c r="T144" s="1336">
        <v>1</v>
      </c>
      <c r="U144" s="1489">
        <v>2535</v>
      </c>
      <c r="V144" s="1336">
        <v>1</v>
      </c>
      <c r="W144" s="1489">
        <v>6215</v>
      </c>
      <c r="X144" s="1336">
        <v>1</v>
      </c>
      <c r="Y144" s="1489">
        <v>7648</v>
      </c>
      <c r="Z144" s="1341">
        <v>1</v>
      </c>
    </row>
    <row r="145" spans="1:26">
      <c r="A145" s="1499" t="s">
        <v>302</v>
      </c>
      <c r="B145" s="839" t="s">
        <v>267</v>
      </c>
      <c r="C145" s="1351">
        <v>17</v>
      </c>
      <c r="D145" s="1277">
        <v>0.24</v>
      </c>
      <c r="E145" s="1378"/>
      <c r="F145" s="1352"/>
      <c r="G145" s="1378">
        <v>23</v>
      </c>
      <c r="H145" s="1326">
        <v>0.51</v>
      </c>
      <c r="I145" s="1378">
        <v>36</v>
      </c>
      <c r="J145" s="1326">
        <v>0.47</v>
      </c>
      <c r="K145" s="1563">
        <v>461</v>
      </c>
      <c r="L145" s="1303">
        <v>0.74</v>
      </c>
      <c r="M145" s="1563">
        <v>2</v>
      </c>
      <c r="N145" s="1303">
        <v>0.67</v>
      </c>
      <c r="O145" s="1563">
        <v>622</v>
      </c>
      <c r="P145" s="1303">
        <v>0.86</v>
      </c>
      <c r="Q145" s="1563">
        <v>759</v>
      </c>
      <c r="R145" s="1303">
        <v>0.86</v>
      </c>
      <c r="S145" s="1385">
        <v>10825</v>
      </c>
      <c r="T145" s="1326">
        <v>0.77</v>
      </c>
      <c r="U145" s="1385">
        <v>1974</v>
      </c>
      <c r="V145" s="1326">
        <v>0.78</v>
      </c>
      <c r="W145" s="1385">
        <v>5311</v>
      </c>
      <c r="X145" s="1326">
        <v>0.86</v>
      </c>
      <c r="Y145" s="1385">
        <v>6525</v>
      </c>
      <c r="Z145" s="1484">
        <v>0.86</v>
      </c>
    </row>
    <row r="146" spans="1:26">
      <c r="A146" s="1500"/>
      <c r="B146" s="838" t="s">
        <v>268</v>
      </c>
      <c r="C146" s="1289">
        <v>19</v>
      </c>
      <c r="D146" s="1277">
        <v>0.27</v>
      </c>
      <c r="E146" s="1328"/>
      <c r="F146" s="1292"/>
      <c r="G146" s="1328">
        <v>6</v>
      </c>
      <c r="H146" s="1290">
        <v>0.13</v>
      </c>
      <c r="I146" s="1328">
        <v>13</v>
      </c>
      <c r="J146" s="1290">
        <v>0.17</v>
      </c>
      <c r="K146" s="1389">
        <v>33</v>
      </c>
      <c r="L146" s="1295">
        <v>0.05</v>
      </c>
      <c r="M146" s="1389">
        <v>1</v>
      </c>
      <c r="N146" s="1295">
        <v>0.33</v>
      </c>
      <c r="O146" s="1389">
        <v>37</v>
      </c>
      <c r="P146" s="1295">
        <v>0.05</v>
      </c>
      <c r="Q146" s="1389">
        <v>42</v>
      </c>
      <c r="R146" s="1295">
        <v>0.05</v>
      </c>
      <c r="S146" s="1388">
        <v>1050</v>
      </c>
      <c r="T146" s="1290">
        <v>7.0000000000000007E-2</v>
      </c>
      <c r="U146" s="1328">
        <v>162</v>
      </c>
      <c r="V146" s="1290">
        <v>0.06</v>
      </c>
      <c r="W146" s="1328">
        <v>330</v>
      </c>
      <c r="X146" s="1290">
        <v>0.05</v>
      </c>
      <c r="Y146" s="1328">
        <v>412</v>
      </c>
      <c r="Z146" s="1301">
        <v>0.05</v>
      </c>
    </row>
    <row r="147" spans="1:26">
      <c r="A147" s="1500"/>
      <c r="B147" s="838" t="s">
        <v>269</v>
      </c>
      <c r="C147" s="1516">
        <v>22</v>
      </c>
      <c r="D147" s="1277">
        <v>0.31</v>
      </c>
      <c r="E147" s="1483"/>
      <c r="F147" s="1616"/>
      <c r="G147" s="1483">
        <v>12</v>
      </c>
      <c r="H147" s="1515">
        <v>0.27</v>
      </c>
      <c r="I147" s="1483">
        <v>21</v>
      </c>
      <c r="J147" s="1515">
        <v>0.28000000000000003</v>
      </c>
      <c r="K147" s="1568">
        <v>62</v>
      </c>
      <c r="L147" s="1348">
        <v>0.1</v>
      </c>
      <c r="M147" s="1568">
        <v>0</v>
      </c>
      <c r="N147" s="1348">
        <v>0</v>
      </c>
      <c r="O147" s="1568">
        <v>40</v>
      </c>
      <c r="P147" s="1348">
        <v>0.06</v>
      </c>
      <c r="Q147" s="1568">
        <v>45</v>
      </c>
      <c r="R147" s="1348">
        <v>0.05</v>
      </c>
      <c r="S147" s="1572">
        <v>1232</v>
      </c>
      <c r="T147" s="1515">
        <v>0.09</v>
      </c>
      <c r="U147" s="1483">
        <v>219</v>
      </c>
      <c r="V147" s="1515">
        <v>0.09</v>
      </c>
      <c r="W147" s="1483">
        <v>339</v>
      </c>
      <c r="X147" s="1515">
        <v>0.05</v>
      </c>
      <c r="Y147" s="1483">
        <v>416</v>
      </c>
      <c r="Z147" s="1574">
        <v>0.05</v>
      </c>
    </row>
    <row r="148" spans="1:26">
      <c r="A148" s="1500"/>
      <c r="B148" s="838" t="s">
        <v>270</v>
      </c>
      <c r="C148" s="1289">
        <v>12</v>
      </c>
      <c r="D148" s="1277">
        <v>0.17</v>
      </c>
      <c r="E148" s="1328"/>
      <c r="F148" s="1292"/>
      <c r="G148" s="1328">
        <v>4</v>
      </c>
      <c r="H148" s="1290">
        <v>0.09</v>
      </c>
      <c r="I148" s="1328">
        <v>5</v>
      </c>
      <c r="J148" s="1290">
        <v>7.0000000000000007E-2</v>
      </c>
      <c r="K148" s="1389">
        <v>30</v>
      </c>
      <c r="L148" s="1295">
        <v>0.05</v>
      </c>
      <c r="M148" s="1389">
        <v>0</v>
      </c>
      <c r="N148" s="1295">
        <v>0</v>
      </c>
      <c r="O148" s="1389">
        <v>9</v>
      </c>
      <c r="P148" s="1295">
        <v>0.01</v>
      </c>
      <c r="Q148" s="1389">
        <v>16</v>
      </c>
      <c r="R148" s="1295">
        <v>0.02</v>
      </c>
      <c r="S148" s="1328">
        <v>584</v>
      </c>
      <c r="T148" s="1290">
        <v>0.04</v>
      </c>
      <c r="U148" s="1328">
        <v>92</v>
      </c>
      <c r="V148" s="1290">
        <v>0.04</v>
      </c>
      <c r="W148" s="1328">
        <v>115</v>
      </c>
      <c r="X148" s="1290">
        <v>0.02</v>
      </c>
      <c r="Y148" s="1328">
        <v>162</v>
      </c>
      <c r="Z148" s="1301">
        <v>0.02</v>
      </c>
    </row>
    <row r="149" spans="1:26">
      <c r="A149" s="1500"/>
      <c r="B149" s="838" t="s">
        <v>271</v>
      </c>
      <c r="C149" s="1289">
        <v>0</v>
      </c>
      <c r="D149" s="1277">
        <v>0</v>
      </c>
      <c r="E149" s="1328"/>
      <c r="F149" s="1292"/>
      <c r="G149" s="1328">
        <v>0</v>
      </c>
      <c r="H149" s="1290">
        <v>0</v>
      </c>
      <c r="I149" s="1328">
        <v>1</v>
      </c>
      <c r="J149" s="1290">
        <v>0.01</v>
      </c>
      <c r="K149" s="1389">
        <v>36</v>
      </c>
      <c r="L149" s="1295">
        <v>0.06</v>
      </c>
      <c r="M149" s="1389">
        <v>0</v>
      </c>
      <c r="N149" s="1295">
        <v>0</v>
      </c>
      <c r="O149" s="1389">
        <v>12</v>
      </c>
      <c r="P149" s="1295">
        <v>0.02</v>
      </c>
      <c r="Q149" s="1389">
        <v>17</v>
      </c>
      <c r="R149" s="1295">
        <v>0.02</v>
      </c>
      <c r="S149" s="1328">
        <v>411</v>
      </c>
      <c r="T149" s="1290">
        <v>0.03</v>
      </c>
      <c r="U149" s="1328">
        <v>80</v>
      </c>
      <c r="V149" s="1290">
        <v>0.03</v>
      </c>
      <c r="W149" s="1328">
        <v>84</v>
      </c>
      <c r="X149" s="1290">
        <v>0.01</v>
      </c>
      <c r="Y149" s="1328">
        <v>94</v>
      </c>
      <c r="Z149" s="1301">
        <v>0.01</v>
      </c>
    </row>
    <row r="150" spans="1:26">
      <c r="A150" s="1501"/>
      <c r="B150" s="836" t="s">
        <v>230</v>
      </c>
      <c r="C150" s="1337">
        <v>70</v>
      </c>
      <c r="D150" s="1336">
        <v>1</v>
      </c>
      <c r="E150" s="1335"/>
      <c r="F150" s="1338"/>
      <c r="G150" s="1335">
        <v>45</v>
      </c>
      <c r="H150" s="1336">
        <v>1</v>
      </c>
      <c r="I150" s="1335">
        <v>76</v>
      </c>
      <c r="J150" s="1336">
        <v>1</v>
      </c>
      <c r="K150" s="1617">
        <v>622</v>
      </c>
      <c r="L150" s="1313">
        <v>1</v>
      </c>
      <c r="M150" s="1617">
        <v>3</v>
      </c>
      <c r="N150" s="1313">
        <v>1</v>
      </c>
      <c r="O150" s="1617">
        <v>720</v>
      </c>
      <c r="P150" s="1313">
        <v>1</v>
      </c>
      <c r="Q150" s="1617">
        <v>879</v>
      </c>
      <c r="R150" s="1313">
        <v>1</v>
      </c>
      <c r="S150" s="1489">
        <v>14102</v>
      </c>
      <c r="T150" s="1336">
        <v>1</v>
      </c>
      <c r="U150" s="1489">
        <v>2527</v>
      </c>
      <c r="V150" s="1336">
        <v>1</v>
      </c>
      <c r="W150" s="1489">
        <v>6179</v>
      </c>
      <c r="X150" s="1336">
        <v>1</v>
      </c>
      <c r="Y150" s="1489">
        <v>7609</v>
      </c>
      <c r="Z150" s="1341">
        <v>1</v>
      </c>
    </row>
    <row r="151" spans="1:26">
      <c r="A151" s="1499" t="s">
        <v>303</v>
      </c>
      <c r="B151" s="839" t="s">
        <v>267</v>
      </c>
      <c r="C151" s="1351">
        <v>23</v>
      </c>
      <c r="D151" s="1277">
        <v>0.34</v>
      </c>
      <c r="E151" s="1378"/>
      <c r="F151" s="1352"/>
      <c r="G151" s="1378">
        <v>26</v>
      </c>
      <c r="H151" s="1326">
        <v>0.59</v>
      </c>
      <c r="I151" s="1378">
        <v>45</v>
      </c>
      <c r="J151" s="1326">
        <v>0.57999999999999996</v>
      </c>
      <c r="K151" s="1563">
        <v>513</v>
      </c>
      <c r="L151" s="1303">
        <v>0.83</v>
      </c>
      <c r="M151" s="1563">
        <v>3</v>
      </c>
      <c r="N151" s="1303">
        <v>1</v>
      </c>
      <c r="O151" s="1563">
        <v>638</v>
      </c>
      <c r="P151" s="1303">
        <v>0.89</v>
      </c>
      <c r="Q151" s="1563">
        <v>772</v>
      </c>
      <c r="R151" s="1303">
        <v>0.88</v>
      </c>
      <c r="S151" s="1385">
        <v>12474</v>
      </c>
      <c r="T151" s="1326">
        <v>0.88</v>
      </c>
      <c r="U151" s="1385">
        <v>2027</v>
      </c>
      <c r="V151" s="1326">
        <v>0.8</v>
      </c>
      <c r="W151" s="1385">
        <v>5188</v>
      </c>
      <c r="X151" s="1326">
        <v>0.84</v>
      </c>
      <c r="Y151" s="1385">
        <v>6950</v>
      </c>
      <c r="Z151" s="1484">
        <v>0.91</v>
      </c>
    </row>
    <row r="152" spans="1:26">
      <c r="A152" s="1500"/>
      <c r="B152" s="838" t="s">
        <v>268</v>
      </c>
      <c r="C152" s="1289">
        <v>7</v>
      </c>
      <c r="D152" s="1277">
        <v>0.1</v>
      </c>
      <c r="E152" s="1328"/>
      <c r="F152" s="1292"/>
      <c r="G152" s="1328">
        <v>11</v>
      </c>
      <c r="H152" s="1290">
        <v>0.25</v>
      </c>
      <c r="I152" s="1328">
        <v>10</v>
      </c>
      <c r="J152" s="1290">
        <v>0.13</v>
      </c>
      <c r="K152" s="1389">
        <v>24</v>
      </c>
      <c r="L152" s="1295">
        <v>0.04</v>
      </c>
      <c r="M152" s="1389">
        <v>0</v>
      </c>
      <c r="N152" s="1295">
        <v>0</v>
      </c>
      <c r="O152" s="1389">
        <v>21</v>
      </c>
      <c r="P152" s="1295">
        <v>0.03</v>
      </c>
      <c r="Q152" s="1389">
        <v>33</v>
      </c>
      <c r="R152" s="1295">
        <v>0.04</v>
      </c>
      <c r="S152" s="1328">
        <v>553</v>
      </c>
      <c r="T152" s="1290">
        <v>0.04</v>
      </c>
      <c r="U152" s="1328">
        <v>128</v>
      </c>
      <c r="V152" s="1290">
        <v>0.05</v>
      </c>
      <c r="W152" s="1328">
        <v>276</v>
      </c>
      <c r="X152" s="1290">
        <v>0.04</v>
      </c>
      <c r="Y152" s="1328">
        <v>222</v>
      </c>
      <c r="Z152" s="1301">
        <v>0.03</v>
      </c>
    </row>
    <row r="153" spans="1:26">
      <c r="A153" s="1500"/>
      <c r="B153" s="838" t="s">
        <v>269</v>
      </c>
      <c r="C153" s="1351">
        <v>28</v>
      </c>
      <c r="D153" s="1277">
        <v>0.41</v>
      </c>
      <c r="E153" s="1378"/>
      <c r="F153" s="1352"/>
      <c r="G153" s="1378">
        <v>6</v>
      </c>
      <c r="H153" s="1326">
        <v>0.14000000000000001</v>
      </c>
      <c r="I153" s="1378">
        <v>15</v>
      </c>
      <c r="J153" s="1326">
        <v>0.19</v>
      </c>
      <c r="K153" s="1563">
        <v>45</v>
      </c>
      <c r="L153" s="1303">
        <v>7.0000000000000007E-2</v>
      </c>
      <c r="M153" s="1563">
        <v>0</v>
      </c>
      <c r="N153" s="1303">
        <v>0</v>
      </c>
      <c r="O153" s="1563">
        <v>33</v>
      </c>
      <c r="P153" s="1303">
        <v>0.05</v>
      </c>
      <c r="Q153" s="1563">
        <v>47</v>
      </c>
      <c r="R153" s="1303">
        <v>0.05</v>
      </c>
      <c r="S153" s="1378">
        <v>597</v>
      </c>
      <c r="T153" s="1326">
        <v>0.04</v>
      </c>
      <c r="U153" s="1378">
        <v>196</v>
      </c>
      <c r="V153" s="1326">
        <v>0.08</v>
      </c>
      <c r="W153" s="1378">
        <v>417</v>
      </c>
      <c r="X153" s="1326">
        <v>7.0000000000000007E-2</v>
      </c>
      <c r="Y153" s="1378">
        <v>285</v>
      </c>
      <c r="Z153" s="1484">
        <v>0.04</v>
      </c>
    </row>
    <row r="154" spans="1:26">
      <c r="A154" s="1500"/>
      <c r="B154" s="838" t="s">
        <v>270</v>
      </c>
      <c r="C154" s="1289">
        <v>10</v>
      </c>
      <c r="D154" s="1277">
        <v>0.15</v>
      </c>
      <c r="E154" s="1328"/>
      <c r="F154" s="1292"/>
      <c r="G154" s="1328">
        <v>1</v>
      </c>
      <c r="H154" s="1290">
        <v>0.02</v>
      </c>
      <c r="I154" s="1328">
        <v>7</v>
      </c>
      <c r="J154" s="1290">
        <v>0.09</v>
      </c>
      <c r="K154" s="1389">
        <v>19</v>
      </c>
      <c r="L154" s="1295">
        <v>0.03</v>
      </c>
      <c r="M154" s="1389">
        <v>0</v>
      </c>
      <c r="N154" s="1295">
        <v>0</v>
      </c>
      <c r="O154" s="1389">
        <v>15</v>
      </c>
      <c r="P154" s="1295">
        <v>0.02</v>
      </c>
      <c r="Q154" s="1389">
        <v>15</v>
      </c>
      <c r="R154" s="1295">
        <v>0.02</v>
      </c>
      <c r="S154" s="1328">
        <v>262</v>
      </c>
      <c r="T154" s="1290">
        <v>0.02</v>
      </c>
      <c r="U154" s="1328">
        <v>94</v>
      </c>
      <c r="V154" s="1290">
        <v>0.04</v>
      </c>
      <c r="W154" s="1328">
        <v>179</v>
      </c>
      <c r="X154" s="1290">
        <v>0.03</v>
      </c>
      <c r="Y154" s="1328">
        <v>86</v>
      </c>
      <c r="Z154" s="1301">
        <v>0.01</v>
      </c>
    </row>
    <row r="155" spans="1:26" ht="15.75" customHeight="1">
      <c r="A155" s="1500"/>
      <c r="B155" s="838" t="s">
        <v>271</v>
      </c>
      <c r="C155" s="1276">
        <v>0</v>
      </c>
      <c r="D155" s="1277">
        <v>0</v>
      </c>
      <c r="E155" s="1527"/>
      <c r="F155" s="1279"/>
      <c r="G155" s="1527">
        <v>0</v>
      </c>
      <c r="H155" s="1277">
        <v>0</v>
      </c>
      <c r="I155" s="1527">
        <v>1</v>
      </c>
      <c r="J155" s="1277">
        <v>0.01</v>
      </c>
      <c r="K155" s="1575">
        <v>19</v>
      </c>
      <c r="L155" s="1331">
        <v>0.03</v>
      </c>
      <c r="M155" s="1575">
        <v>0</v>
      </c>
      <c r="N155" s="1331">
        <v>0</v>
      </c>
      <c r="O155" s="1575">
        <v>12</v>
      </c>
      <c r="P155" s="1331">
        <v>0.02</v>
      </c>
      <c r="Q155" s="1575">
        <v>11</v>
      </c>
      <c r="R155" s="1331">
        <v>0.01</v>
      </c>
      <c r="S155" s="1527">
        <v>222</v>
      </c>
      <c r="T155" s="1277">
        <v>0.02</v>
      </c>
      <c r="U155" s="1527">
        <v>84</v>
      </c>
      <c r="V155" s="1277">
        <v>0.03</v>
      </c>
      <c r="W155" s="1527">
        <v>123</v>
      </c>
      <c r="X155" s="1277">
        <v>0.02</v>
      </c>
      <c r="Y155" s="1527">
        <v>61</v>
      </c>
      <c r="Z155" s="1334">
        <v>0.01</v>
      </c>
    </row>
    <row r="156" spans="1:26">
      <c r="A156" s="1501"/>
      <c r="B156" s="836" t="s">
        <v>230</v>
      </c>
      <c r="C156" s="1337">
        <v>68</v>
      </c>
      <c r="D156" s="1336">
        <v>1</v>
      </c>
      <c r="E156" s="1335"/>
      <c r="F156" s="1338"/>
      <c r="G156" s="1335">
        <v>44</v>
      </c>
      <c r="H156" s="1336">
        <v>1</v>
      </c>
      <c r="I156" s="1335">
        <v>78</v>
      </c>
      <c r="J156" s="1336">
        <v>1</v>
      </c>
      <c r="K156" s="1617">
        <v>620</v>
      </c>
      <c r="L156" s="1313">
        <v>1</v>
      </c>
      <c r="M156" s="1617">
        <v>3</v>
      </c>
      <c r="N156" s="1313">
        <v>1</v>
      </c>
      <c r="O156" s="1617">
        <v>719</v>
      </c>
      <c r="P156" s="1313">
        <v>1</v>
      </c>
      <c r="Q156" s="1617">
        <v>878</v>
      </c>
      <c r="R156" s="1313">
        <v>1</v>
      </c>
      <c r="S156" s="1489">
        <v>14108</v>
      </c>
      <c r="T156" s="1336">
        <v>1</v>
      </c>
      <c r="U156" s="1489">
        <v>2529</v>
      </c>
      <c r="V156" s="1336">
        <v>1</v>
      </c>
      <c r="W156" s="1489">
        <v>6183</v>
      </c>
      <c r="X156" s="1336">
        <v>1</v>
      </c>
      <c r="Y156" s="1489">
        <v>7604</v>
      </c>
      <c r="Z156" s="1341">
        <v>1</v>
      </c>
    </row>
    <row r="157" spans="1:26">
      <c r="A157" s="1499" t="s">
        <v>304</v>
      </c>
      <c r="B157" s="839" t="s">
        <v>267</v>
      </c>
      <c r="C157" s="1351">
        <v>12</v>
      </c>
      <c r="D157" s="1277">
        <v>0.17</v>
      </c>
      <c r="E157" s="1378"/>
      <c r="F157" s="1352"/>
      <c r="G157" s="1378">
        <v>20</v>
      </c>
      <c r="H157" s="1326">
        <v>0.43</v>
      </c>
      <c r="I157" s="1378">
        <v>29</v>
      </c>
      <c r="J157" s="1326">
        <v>0.37</v>
      </c>
      <c r="K157" s="1563">
        <v>322</v>
      </c>
      <c r="L157" s="1303">
        <v>0.52</v>
      </c>
      <c r="M157" s="1563">
        <v>2</v>
      </c>
      <c r="N157" s="1303">
        <v>0.67</v>
      </c>
      <c r="O157" s="1563">
        <v>373</v>
      </c>
      <c r="P157" s="1303">
        <v>0.52</v>
      </c>
      <c r="Q157" s="1563">
        <v>514</v>
      </c>
      <c r="R157" s="1303">
        <v>0.57999999999999996</v>
      </c>
      <c r="S157" s="1385">
        <v>6380</v>
      </c>
      <c r="T157" s="1326">
        <v>0.45</v>
      </c>
      <c r="U157" s="1385">
        <v>1345</v>
      </c>
      <c r="V157" s="1326">
        <v>0.53</v>
      </c>
      <c r="W157" s="1385">
        <v>3434</v>
      </c>
      <c r="X157" s="1326">
        <v>0.55000000000000004</v>
      </c>
      <c r="Y157" s="1385">
        <v>4420</v>
      </c>
      <c r="Z157" s="1484">
        <v>0.57999999999999996</v>
      </c>
    </row>
    <row r="158" spans="1:26">
      <c r="A158" s="1500"/>
      <c r="B158" s="838" t="s">
        <v>268</v>
      </c>
      <c r="C158" s="1289">
        <v>17</v>
      </c>
      <c r="D158" s="1277">
        <v>0.24</v>
      </c>
      <c r="E158" s="1328"/>
      <c r="F158" s="1292"/>
      <c r="G158" s="1328">
        <v>10</v>
      </c>
      <c r="H158" s="1290">
        <v>0.22</v>
      </c>
      <c r="I158" s="1328">
        <v>17</v>
      </c>
      <c r="J158" s="1290">
        <v>0.22</v>
      </c>
      <c r="K158" s="1389">
        <v>83</v>
      </c>
      <c r="L158" s="1295">
        <v>0.13</v>
      </c>
      <c r="M158" s="1389">
        <v>0</v>
      </c>
      <c r="N158" s="1295">
        <v>0</v>
      </c>
      <c r="O158" s="1389">
        <v>139</v>
      </c>
      <c r="P158" s="1295">
        <v>0.19</v>
      </c>
      <c r="Q158" s="1389">
        <v>157</v>
      </c>
      <c r="R158" s="1295">
        <v>0.18</v>
      </c>
      <c r="S158" s="1388">
        <v>2242</v>
      </c>
      <c r="T158" s="1290">
        <v>0.16</v>
      </c>
      <c r="U158" s="1328">
        <v>404</v>
      </c>
      <c r="V158" s="1290">
        <v>0.16</v>
      </c>
      <c r="W158" s="1388">
        <v>1141</v>
      </c>
      <c r="X158" s="1290">
        <v>0.18</v>
      </c>
      <c r="Y158" s="1388">
        <v>1278</v>
      </c>
      <c r="Z158" s="1301">
        <v>0.17</v>
      </c>
    </row>
    <row r="159" spans="1:26">
      <c r="A159" s="1500"/>
      <c r="B159" s="838" t="s">
        <v>269</v>
      </c>
      <c r="C159" s="1289">
        <v>24</v>
      </c>
      <c r="D159" s="1277">
        <v>0.34</v>
      </c>
      <c r="E159" s="1328"/>
      <c r="F159" s="1292"/>
      <c r="G159" s="1328">
        <v>13</v>
      </c>
      <c r="H159" s="1290">
        <v>0.28000000000000003</v>
      </c>
      <c r="I159" s="1328">
        <v>22</v>
      </c>
      <c r="J159" s="1290">
        <v>0.28000000000000003</v>
      </c>
      <c r="K159" s="1389">
        <v>90</v>
      </c>
      <c r="L159" s="1295">
        <v>0.14000000000000001</v>
      </c>
      <c r="M159" s="1389">
        <v>0</v>
      </c>
      <c r="N159" s="1295">
        <v>0</v>
      </c>
      <c r="O159" s="1389">
        <v>138</v>
      </c>
      <c r="P159" s="1295">
        <v>0.19</v>
      </c>
      <c r="Q159" s="1389">
        <v>144</v>
      </c>
      <c r="R159" s="1295">
        <v>0.16</v>
      </c>
      <c r="S159" s="1388">
        <v>2876</v>
      </c>
      <c r="T159" s="1290">
        <v>0.2</v>
      </c>
      <c r="U159" s="1328">
        <v>431</v>
      </c>
      <c r="V159" s="1290">
        <v>0.17</v>
      </c>
      <c r="W159" s="1388">
        <v>1114</v>
      </c>
      <c r="X159" s="1290">
        <v>0.18</v>
      </c>
      <c r="Y159" s="1388">
        <v>1319</v>
      </c>
      <c r="Z159" s="1301">
        <v>0.17</v>
      </c>
    </row>
    <row r="160" spans="1:26">
      <c r="A160" s="1500"/>
      <c r="B160" s="838" t="s">
        <v>270</v>
      </c>
      <c r="C160" s="1351">
        <v>14</v>
      </c>
      <c r="D160" s="1277">
        <v>0.2</v>
      </c>
      <c r="E160" s="1378"/>
      <c r="F160" s="1352"/>
      <c r="G160" s="1378">
        <v>2</v>
      </c>
      <c r="H160" s="1326">
        <v>0.04</v>
      </c>
      <c r="I160" s="1378">
        <v>7</v>
      </c>
      <c r="J160" s="1326">
        <v>0.09</v>
      </c>
      <c r="K160" s="1563">
        <v>64</v>
      </c>
      <c r="L160" s="1303">
        <v>0.1</v>
      </c>
      <c r="M160" s="1563">
        <v>1</v>
      </c>
      <c r="N160" s="1303">
        <v>0.33</v>
      </c>
      <c r="O160" s="1563">
        <v>42</v>
      </c>
      <c r="P160" s="1303">
        <v>0.06</v>
      </c>
      <c r="Q160" s="1563">
        <v>33</v>
      </c>
      <c r="R160" s="1303">
        <v>0.04</v>
      </c>
      <c r="S160" s="1385">
        <v>1407</v>
      </c>
      <c r="T160" s="1326">
        <v>0.1</v>
      </c>
      <c r="U160" s="1378">
        <v>179</v>
      </c>
      <c r="V160" s="1326">
        <v>7.0000000000000007E-2</v>
      </c>
      <c r="W160" s="1378">
        <v>293</v>
      </c>
      <c r="X160" s="1326">
        <v>0.05</v>
      </c>
      <c r="Y160" s="1378">
        <v>392</v>
      </c>
      <c r="Z160" s="1484">
        <v>0.05</v>
      </c>
    </row>
    <row r="161" spans="1:26" ht="15.75" customHeight="1">
      <c r="A161" s="1500"/>
      <c r="B161" s="838" t="s">
        <v>271</v>
      </c>
      <c r="C161" s="1289">
        <v>3</v>
      </c>
      <c r="D161" s="1277">
        <v>0.04</v>
      </c>
      <c r="E161" s="1328"/>
      <c r="F161" s="1292"/>
      <c r="G161" s="1328">
        <v>1</v>
      </c>
      <c r="H161" s="1290">
        <v>0.02</v>
      </c>
      <c r="I161" s="1328">
        <v>4</v>
      </c>
      <c r="J161" s="1290">
        <v>0.05</v>
      </c>
      <c r="K161" s="1389">
        <v>66</v>
      </c>
      <c r="L161" s="1295">
        <v>0.11</v>
      </c>
      <c r="M161" s="1389">
        <v>0</v>
      </c>
      <c r="N161" s="1295">
        <v>0</v>
      </c>
      <c r="O161" s="1389">
        <v>29</v>
      </c>
      <c r="P161" s="1295">
        <v>0.04</v>
      </c>
      <c r="Q161" s="1389">
        <v>32</v>
      </c>
      <c r="R161" s="1295">
        <v>0.04</v>
      </c>
      <c r="S161" s="1388">
        <v>1233</v>
      </c>
      <c r="T161" s="1290">
        <v>0.09</v>
      </c>
      <c r="U161" s="1328">
        <v>178</v>
      </c>
      <c r="V161" s="1290">
        <v>7.0000000000000007E-2</v>
      </c>
      <c r="W161" s="1328">
        <v>237</v>
      </c>
      <c r="X161" s="1290">
        <v>0.04</v>
      </c>
      <c r="Y161" s="1328">
        <v>240</v>
      </c>
      <c r="Z161" s="1301">
        <v>0.03</v>
      </c>
    </row>
    <row r="162" spans="1:26">
      <c r="A162" s="1501"/>
      <c r="B162" s="836" t="s">
        <v>230</v>
      </c>
      <c r="C162" s="1337">
        <v>70</v>
      </c>
      <c r="D162" s="1336">
        <v>1</v>
      </c>
      <c r="E162" s="1335"/>
      <c r="F162" s="1338"/>
      <c r="G162" s="1335">
        <v>46</v>
      </c>
      <c r="H162" s="1336">
        <v>1</v>
      </c>
      <c r="I162" s="1335">
        <v>79</v>
      </c>
      <c r="J162" s="1336">
        <v>1</v>
      </c>
      <c r="K162" s="1617">
        <v>625</v>
      </c>
      <c r="L162" s="1313">
        <v>1</v>
      </c>
      <c r="M162" s="1617">
        <v>3</v>
      </c>
      <c r="N162" s="1313">
        <v>1</v>
      </c>
      <c r="O162" s="1617">
        <v>721</v>
      </c>
      <c r="P162" s="1313">
        <v>1</v>
      </c>
      <c r="Q162" s="1617">
        <v>880</v>
      </c>
      <c r="R162" s="1313">
        <v>1</v>
      </c>
      <c r="S162" s="1489">
        <v>14138</v>
      </c>
      <c r="T162" s="1336">
        <v>1</v>
      </c>
      <c r="U162" s="1489">
        <v>2537</v>
      </c>
      <c r="V162" s="1336">
        <v>1</v>
      </c>
      <c r="W162" s="1489">
        <v>6219</v>
      </c>
      <c r="X162" s="1336">
        <v>1</v>
      </c>
      <c r="Y162" s="1489">
        <v>7649</v>
      </c>
      <c r="Z162" s="1341">
        <v>1</v>
      </c>
    </row>
    <row r="163" spans="1:26">
      <c r="A163" s="1499" t="s">
        <v>305</v>
      </c>
      <c r="B163" s="839" t="s">
        <v>267</v>
      </c>
      <c r="C163" s="1351">
        <v>11</v>
      </c>
      <c r="D163" s="1277">
        <v>0.15</v>
      </c>
      <c r="E163" s="1378"/>
      <c r="F163" s="1352"/>
      <c r="G163" s="1378">
        <v>16</v>
      </c>
      <c r="H163" s="1326">
        <v>0.36</v>
      </c>
      <c r="I163" s="1378">
        <v>25</v>
      </c>
      <c r="J163" s="1326">
        <v>0.32</v>
      </c>
      <c r="K163" s="1563">
        <v>345</v>
      </c>
      <c r="L163" s="1303">
        <v>0.55000000000000004</v>
      </c>
      <c r="M163" s="1563">
        <v>1</v>
      </c>
      <c r="N163" s="1303">
        <v>0.33</v>
      </c>
      <c r="O163" s="1563">
        <v>335</v>
      </c>
      <c r="P163" s="1303">
        <v>0.46</v>
      </c>
      <c r="Q163" s="1563">
        <v>366</v>
      </c>
      <c r="R163" s="1303">
        <v>0.41</v>
      </c>
      <c r="S163" s="1385">
        <v>9797</v>
      </c>
      <c r="T163" s="1326">
        <v>0.69</v>
      </c>
      <c r="U163" s="1385">
        <v>1576</v>
      </c>
      <c r="V163" s="1326">
        <v>0.62</v>
      </c>
      <c r="W163" s="1385">
        <v>2852</v>
      </c>
      <c r="X163" s="1326">
        <v>0.46</v>
      </c>
      <c r="Y163" s="1385">
        <v>3279</v>
      </c>
      <c r="Z163" s="1484">
        <v>0.43</v>
      </c>
    </row>
    <row r="164" spans="1:26">
      <c r="A164" s="1500"/>
      <c r="B164" s="838" t="s">
        <v>268</v>
      </c>
      <c r="C164" s="1516">
        <v>13</v>
      </c>
      <c r="D164" s="1277">
        <v>0.18</v>
      </c>
      <c r="E164" s="1483"/>
      <c r="F164" s="1616"/>
      <c r="G164" s="1483">
        <v>9</v>
      </c>
      <c r="H164" s="1515">
        <v>0.2</v>
      </c>
      <c r="I164" s="1483">
        <v>13</v>
      </c>
      <c r="J164" s="1515">
        <v>0.16</v>
      </c>
      <c r="K164" s="1568">
        <v>98</v>
      </c>
      <c r="L164" s="1348">
        <v>0.16</v>
      </c>
      <c r="M164" s="1568">
        <v>0</v>
      </c>
      <c r="N164" s="1348">
        <v>0</v>
      </c>
      <c r="O164" s="1568">
        <v>140</v>
      </c>
      <c r="P164" s="1348">
        <v>0.19</v>
      </c>
      <c r="Q164" s="1568">
        <v>157</v>
      </c>
      <c r="R164" s="1348">
        <v>0.18</v>
      </c>
      <c r="S164" s="1572">
        <v>1858</v>
      </c>
      <c r="T164" s="1515">
        <v>0.13</v>
      </c>
      <c r="U164" s="1483">
        <v>372</v>
      </c>
      <c r="V164" s="1515">
        <v>0.15</v>
      </c>
      <c r="W164" s="1572">
        <v>1184</v>
      </c>
      <c r="X164" s="1515">
        <v>0.19</v>
      </c>
      <c r="Y164" s="1572">
        <v>1366</v>
      </c>
      <c r="Z164" s="1574">
        <v>0.18</v>
      </c>
    </row>
    <row r="165" spans="1:26">
      <c r="A165" s="1500"/>
      <c r="B165" s="838" t="s">
        <v>269</v>
      </c>
      <c r="C165" s="1289">
        <v>28</v>
      </c>
      <c r="D165" s="1277">
        <v>0.39</v>
      </c>
      <c r="E165" s="1328"/>
      <c r="F165" s="1292"/>
      <c r="G165" s="1328">
        <v>16</v>
      </c>
      <c r="H165" s="1290">
        <v>0.36</v>
      </c>
      <c r="I165" s="1328">
        <v>35</v>
      </c>
      <c r="J165" s="1290">
        <v>0.44</v>
      </c>
      <c r="K165" s="1389">
        <v>103</v>
      </c>
      <c r="L165" s="1295">
        <v>0.16</v>
      </c>
      <c r="M165" s="1389">
        <v>2</v>
      </c>
      <c r="N165" s="1295">
        <v>0.67</v>
      </c>
      <c r="O165" s="1389">
        <v>163</v>
      </c>
      <c r="P165" s="1295">
        <v>0.22</v>
      </c>
      <c r="Q165" s="1389">
        <v>234</v>
      </c>
      <c r="R165" s="1295">
        <v>0.26</v>
      </c>
      <c r="S165" s="1388">
        <v>1589</v>
      </c>
      <c r="T165" s="1290">
        <v>0.11</v>
      </c>
      <c r="U165" s="1328">
        <v>369</v>
      </c>
      <c r="V165" s="1290">
        <v>0.15</v>
      </c>
      <c r="W165" s="1388">
        <v>1505</v>
      </c>
      <c r="X165" s="1290">
        <v>0.24</v>
      </c>
      <c r="Y165" s="1388">
        <v>2020</v>
      </c>
      <c r="Z165" s="1301">
        <v>0.26</v>
      </c>
    </row>
    <row r="166" spans="1:26">
      <c r="A166" s="1500"/>
      <c r="B166" s="838" t="s">
        <v>270</v>
      </c>
      <c r="C166" s="1276">
        <v>14</v>
      </c>
      <c r="D166" s="1277">
        <v>0.2</v>
      </c>
      <c r="E166" s="1527"/>
      <c r="F166" s="1279"/>
      <c r="G166" s="1527">
        <v>3</v>
      </c>
      <c r="H166" s="1277">
        <v>7.0000000000000007E-2</v>
      </c>
      <c r="I166" s="1527">
        <v>2</v>
      </c>
      <c r="J166" s="1277">
        <v>0.03</v>
      </c>
      <c r="K166" s="1575">
        <v>40</v>
      </c>
      <c r="L166" s="1331">
        <v>0.06</v>
      </c>
      <c r="M166" s="1575">
        <v>0</v>
      </c>
      <c r="N166" s="1331">
        <v>0</v>
      </c>
      <c r="O166" s="1575">
        <v>58</v>
      </c>
      <c r="P166" s="1331">
        <v>0.08</v>
      </c>
      <c r="Q166" s="1575">
        <v>78</v>
      </c>
      <c r="R166" s="1331">
        <v>0.09</v>
      </c>
      <c r="S166" s="1527">
        <v>568</v>
      </c>
      <c r="T166" s="1277">
        <v>0.04</v>
      </c>
      <c r="U166" s="1527">
        <v>122</v>
      </c>
      <c r="V166" s="1277">
        <v>0.05</v>
      </c>
      <c r="W166" s="1527">
        <v>467</v>
      </c>
      <c r="X166" s="1277">
        <v>7.0000000000000007E-2</v>
      </c>
      <c r="Y166" s="1527">
        <v>662</v>
      </c>
      <c r="Z166" s="1334">
        <v>0.09</v>
      </c>
    </row>
    <row r="167" spans="1:26" ht="15.75" customHeight="1">
      <c r="A167" s="1500"/>
      <c r="B167" s="838" t="s">
        <v>271</v>
      </c>
      <c r="C167" s="1289">
        <v>5</v>
      </c>
      <c r="D167" s="1277">
        <v>7.0000000000000007E-2</v>
      </c>
      <c r="E167" s="1328"/>
      <c r="F167" s="1292"/>
      <c r="G167" s="1328">
        <v>1</v>
      </c>
      <c r="H167" s="1290">
        <v>0.02</v>
      </c>
      <c r="I167" s="1328">
        <v>4</v>
      </c>
      <c r="J167" s="1290">
        <v>0.05</v>
      </c>
      <c r="K167" s="1389">
        <v>39</v>
      </c>
      <c r="L167" s="1295">
        <v>0.06</v>
      </c>
      <c r="M167" s="1389">
        <v>0</v>
      </c>
      <c r="N167" s="1295">
        <v>0</v>
      </c>
      <c r="O167" s="1389">
        <v>29</v>
      </c>
      <c r="P167" s="1295">
        <v>0.04</v>
      </c>
      <c r="Q167" s="1389">
        <v>50</v>
      </c>
      <c r="R167" s="1295">
        <v>0.06</v>
      </c>
      <c r="S167" s="1328">
        <v>313</v>
      </c>
      <c r="T167" s="1290">
        <v>0.02</v>
      </c>
      <c r="U167" s="1328">
        <v>101</v>
      </c>
      <c r="V167" s="1290">
        <v>0.04</v>
      </c>
      <c r="W167" s="1328">
        <v>243</v>
      </c>
      <c r="X167" s="1290">
        <v>0.04</v>
      </c>
      <c r="Y167" s="1328">
        <v>342</v>
      </c>
      <c r="Z167" s="1301">
        <v>0.04</v>
      </c>
    </row>
    <row r="168" spans="1:26">
      <c r="A168" s="1501"/>
      <c r="B168" s="836" t="s">
        <v>230</v>
      </c>
      <c r="C168" s="1337">
        <v>71</v>
      </c>
      <c r="D168" s="1336">
        <v>1</v>
      </c>
      <c r="E168" s="1335"/>
      <c r="F168" s="1338"/>
      <c r="G168" s="1335">
        <v>45</v>
      </c>
      <c r="H168" s="1336">
        <v>1</v>
      </c>
      <c r="I168" s="1335">
        <v>79</v>
      </c>
      <c r="J168" s="1336">
        <v>1</v>
      </c>
      <c r="K168" s="1617">
        <v>625</v>
      </c>
      <c r="L168" s="1313">
        <v>1</v>
      </c>
      <c r="M168" s="1617">
        <v>3</v>
      </c>
      <c r="N168" s="1313">
        <v>1</v>
      </c>
      <c r="O168" s="1617">
        <v>725</v>
      </c>
      <c r="P168" s="1313">
        <v>1</v>
      </c>
      <c r="Q168" s="1617">
        <v>885</v>
      </c>
      <c r="R168" s="1313">
        <v>1</v>
      </c>
      <c r="S168" s="1489">
        <v>14125</v>
      </c>
      <c r="T168" s="1336">
        <v>1</v>
      </c>
      <c r="U168" s="1489">
        <v>2540</v>
      </c>
      <c r="V168" s="1336">
        <v>1</v>
      </c>
      <c r="W168" s="1489">
        <v>6251</v>
      </c>
      <c r="X168" s="1336">
        <v>1</v>
      </c>
      <c r="Y168" s="1489">
        <v>7669</v>
      </c>
      <c r="Z168" s="1341">
        <v>1</v>
      </c>
    </row>
    <row r="169" spans="1:26">
      <c r="A169" s="1499" t="s">
        <v>306</v>
      </c>
      <c r="B169" s="839" t="s">
        <v>267</v>
      </c>
      <c r="C169" s="1368">
        <v>15</v>
      </c>
      <c r="D169" s="1277">
        <v>0.21</v>
      </c>
      <c r="E169" s="1367"/>
      <c r="F169" s="1351"/>
      <c r="G169" s="1367">
        <v>15</v>
      </c>
      <c r="H169" s="1380">
        <v>0.34</v>
      </c>
      <c r="I169" s="1367">
        <v>29</v>
      </c>
      <c r="J169" s="1380">
        <v>0.37</v>
      </c>
      <c r="K169" s="1619">
        <v>293</v>
      </c>
      <c r="L169" s="1384">
        <v>0.47</v>
      </c>
      <c r="M169" s="1619">
        <v>1</v>
      </c>
      <c r="N169" s="1384">
        <v>0.33</v>
      </c>
      <c r="O169" s="1619">
        <v>376</v>
      </c>
      <c r="P169" s="1384">
        <v>0.52</v>
      </c>
      <c r="Q169" s="1619">
        <v>410</v>
      </c>
      <c r="R169" s="1384">
        <v>0.47</v>
      </c>
      <c r="S169" s="1374">
        <v>5730</v>
      </c>
      <c r="T169" s="1380">
        <v>0.41</v>
      </c>
      <c r="U169" s="1374">
        <v>1239</v>
      </c>
      <c r="V169" s="1380">
        <v>0.49</v>
      </c>
      <c r="W169" s="1374">
        <v>3308</v>
      </c>
      <c r="X169" s="1380">
        <v>0.53</v>
      </c>
      <c r="Y169" s="1374">
        <v>3771</v>
      </c>
      <c r="Z169" s="1484">
        <v>0.49</v>
      </c>
    </row>
    <row r="170" spans="1:26">
      <c r="A170" s="1500"/>
      <c r="B170" s="838" t="s">
        <v>268</v>
      </c>
      <c r="C170" s="1289">
        <v>11</v>
      </c>
      <c r="D170" s="1277">
        <v>0.15</v>
      </c>
      <c r="E170" s="1328"/>
      <c r="F170" s="1289"/>
      <c r="G170" s="1328">
        <v>9</v>
      </c>
      <c r="H170" s="1376">
        <v>0.2</v>
      </c>
      <c r="I170" s="1328">
        <v>14</v>
      </c>
      <c r="J170" s="1376">
        <v>0.18</v>
      </c>
      <c r="K170" s="1389">
        <v>85</v>
      </c>
      <c r="L170" s="1387">
        <v>0.14000000000000001</v>
      </c>
      <c r="M170" s="1389">
        <v>1</v>
      </c>
      <c r="N170" s="1387">
        <v>0.33</v>
      </c>
      <c r="O170" s="1389">
        <v>129</v>
      </c>
      <c r="P170" s="1387">
        <v>0.18</v>
      </c>
      <c r="Q170" s="1389">
        <v>139</v>
      </c>
      <c r="R170" s="1387">
        <v>0.16</v>
      </c>
      <c r="S170" s="1388">
        <v>2301</v>
      </c>
      <c r="T170" s="1376">
        <v>0.16</v>
      </c>
      <c r="U170" s="1328">
        <v>379</v>
      </c>
      <c r="V170" s="1376">
        <v>0.15</v>
      </c>
      <c r="W170" s="1328">
        <v>966</v>
      </c>
      <c r="X170" s="1376">
        <v>0.16</v>
      </c>
      <c r="Y170" s="1388">
        <v>1286</v>
      </c>
      <c r="Z170" s="1301">
        <v>0.17</v>
      </c>
    </row>
    <row r="171" spans="1:26">
      <c r="A171" s="1500"/>
      <c r="B171" s="838" t="s">
        <v>269</v>
      </c>
      <c r="C171" s="1351">
        <v>29</v>
      </c>
      <c r="D171" s="1277">
        <v>0.4</v>
      </c>
      <c r="E171" s="1378"/>
      <c r="F171" s="1351"/>
      <c r="G171" s="1378">
        <v>11</v>
      </c>
      <c r="H171" s="1380">
        <v>0.25</v>
      </c>
      <c r="I171" s="1378">
        <v>28</v>
      </c>
      <c r="J171" s="1380">
        <v>0.35</v>
      </c>
      <c r="K171" s="1563">
        <v>136</v>
      </c>
      <c r="L171" s="1384">
        <v>0.22</v>
      </c>
      <c r="M171" s="1563">
        <v>1</v>
      </c>
      <c r="N171" s="1384">
        <v>0.33</v>
      </c>
      <c r="O171" s="1563">
        <v>147</v>
      </c>
      <c r="P171" s="1303">
        <v>0.2</v>
      </c>
      <c r="Q171" s="1563">
        <v>235</v>
      </c>
      <c r="R171" s="1384">
        <v>0.27</v>
      </c>
      <c r="S171" s="1385">
        <v>3463</v>
      </c>
      <c r="T171" s="1380">
        <v>0.24</v>
      </c>
      <c r="U171" s="1378">
        <v>524</v>
      </c>
      <c r="V171" s="1380">
        <v>0.21</v>
      </c>
      <c r="W171" s="1385">
        <v>1378</v>
      </c>
      <c r="X171" s="1380">
        <v>0.22</v>
      </c>
      <c r="Y171" s="1385">
        <v>1776</v>
      </c>
      <c r="Z171" s="1484">
        <v>0.23</v>
      </c>
    </row>
    <row r="172" spans="1:26">
      <c r="A172" s="1500"/>
      <c r="B172" s="838" t="s">
        <v>270</v>
      </c>
      <c r="C172" s="1289">
        <v>13</v>
      </c>
      <c r="D172" s="1277">
        <v>0.18</v>
      </c>
      <c r="E172" s="1328"/>
      <c r="F172" s="1292"/>
      <c r="G172" s="1328">
        <v>6</v>
      </c>
      <c r="H172" s="1290">
        <v>0.14000000000000001</v>
      </c>
      <c r="I172" s="1328">
        <v>7</v>
      </c>
      <c r="J172" s="1290">
        <v>0.09</v>
      </c>
      <c r="K172" s="1389">
        <v>49</v>
      </c>
      <c r="L172" s="1295">
        <v>0.08</v>
      </c>
      <c r="M172" s="1389">
        <v>0</v>
      </c>
      <c r="N172" s="1295">
        <v>0</v>
      </c>
      <c r="O172" s="1389">
        <v>38</v>
      </c>
      <c r="P172" s="1295">
        <v>0.05</v>
      </c>
      <c r="Q172" s="1389">
        <v>63</v>
      </c>
      <c r="R172" s="1295">
        <v>7.0000000000000007E-2</v>
      </c>
      <c r="S172" s="1388">
        <v>1627</v>
      </c>
      <c r="T172" s="1290">
        <v>0.12</v>
      </c>
      <c r="U172" s="1328">
        <v>226</v>
      </c>
      <c r="V172" s="1290">
        <v>0.09</v>
      </c>
      <c r="W172" s="1328">
        <v>368</v>
      </c>
      <c r="X172" s="1290">
        <v>0.06</v>
      </c>
      <c r="Y172" s="1328">
        <v>556</v>
      </c>
      <c r="Z172" s="1301">
        <v>7.0000000000000007E-2</v>
      </c>
    </row>
    <row r="173" spans="1:26" ht="15.75" customHeight="1">
      <c r="A173" s="1500"/>
      <c r="B173" s="838" t="s">
        <v>271</v>
      </c>
      <c r="C173" s="1351">
        <v>4</v>
      </c>
      <c r="D173" s="1277">
        <v>0.06</v>
      </c>
      <c r="E173" s="1378"/>
      <c r="F173" s="1352"/>
      <c r="G173" s="1378">
        <v>3</v>
      </c>
      <c r="H173" s="1326">
        <v>7.0000000000000007E-2</v>
      </c>
      <c r="I173" s="1378">
        <v>1</v>
      </c>
      <c r="J173" s="1326">
        <v>0.01</v>
      </c>
      <c r="K173" s="1563">
        <v>59</v>
      </c>
      <c r="L173" s="1303">
        <v>0.09</v>
      </c>
      <c r="M173" s="1563">
        <v>0</v>
      </c>
      <c r="N173" s="1303">
        <v>0</v>
      </c>
      <c r="O173" s="1563">
        <v>31</v>
      </c>
      <c r="P173" s="1303">
        <v>0.04</v>
      </c>
      <c r="Q173" s="1563">
        <v>32</v>
      </c>
      <c r="R173" s="1303">
        <v>0.04</v>
      </c>
      <c r="S173" s="1385">
        <v>1026</v>
      </c>
      <c r="T173" s="1326">
        <v>7.0000000000000007E-2</v>
      </c>
      <c r="U173" s="1378">
        <v>164</v>
      </c>
      <c r="V173" s="1326">
        <v>0.06</v>
      </c>
      <c r="W173" s="1378">
        <v>198</v>
      </c>
      <c r="X173" s="1326">
        <v>0.03</v>
      </c>
      <c r="Y173" s="1378">
        <v>253</v>
      </c>
      <c r="Z173" s="1484">
        <v>0.03</v>
      </c>
    </row>
    <row r="174" spans="1:26">
      <c r="A174" s="1501"/>
      <c r="B174" s="836" t="s">
        <v>230</v>
      </c>
      <c r="C174" s="1307">
        <v>72</v>
      </c>
      <c r="D174" s="1308">
        <v>1</v>
      </c>
      <c r="E174" s="1520"/>
      <c r="F174" s="1310"/>
      <c r="G174" s="1520">
        <v>44</v>
      </c>
      <c r="H174" s="1308">
        <v>1</v>
      </c>
      <c r="I174" s="1520">
        <v>79</v>
      </c>
      <c r="J174" s="1308">
        <v>1</v>
      </c>
      <c r="K174" s="1615">
        <v>622</v>
      </c>
      <c r="L174" s="1487">
        <v>1</v>
      </c>
      <c r="M174" s="1615">
        <v>3</v>
      </c>
      <c r="N174" s="1487">
        <v>1</v>
      </c>
      <c r="O174" s="1615">
        <v>721</v>
      </c>
      <c r="P174" s="1487">
        <v>1</v>
      </c>
      <c r="Q174" s="1615">
        <v>879</v>
      </c>
      <c r="R174" s="1487">
        <v>1</v>
      </c>
      <c r="S174" s="1526">
        <v>14147</v>
      </c>
      <c r="T174" s="1308">
        <v>1</v>
      </c>
      <c r="U174" s="1526">
        <v>2532</v>
      </c>
      <c r="V174" s="1308">
        <v>1</v>
      </c>
      <c r="W174" s="1526">
        <v>6218</v>
      </c>
      <c r="X174" s="1308">
        <v>1</v>
      </c>
      <c r="Y174" s="1526">
        <v>7642</v>
      </c>
      <c r="Z174" s="1319">
        <v>1</v>
      </c>
    </row>
    <row r="175" spans="1:26">
      <c r="A175" s="1499" t="s">
        <v>307</v>
      </c>
      <c r="B175" s="839" t="s">
        <v>267</v>
      </c>
      <c r="C175" s="1276">
        <v>18</v>
      </c>
      <c r="D175" s="1277">
        <v>0.57999999999999996</v>
      </c>
      <c r="E175" s="1527"/>
      <c r="F175" s="1279"/>
      <c r="G175" s="1527">
        <v>15</v>
      </c>
      <c r="H175" s="1277">
        <v>0.5</v>
      </c>
      <c r="I175" s="1527">
        <v>33</v>
      </c>
      <c r="J175" s="1277">
        <v>0.5</v>
      </c>
      <c r="K175" s="1575">
        <v>371</v>
      </c>
      <c r="L175" s="1331">
        <v>0.71</v>
      </c>
      <c r="M175" s="1575">
        <v>2</v>
      </c>
      <c r="N175" s="1331">
        <v>0.67</v>
      </c>
      <c r="O175" s="1575">
        <v>421</v>
      </c>
      <c r="P175" s="1331">
        <v>0.72</v>
      </c>
      <c r="Q175" s="1575">
        <v>502</v>
      </c>
      <c r="R175" s="1331">
        <v>0.71</v>
      </c>
      <c r="S175" s="1533">
        <v>8725</v>
      </c>
      <c r="T175" s="1277">
        <v>0.81</v>
      </c>
      <c r="U175" s="1533">
        <v>1557</v>
      </c>
      <c r="V175" s="1277">
        <v>0.79</v>
      </c>
      <c r="W175" s="1533">
        <v>3271</v>
      </c>
      <c r="X175" s="1277">
        <v>0.71</v>
      </c>
      <c r="Y175" s="1533">
        <v>4409</v>
      </c>
      <c r="Z175" s="1334">
        <v>0.73</v>
      </c>
    </row>
    <row r="176" spans="1:26">
      <c r="A176" s="1500"/>
      <c r="B176" s="838" t="s">
        <v>268</v>
      </c>
      <c r="C176" s="1351">
        <v>14</v>
      </c>
      <c r="D176" s="1277">
        <v>0.45</v>
      </c>
      <c r="E176" s="1378"/>
      <c r="F176" s="1352"/>
      <c r="G176" s="1378">
        <v>6</v>
      </c>
      <c r="H176" s="1326">
        <v>0.2</v>
      </c>
      <c r="I176" s="1378">
        <v>7</v>
      </c>
      <c r="J176" s="1326">
        <v>0.11</v>
      </c>
      <c r="K176" s="1563">
        <v>37</v>
      </c>
      <c r="L176" s="1303">
        <v>7.0000000000000007E-2</v>
      </c>
      <c r="M176" s="1563">
        <v>0</v>
      </c>
      <c r="N176" s="1303">
        <v>0</v>
      </c>
      <c r="O176" s="1563">
        <v>43</v>
      </c>
      <c r="P176" s="1303">
        <v>7.0000000000000007E-2</v>
      </c>
      <c r="Q176" s="1563">
        <v>49</v>
      </c>
      <c r="R176" s="1303">
        <v>7.0000000000000007E-2</v>
      </c>
      <c r="S176" s="1378">
        <v>454</v>
      </c>
      <c r="T176" s="1326">
        <v>0.04</v>
      </c>
      <c r="U176" s="1378">
        <v>96</v>
      </c>
      <c r="V176" s="1326">
        <v>0.05</v>
      </c>
      <c r="W176" s="1378">
        <v>254</v>
      </c>
      <c r="X176" s="1326">
        <v>0.06</v>
      </c>
      <c r="Y176" s="1378">
        <v>367</v>
      </c>
      <c r="Z176" s="1484">
        <v>0.06</v>
      </c>
    </row>
    <row r="177" spans="1:26">
      <c r="A177" s="1500"/>
      <c r="B177" s="1620" t="s">
        <v>269</v>
      </c>
      <c r="C177" s="1516">
        <v>27</v>
      </c>
      <c r="D177" s="1277">
        <v>0.87</v>
      </c>
      <c r="E177" s="1483"/>
      <c r="F177" s="1616"/>
      <c r="G177" s="1483">
        <v>4</v>
      </c>
      <c r="H177" s="1515">
        <v>0.13</v>
      </c>
      <c r="I177" s="1483">
        <v>11</v>
      </c>
      <c r="J177" s="1515">
        <v>0.17</v>
      </c>
      <c r="K177" s="1568">
        <v>48</v>
      </c>
      <c r="L177" s="1348">
        <v>0.09</v>
      </c>
      <c r="M177" s="1568">
        <v>0</v>
      </c>
      <c r="N177" s="1348">
        <v>0</v>
      </c>
      <c r="O177" s="1568">
        <v>55</v>
      </c>
      <c r="P177" s="1348">
        <v>0.09</v>
      </c>
      <c r="Q177" s="1568">
        <v>87</v>
      </c>
      <c r="R177" s="1348">
        <v>0.12</v>
      </c>
      <c r="S177" s="1483">
        <v>664</v>
      </c>
      <c r="T177" s="1515">
        <v>0.06</v>
      </c>
      <c r="U177" s="1483">
        <v>147</v>
      </c>
      <c r="V177" s="1515">
        <v>7.0000000000000007E-2</v>
      </c>
      <c r="W177" s="1483">
        <v>545</v>
      </c>
      <c r="X177" s="1515">
        <v>0.12</v>
      </c>
      <c r="Y177" s="1483">
        <v>662</v>
      </c>
      <c r="Z177" s="1574">
        <v>0.11</v>
      </c>
    </row>
    <row r="178" spans="1:26">
      <c r="A178" s="1500"/>
      <c r="B178" s="838" t="s">
        <v>270</v>
      </c>
      <c r="C178" s="1289">
        <v>2</v>
      </c>
      <c r="D178" s="1277">
        <v>0.06</v>
      </c>
      <c r="E178" s="1328"/>
      <c r="F178" s="1292"/>
      <c r="G178" s="1328">
        <v>3</v>
      </c>
      <c r="H178" s="1290">
        <v>0.1</v>
      </c>
      <c r="I178" s="1328">
        <v>12</v>
      </c>
      <c r="J178" s="1290">
        <v>0.18</v>
      </c>
      <c r="K178" s="1389">
        <v>19</v>
      </c>
      <c r="L178" s="1295">
        <v>0.04</v>
      </c>
      <c r="M178" s="1389">
        <v>1</v>
      </c>
      <c r="N178" s="1295">
        <v>0.33</v>
      </c>
      <c r="O178" s="1389">
        <v>41</v>
      </c>
      <c r="P178" s="1295">
        <v>7.0000000000000007E-2</v>
      </c>
      <c r="Q178" s="1389">
        <v>38</v>
      </c>
      <c r="R178" s="1295">
        <v>0.05</v>
      </c>
      <c r="S178" s="1328">
        <v>375</v>
      </c>
      <c r="T178" s="1290">
        <v>0.03</v>
      </c>
      <c r="U178" s="1328">
        <v>74</v>
      </c>
      <c r="V178" s="1290">
        <v>0.04</v>
      </c>
      <c r="W178" s="1328">
        <v>298</v>
      </c>
      <c r="X178" s="1290">
        <v>0.06</v>
      </c>
      <c r="Y178" s="1328">
        <v>323</v>
      </c>
      <c r="Z178" s="1301">
        <v>0.05</v>
      </c>
    </row>
    <row r="179" spans="1:26" ht="15.75" customHeight="1">
      <c r="A179" s="1500"/>
      <c r="B179" s="838" t="s">
        <v>271</v>
      </c>
      <c r="C179" s="1527">
        <v>1</v>
      </c>
      <c r="D179" s="1277">
        <v>0.03</v>
      </c>
      <c r="E179" s="1527"/>
      <c r="F179" s="1279"/>
      <c r="G179" s="1527">
        <v>2</v>
      </c>
      <c r="H179" s="1277">
        <v>7.0000000000000007E-2</v>
      </c>
      <c r="I179" s="1527">
        <v>3</v>
      </c>
      <c r="J179" s="1277">
        <v>0.05</v>
      </c>
      <c r="K179" s="1575">
        <v>45</v>
      </c>
      <c r="L179" s="1331">
        <v>0.09</v>
      </c>
      <c r="M179" s="1575">
        <v>0</v>
      </c>
      <c r="N179" s="1331">
        <v>0</v>
      </c>
      <c r="O179" s="1575">
        <v>28</v>
      </c>
      <c r="P179" s="1331">
        <v>0.05</v>
      </c>
      <c r="Q179" s="1575">
        <v>33</v>
      </c>
      <c r="R179" s="1331">
        <v>0.05</v>
      </c>
      <c r="S179" s="1527">
        <v>500</v>
      </c>
      <c r="T179" s="1277">
        <v>0.05</v>
      </c>
      <c r="U179" s="1527">
        <v>91</v>
      </c>
      <c r="V179" s="1277">
        <v>0.05</v>
      </c>
      <c r="W179" s="1527">
        <v>224</v>
      </c>
      <c r="X179" s="1277">
        <v>0.05</v>
      </c>
      <c r="Y179" s="1527">
        <v>248</v>
      </c>
      <c r="Z179" s="1334">
        <v>0.04</v>
      </c>
    </row>
    <row r="180" spans="1:26" ht="15.95" customHeight="1">
      <c r="A180" s="1501"/>
      <c r="B180" s="1492" t="s">
        <v>230</v>
      </c>
      <c r="C180" s="1378">
        <v>31</v>
      </c>
      <c r="D180" s="1326">
        <v>1</v>
      </c>
      <c r="E180" s="1378"/>
      <c r="F180" s="1352"/>
      <c r="G180" s="1378">
        <v>30</v>
      </c>
      <c r="H180" s="1326">
        <v>1</v>
      </c>
      <c r="I180" s="1378">
        <v>66</v>
      </c>
      <c r="J180" s="1326">
        <v>1</v>
      </c>
      <c r="K180" s="1563">
        <v>520</v>
      </c>
      <c r="L180" s="1303">
        <v>1</v>
      </c>
      <c r="M180" s="1563">
        <v>3</v>
      </c>
      <c r="N180" s="1303">
        <v>1</v>
      </c>
      <c r="O180" s="1563">
        <v>588</v>
      </c>
      <c r="P180" s="1303">
        <v>1</v>
      </c>
      <c r="Q180" s="1563">
        <v>709</v>
      </c>
      <c r="R180" s="1303">
        <v>1</v>
      </c>
      <c r="S180" s="1385">
        <v>10718</v>
      </c>
      <c r="T180" s="1326">
        <v>1</v>
      </c>
      <c r="U180" s="1385">
        <v>1965</v>
      </c>
      <c r="V180" s="1326">
        <v>1</v>
      </c>
      <c r="W180" s="1385">
        <v>4592</v>
      </c>
      <c r="X180" s="1326">
        <v>1</v>
      </c>
      <c r="Y180" s="1385">
        <v>6009</v>
      </c>
      <c r="Z180" s="1484">
        <v>1</v>
      </c>
    </row>
    <row r="181" spans="1:26">
      <c r="A181" s="1661" t="s">
        <v>308</v>
      </c>
      <c r="B181" s="1662"/>
      <c r="C181" s="1662"/>
      <c r="D181" s="1662"/>
      <c r="E181" s="1662"/>
      <c r="F181" s="1662"/>
      <c r="G181" s="1662"/>
      <c r="H181" s="1662"/>
      <c r="I181" s="1662"/>
      <c r="J181" s="1662"/>
      <c r="K181" s="1662"/>
      <c r="L181" s="1662"/>
      <c r="M181" s="1662"/>
      <c r="N181" s="1662"/>
      <c r="O181" s="1662"/>
      <c r="P181" s="1662"/>
      <c r="Q181" s="1662"/>
      <c r="R181" s="1662"/>
      <c r="S181" s="1662"/>
      <c r="T181" s="1662"/>
      <c r="U181" s="1662"/>
      <c r="V181" s="1662"/>
      <c r="W181" s="1662"/>
      <c r="X181" s="1662"/>
      <c r="Y181" s="1662"/>
      <c r="Z181" s="1662"/>
    </row>
    <row r="182" spans="1:26">
      <c r="A182" s="1663" t="s">
        <v>309</v>
      </c>
      <c r="B182" s="1664"/>
      <c r="C182" s="1664"/>
      <c r="D182" s="1664"/>
      <c r="E182" s="1664"/>
      <c r="F182" s="1664"/>
      <c r="G182" s="1664"/>
      <c r="H182" s="1664"/>
      <c r="I182" s="1664"/>
      <c r="J182" s="1664"/>
      <c r="K182" s="1664"/>
      <c r="L182" s="1664"/>
      <c r="M182" s="1664"/>
      <c r="N182" s="1664"/>
      <c r="O182" s="1664"/>
      <c r="P182" s="1664"/>
      <c r="Q182" s="1664"/>
      <c r="R182" s="1664"/>
      <c r="S182" s="1664"/>
      <c r="T182" s="1664"/>
      <c r="U182" s="1664"/>
      <c r="V182" s="1664"/>
      <c r="W182" s="1664"/>
      <c r="X182" s="1664"/>
      <c r="Y182" s="1664"/>
      <c r="Z182" s="1664"/>
    </row>
    <row r="183" spans="1:26" ht="15.95" customHeight="1">
      <c r="A183" s="1120" t="s">
        <v>292</v>
      </c>
      <c r="B183" s="1121"/>
      <c r="C183" s="1367">
        <v>5</v>
      </c>
      <c r="D183" s="1371">
        <v>7.0000000000000007E-2</v>
      </c>
      <c r="E183" s="1367"/>
      <c r="F183" s="1621"/>
      <c r="G183" s="1367">
        <v>11</v>
      </c>
      <c r="H183" s="1371">
        <v>0.24</v>
      </c>
      <c r="I183" s="1367">
        <v>23</v>
      </c>
      <c r="J183" s="1371">
        <v>0.28000000000000003</v>
      </c>
      <c r="K183" s="1619">
        <v>240</v>
      </c>
      <c r="L183" s="1285">
        <v>0.38</v>
      </c>
      <c r="M183" s="1619">
        <v>1</v>
      </c>
      <c r="N183" s="1285">
        <v>0.33</v>
      </c>
      <c r="O183" s="1619">
        <v>438</v>
      </c>
      <c r="P183" s="1285">
        <v>0.6</v>
      </c>
      <c r="Q183" s="1619">
        <v>508</v>
      </c>
      <c r="R183" s="1285">
        <v>0.56999999999999995</v>
      </c>
      <c r="S183" s="1374">
        <v>4272</v>
      </c>
      <c r="T183" s="1371">
        <v>0.3</v>
      </c>
      <c r="U183" s="1367">
        <v>951</v>
      </c>
      <c r="V183" s="1371">
        <v>0.37</v>
      </c>
      <c r="W183" s="1374">
        <v>3547</v>
      </c>
      <c r="X183" s="1371">
        <v>0.56000000000000005</v>
      </c>
      <c r="Y183" s="1374">
        <v>4309</v>
      </c>
      <c r="Z183" s="1327">
        <v>0.55000000000000004</v>
      </c>
    </row>
    <row r="184" spans="1:26" ht="15.75" customHeight="1">
      <c r="A184" s="1089" t="s">
        <v>294</v>
      </c>
      <c r="B184" s="1448"/>
      <c r="C184" s="1289">
        <v>70</v>
      </c>
      <c r="D184" s="1293">
        <v>0.93</v>
      </c>
      <c r="E184" s="1328"/>
      <c r="F184" s="1622"/>
      <c r="G184" s="1328">
        <v>35</v>
      </c>
      <c r="H184" s="1293">
        <v>0.76</v>
      </c>
      <c r="I184" s="1328">
        <v>58</v>
      </c>
      <c r="J184" s="1293">
        <v>0.72</v>
      </c>
      <c r="K184" s="1389">
        <v>396</v>
      </c>
      <c r="L184" s="1298">
        <v>0.62</v>
      </c>
      <c r="M184" s="1389">
        <v>2</v>
      </c>
      <c r="N184" s="1298">
        <v>0.67</v>
      </c>
      <c r="O184" s="1389">
        <v>296</v>
      </c>
      <c r="P184" s="1298">
        <v>0.4</v>
      </c>
      <c r="Q184" s="1389">
        <v>386</v>
      </c>
      <c r="R184" s="1298">
        <v>0.43</v>
      </c>
      <c r="S184" s="1388">
        <v>9972</v>
      </c>
      <c r="T184" s="1293">
        <v>0.7</v>
      </c>
      <c r="U184" s="1388">
        <v>1619</v>
      </c>
      <c r="V184" s="1293">
        <v>0.63</v>
      </c>
      <c r="W184" s="1388">
        <v>2806</v>
      </c>
      <c r="X184" s="1293">
        <v>0.44</v>
      </c>
      <c r="Y184" s="1388">
        <v>3462</v>
      </c>
      <c r="Z184" s="1301">
        <v>0.45</v>
      </c>
    </row>
    <row r="185" spans="1:26" ht="15.95" customHeight="1">
      <c r="A185" s="1091" t="s">
        <v>230</v>
      </c>
      <c r="B185" s="1092"/>
      <c r="C185" s="1335">
        <v>75</v>
      </c>
      <c r="D185" s="1339">
        <v>1</v>
      </c>
      <c r="E185" s="1335"/>
      <c r="F185" s="1623"/>
      <c r="G185" s="1335">
        <v>46</v>
      </c>
      <c r="H185" s="1339">
        <v>1</v>
      </c>
      <c r="I185" s="1335">
        <v>81</v>
      </c>
      <c r="J185" s="1339">
        <v>1</v>
      </c>
      <c r="K185" s="1617">
        <v>636</v>
      </c>
      <c r="L185" s="1316">
        <v>1</v>
      </c>
      <c r="M185" s="1617">
        <v>3</v>
      </c>
      <c r="N185" s="1316">
        <v>1</v>
      </c>
      <c r="O185" s="1617">
        <v>734</v>
      </c>
      <c r="P185" s="1316">
        <v>1</v>
      </c>
      <c r="Q185" s="1617">
        <v>894</v>
      </c>
      <c r="R185" s="1316">
        <v>1</v>
      </c>
      <c r="S185" s="1489">
        <v>14244</v>
      </c>
      <c r="T185" s="1339">
        <v>1</v>
      </c>
      <c r="U185" s="1489">
        <v>2570</v>
      </c>
      <c r="V185" s="1339">
        <v>1</v>
      </c>
      <c r="W185" s="1489">
        <v>6353</v>
      </c>
      <c r="X185" s="1339">
        <v>1</v>
      </c>
      <c r="Y185" s="1489">
        <v>7771</v>
      </c>
      <c r="Z185" s="1341">
        <v>1</v>
      </c>
    </row>
    <row r="186" spans="1:26">
      <c r="A186" s="1661" t="s">
        <v>310</v>
      </c>
      <c r="B186" s="1662"/>
      <c r="C186" s="1662"/>
      <c r="D186" s="1662"/>
      <c r="E186" s="1662"/>
      <c r="F186" s="1662"/>
      <c r="G186" s="1662"/>
      <c r="H186" s="1662"/>
      <c r="I186" s="1662"/>
      <c r="J186" s="1662"/>
      <c r="K186" s="1662"/>
      <c r="L186" s="1662"/>
      <c r="M186" s="1662"/>
      <c r="N186" s="1662"/>
      <c r="O186" s="1662"/>
      <c r="P186" s="1662"/>
      <c r="Q186" s="1662"/>
      <c r="R186" s="1662"/>
      <c r="S186" s="1662"/>
      <c r="T186" s="1662"/>
      <c r="U186" s="1662"/>
      <c r="V186" s="1662"/>
      <c r="W186" s="1662"/>
      <c r="X186" s="1662"/>
      <c r="Y186" s="1662"/>
      <c r="Z186" s="1662"/>
    </row>
    <row r="187" spans="1:26">
      <c r="A187" s="1663" t="s">
        <v>311</v>
      </c>
      <c r="B187" s="1664"/>
      <c r="C187" s="1664"/>
      <c r="D187" s="1664"/>
      <c r="E187" s="1664"/>
      <c r="F187" s="1664"/>
      <c r="G187" s="1664"/>
      <c r="H187" s="1664"/>
      <c r="I187" s="1664"/>
      <c r="J187" s="1664"/>
      <c r="K187" s="1664"/>
      <c r="L187" s="1664"/>
      <c r="M187" s="1664"/>
      <c r="N187" s="1664"/>
      <c r="O187" s="1664"/>
      <c r="P187" s="1664"/>
      <c r="Q187" s="1664"/>
      <c r="R187" s="1664"/>
      <c r="S187" s="1664"/>
      <c r="T187" s="1664"/>
      <c r="U187" s="1664"/>
      <c r="V187" s="1664"/>
      <c r="W187" s="1664"/>
      <c r="X187" s="1664"/>
      <c r="Y187" s="1664"/>
      <c r="Z187" s="1664"/>
    </row>
    <row r="188" spans="1:26">
      <c r="A188" s="1120" t="s">
        <v>312</v>
      </c>
      <c r="B188" s="1121"/>
      <c r="C188" s="1527">
        <v>17</v>
      </c>
      <c r="D188" s="1624">
        <v>0.24</v>
      </c>
      <c r="E188" s="1276"/>
      <c r="F188" s="1625"/>
      <c r="G188" s="1276">
        <v>7</v>
      </c>
      <c r="H188" s="1626">
        <v>0.2</v>
      </c>
      <c r="I188" s="1276">
        <v>8</v>
      </c>
      <c r="J188" s="1277">
        <v>0.14000000000000001</v>
      </c>
      <c r="K188" s="1530">
        <v>162</v>
      </c>
      <c r="L188" s="1627">
        <v>0.41</v>
      </c>
      <c r="M188" s="1332">
        <v>1</v>
      </c>
      <c r="N188" s="1628">
        <v>0.5</v>
      </c>
      <c r="O188" s="1332">
        <v>56</v>
      </c>
      <c r="P188" s="1628">
        <v>0.19</v>
      </c>
      <c r="Q188" s="1332">
        <v>78</v>
      </c>
      <c r="R188" s="1532">
        <v>0.21</v>
      </c>
      <c r="S188" s="1533">
        <v>5278</v>
      </c>
      <c r="T188" s="1277">
        <v>0.53</v>
      </c>
      <c r="U188" s="1278">
        <v>575</v>
      </c>
      <c r="V188" s="1277">
        <v>0.36</v>
      </c>
      <c r="W188" s="1278">
        <v>466</v>
      </c>
      <c r="X188" s="1277">
        <v>0.17</v>
      </c>
      <c r="Y188" s="1278">
        <v>766</v>
      </c>
      <c r="Z188" s="1334">
        <v>0.22</v>
      </c>
    </row>
    <row r="189" spans="1:26">
      <c r="A189" s="1089" t="s">
        <v>313</v>
      </c>
      <c r="B189" s="1090"/>
      <c r="C189" s="1527">
        <v>29</v>
      </c>
      <c r="D189" s="1629">
        <v>0.41</v>
      </c>
      <c r="E189" s="1276"/>
      <c r="F189" s="1630"/>
      <c r="G189" s="1276">
        <v>13</v>
      </c>
      <c r="H189" s="1629">
        <v>0.37</v>
      </c>
      <c r="I189" s="1276">
        <v>28</v>
      </c>
      <c r="J189" s="1293">
        <v>0.48</v>
      </c>
      <c r="K189" s="1530">
        <v>194</v>
      </c>
      <c r="L189" s="1631">
        <v>0.5</v>
      </c>
      <c r="M189" s="1332">
        <v>1</v>
      </c>
      <c r="N189" s="1631">
        <v>0.5</v>
      </c>
      <c r="O189" s="1332">
        <v>163</v>
      </c>
      <c r="P189" s="1631">
        <v>0.56000000000000005</v>
      </c>
      <c r="Q189" s="1332">
        <v>231</v>
      </c>
      <c r="R189" s="1387">
        <v>0.61</v>
      </c>
      <c r="S189" s="1533">
        <v>5139</v>
      </c>
      <c r="T189" s="1290">
        <v>0.52</v>
      </c>
      <c r="U189" s="1278">
        <v>832</v>
      </c>
      <c r="V189" s="1290">
        <v>0.52</v>
      </c>
      <c r="W189" s="1287">
        <v>1662</v>
      </c>
      <c r="X189" s="1290">
        <v>0.6</v>
      </c>
      <c r="Y189" s="1287">
        <v>2035</v>
      </c>
      <c r="Z189" s="1301">
        <v>0.6</v>
      </c>
    </row>
    <row r="190" spans="1:26">
      <c r="A190" s="1089" t="s">
        <v>314</v>
      </c>
      <c r="B190" s="1090"/>
      <c r="C190" s="1527">
        <v>15</v>
      </c>
      <c r="D190" s="1629">
        <v>0.21</v>
      </c>
      <c r="E190" s="1276"/>
      <c r="F190" s="1630"/>
      <c r="G190" s="1276">
        <v>14</v>
      </c>
      <c r="H190" s="1629">
        <v>0.4</v>
      </c>
      <c r="I190" s="1276">
        <v>18</v>
      </c>
      <c r="J190" s="1293">
        <v>0.31</v>
      </c>
      <c r="K190" s="1530">
        <v>43</v>
      </c>
      <c r="L190" s="1631">
        <v>0.11</v>
      </c>
      <c r="M190" s="1332">
        <v>0</v>
      </c>
      <c r="N190" s="1631">
        <v>0</v>
      </c>
      <c r="O190" s="1332">
        <v>36</v>
      </c>
      <c r="P190" s="1631">
        <v>0.12</v>
      </c>
      <c r="Q190" s="1332">
        <v>61</v>
      </c>
      <c r="R190" s="1387">
        <v>0.16</v>
      </c>
      <c r="S190" s="1533">
        <v>1434</v>
      </c>
      <c r="T190" s="1290">
        <v>0.14000000000000001</v>
      </c>
      <c r="U190" s="1278">
        <v>298</v>
      </c>
      <c r="V190" s="1290">
        <v>0.19</v>
      </c>
      <c r="W190" s="1278">
        <v>476</v>
      </c>
      <c r="X190" s="1290">
        <v>0.17</v>
      </c>
      <c r="Y190" s="1278">
        <v>598</v>
      </c>
      <c r="Z190" s="1301">
        <v>0.18</v>
      </c>
    </row>
    <row r="191" spans="1:26">
      <c r="A191" s="1089" t="s">
        <v>315</v>
      </c>
      <c r="B191" s="1090"/>
      <c r="C191" s="1527">
        <v>17</v>
      </c>
      <c r="D191" s="1629">
        <v>0.24</v>
      </c>
      <c r="E191" s="1276"/>
      <c r="F191" s="1630"/>
      <c r="G191" s="1276">
        <v>10</v>
      </c>
      <c r="H191" s="1629">
        <v>0.28999999999999998</v>
      </c>
      <c r="I191" s="1276">
        <v>18</v>
      </c>
      <c r="J191" s="1293">
        <v>0.31</v>
      </c>
      <c r="K191" s="1530">
        <v>103</v>
      </c>
      <c r="L191" s="1631">
        <v>0.26</v>
      </c>
      <c r="M191" s="1332">
        <v>0</v>
      </c>
      <c r="N191" s="1631">
        <v>0</v>
      </c>
      <c r="O191" s="1332">
        <v>73</v>
      </c>
      <c r="P191" s="1631">
        <v>0.25</v>
      </c>
      <c r="Q191" s="1332">
        <v>108</v>
      </c>
      <c r="R191" s="1387">
        <v>0.28000000000000003</v>
      </c>
      <c r="S191" s="1533">
        <v>3095</v>
      </c>
      <c r="T191" s="1290">
        <v>0.31</v>
      </c>
      <c r="U191" s="1278">
        <v>504</v>
      </c>
      <c r="V191" s="1290">
        <v>0.32</v>
      </c>
      <c r="W191" s="1278">
        <v>551</v>
      </c>
      <c r="X191" s="1290">
        <v>0.2</v>
      </c>
      <c r="Y191" s="1278">
        <v>734</v>
      </c>
      <c r="Z191" s="1301">
        <v>0.22</v>
      </c>
    </row>
    <row r="192" spans="1:26">
      <c r="A192" s="1089" t="s">
        <v>316</v>
      </c>
      <c r="B192" s="1090"/>
      <c r="C192" s="1527">
        <v>30</v>
      </c>
      <c r="D192" s="1629">
        <v>0.43</v>
      </c>
      <c r="E192" s="1276"/>
      <c r="F192" s="1630"/>
      <c r="G192" s="1276">
        <v>1</v>
      </c>
      <c r="H192" s="1629">
        <v>0.03</v>
      </c>
      <c r="I192" s="1276">
        <v>20</v>
      </c>
      <c r="J192" s="1293">
        <v>0.34</v>
      </c>
      <c r="K192" s="1530">
        <v>14</v>
      </c>
      <c r="L192" s="1631">
        <v>0.04</v>
      </c>
      <c r="M192" s="1332">
        <v>0</v>
      </c>
      <c r="N192" s="1631">
        <v>0</v>
      </c>
      <c r="O192" s="1332">
        <v>5</v>
      </c>
      <c r="P192" s="1631">
        <v>0.02</v>
      </c>
      <c r="Q192" s="1332">
        <v>3</v>
      </c>
      <c r="R192" s="1387">
        <v>0.01</v>
      </c>
      <c r="S192" s="1527">
        <v>397</v>
      </c>
      <c r="T192" s="1290">
        <v>0.04</v>
      </c>
      <c r="U192" s="1278">
        <v>33</v>
      </c>
      <c r="V192" s="1290">
        <v>0.02</v>
      </c>
      <c r="W192" s="1278">
        <v>51</v>
      </c>
      <c r="X192" s="1290">
        <v>0.02</v>
      </c>
      <c r="Y192" s="1278">
        <v>67</v>
      </c>
      <c r="Z192" s="1301">
        <v>0.02</v>
      </c>
    </row>
    <row r="193" spans="1:26">
      <c r="A193" s="1089" t="s">
        <v>317</v>
      </c>
      <c r="B193" s="1090"/>
      <c r="C193" s="1527">
        <v>19</v>
      </c>
      <c r="D193" s="1629">
        <v>0.27</v>
      </c>
      <c r="E193" s="1276"/>
      <c r="F193" s="1630"/>
      <c r="G193" s="1276">
        <v>14</v>
      </c>
      <c r="H193" s="1629">
        <v>0.4</v>
      </c>
      <c r="I193" s="1276">
        <v>8</v>
      </c>
      <c r="J193" s="1293">
        <v>0.14000000000000001</v>
      </c>
      <c r="K193" s="1530">
        <v>46</v>
      </c>
      <c r="L193" s="1631">
        <v>0.12</v>
      </c>
      <c r="M193" s="1332">
        <v>0</v>
      </c>
      <c r="N193" s="1631">
        <v>0</v>
      </c>
      <c r="O193" s="1332">
        <v>61</v>
      </c>
      <c r="P193" s="1631">
        <v>0.21</v>
      </c>
      <c r="Q193" s="1332">
        <v>51</v>
      </c>
      <c r="R193" s="1387">
        <v>0.13</v>
      </c>
      <c r="S193" s="1533">
        <v>1304</v>
      </c>
      <c r="T193" s="1290">
        <v>0.13</v>
      </c>
      <c r="U193" s="1278">
        <v>189</v>
      </c>
      <c r="V193" s="1290">
        <v>0.12</v>
      </c>
      <c r="W193" s="1278">
        <v>620</v>
      </c>
      <c r="X193" s="1290">
        <v>0.22</v>
      </c>
      <c r="Y193" s="1278">
        <v>408</v>
      </c>
      <c r="Z193" s="1301">
        <v>0.12</v>
      </c>
    </row>
    <row r="194" spans="1:26">
      <c r="A194" s="1089" t="s">
        <v>318</v>
      </c>
      <c r="B194" s="1090"/>
      <c r="C194" s="1527">
        <v>14</v>
      </c>
      <c r="D194" s="1629">
        <v>0.2</v>
      </c>
      <c r="E194" s="1276"/>
      <c r="F194" s="1630"/>
      <c r="G194" s="1276">
        <v>6</v>
      </c>
      <c r="H194" s="1629">
        <v>0.17</v>
      </c>
      <c r="I194" s="1276">
        <v>28</v>
      </c>
      <c r="J194" s="1293">
        <v>0.48</v>
      </c>
      <c r="K194" s="1530">
        <v>220</v>
      </c>
      <c r="L194" s="1631">
        <v>0.56000000000000005</v>
      </c>
      <c r="M194" s="1332">
        <v>2</v>
      </c>
      <c r="N194" s="1631">
        <v>1</v>
      </c>
      <c r="O194" s="1332">
        <v>168</v>
      </c>
      <c r="P194" s="1631">
        <v>0.56999999999999995</v>
      </c>
      <c r="Q194" s="1332">
        <v>187</v>
      </c>
      <c r="R194" s="1387">
        <v>0.49</v>
      </c>
      <c r="S194" s="1533">
        <v>6178</v>
      </c>
      <c r="T194" s="1290">
        <v>0.62</v>
      </c>
      <c r="U194" s="1278">
        <v>837</v>
      </c>
      <c r="V194" s="1290">
        <v>0.52</v>
      </c>
      <c r="W194" s="1287">
        <v>1490</v>
      </c>
      <c r="X194" s="1290">
        <v>0.54</v>
      </c>
      <c r="Y194" s="1287">
        <v>1817</v>
      </c>
      <c r="Z194" s="1301">
        <v>0.53</v>
      </c>
    </row>
    <row r="195" spans="1:26">
      <c r="A195" s="1089" t="s">
        <v>319</v>
      </c>
      <c r="B195" s="1090"/>
      <c r="C195" s="1527">
        <v>11</v>
      </c>
      <c r="D195" s="1629">
        <v>0.16</v>
      </c>
      <c r="E195" s="1276"/>
      <c r="F195" s="1630"/>
      <c r="G195" s="1276">
        <v>13</v>
      </c>
      <c r="H195" s="1629">
        <v>0.37</v>
      </c>
      <c r="I195" s="1276">
        <v>5</v>
      </c>
      <c r="J195" s="1293">
        <v>0.09</v>
      </c>
      <c r="K195" s="1530">
        <v>28</v>
      </c>
      <c r="L195" s="1631">
        <v>7.0000000000000007E-2</v>
      </c>
      <c r="M195" s="1332">
        <v>0</v>
      </c>
      <c r="N195" s="1631">
        <v>0</v>
      </c>
      <c r="O195" s="1332">
        <v>18</v>
      </c>
      <c r="P195" s="1631">
        <v>0.06</v>
      </c>
      <c r="Q195" s="1332">
        <v>17</v>
      </c>
      <c r="R195" s="1387">
        <v>0.04</v>
      </c>
      <c r="S195" s="1533">
        <v>1391</v>
      </c>
      <c r="T195" s="1290">
        <v>0.14000000000000001</v>
      </c>
      <c r="U195" s="1278">
        <v>138</v>
      </c>
      <c r="V195" s="1290">
        <v>0.09</v>
      </c>
      <c r="W195" s="1278">
        <v>203</v>
      </c>
      <c r="X195" s="1290">
        <v>7.0000000000000007E-2</v>
      </c>
      <c r="Y195" s="1278">
        <v>193</v>
      </c>
      <c r="Z195" s="1301">
        <v>0.06</v>
      </c>
    </row>
    <row r="196" spans="1:26">
      <c r="A196" s="1089" t="s">
        <v>320</v>
      </c>
      <c r="B196" s="1090"/>
      <c r="C196" s="1527">
        <v>7</v>
      </c>
      <c r="D196" s="1629">
        <v>0.1</v>
      </c>
      <c r="E196" s="1276"/>
      <c r="F196" s="1630"/>
      <c r="G196" s="1276">
        <v>8</v>
      </c>
      <c r="H196" s="1629">
        <v>0.23</v>
      </c>
      <c r="I196" s="1276">
        <v>7</v>
      </c>
      <c r="J196" s="1293">
        <v>0.12</v>
      </c>
      <c r="K196" s="1530">
        <v>15</v>
      </c>
      <c r="L196" s="1631">
        <v>0.04</v>
      </c>
      <c r="M196" s="1332">
        <v>0</v>
      </c>
      <c r="N196" s="1631">
        <v>0</v>
      </c>
      <c r="O196" s="1332">
        <v>12</v>
      </c>
      <c r="P196" s="1631">
        <v>0.04</v>
      </c>
      <c r="Q196" s="1332">
        <v>23</v>
      </c>
      <c r="R196" s="1387">
        <v>0.06</v>
      </c>
      <c r="S196" s="1527">
        <v>247</v>
      </c>
      <c r="T196" s="1290">
        <v>0.02</v>
      </c>
      <c r="U196" s="1278">
        <v>47</v>
      </c>
      <c r="V196" s="1290">
        <v>0.03</v>
      </c>
      <c r="W196" s="1278">
        <v>88</v>
      </c>
      <c r="X196" s="1290">
        <v>0.03</v>
      </c>
      <c r="Y196" s="1278">
        <v>175</v>
      </c>
      <c r="Z196" s="1301">
        <v>0.05</v>
      </c>
    </row>
    <row r="197" spans="1:26">
      <c r="A197" s="1089" t="s">
        <v>321</v>
      </c>
      <c r="B197" s="1090"/>
      <c r="C197" s="1527">
        <v>3</v>
      </c>
      <c r="D197" s="1629">
        <v>0.04</v>
      </c>
      <c r="E197" s="1276"/>
      <c r="F197" s="1630"/>
      <c r="G197" s="1276">
        <v>7</v>
      </c>
      <c r="H197" s="1629">
        <v>0.2</v>
      </c>
      <c r="I197" s="1276">
        <v>22</v>
      </c>
      <c r="J197" s="1293">
        <v>0.38</v>
      </c>
      <c r="K197" s="1530">
        <v>26</v>
      </c>
      <c r="L197" s="1631">
        <v>7.0000000000000007E-2</v>
      </c>
      <c r="M197" s="1332">
        <v>0</v>
      </c>
      <c r="N197" s="1631">
        <v>0</v>
      </c>
      <c r="O197" s="1332">
        <v>39</v>
      </c>
      <c r="P197" s="1631">
        <v>0.13</v>
      </c>
      <c r="Q197" s="1332">
        <v>25</v>
      </c>
      <c r="R197" s="1387">
        <v>7.0000000000000007E-2</v>
      </c>
      <c r="S197" s="1527">
        <v>376</v>
      </c>
      <c r="T197" s="1290">
        <v>0.04</v>
      </c>
      <c r="U197" s="1278">
        <v>100</v>
      </c>
      <c r="V197" s="1290">
        <v>0.06</v>
      </c>
      <c r="W197" s="1278">
        <v>334</v>
      </c>
      <c r="X197" s="1290">
        <v>0.12</v>
      </c>
      <c r="Y197" s="1278">
        <v>283</v>
      </c>
      <c r="Z197" s="1301">
        <v>0.08</v>
      </c>
    </row>
    <row r="198" spans="1:26">
      <c r="A198" s="1089" t="s">
        <v>322</v>
      </c>
      <c r="B198" s="1090"/>
      <c r="C198" s="1527">
        <v>14</v>
      </c>
      <c r="D198" s="1629">
        <v>0.2</v>
      </c>
      <c r="E198" s="1276"/>
      <c r="F198" s="1630"/>
      <c r="G198" s="1276">
        <v>0</v>
      </c>
      <c r="H198" s="1629">
        <v>0</v>
      </c>
      <c r="I198" s="1276">
        <v>10</v>
      </c>
      <c r="J198" s="1293">
        <v>0.17</v>
      </c>
      <c r="K198" s="1530">
        <v>90</v>
      </c>
      <c r="L198" s="1631">
        <v>0.23</v>
      </c>
      <c r="M198" s="1332">
        <v>0</v>
      </c>
      <c r="N198" s="1631">
        <v>0</v>
      </c>
      <c r="O198" s="1332">
        <v>0</v>
      </c>
      <c r="P198" s="1631">
        <v>0</v>
      </c>
      <c r="Q198" s="1332">
        <v>1</v>
      </c>
      <c r="R198" s="1387">
        <v>0</v>
      </c>
      <c r="S198" s="1533">
        <v>1491</v>
      </c>
      <c r="T198" s="1290">
        <v>0.15</v>
      </c>
      <c r="U198" s="1278">
        <v>237</v>
      </c>
      <c r="V198" s="1290">
        <v>0.15</v>
      </c>
      <c r="W198" s="1278">
        <v>29</v>
      </c>
      <c r="X198" s="1290">
        <v>0.01</v>
      </c>
      <c r="Y198" s="1278">
        <v>26</v>
      </c>
      <c r="Z198" s="1301">
        <v>0.01</v>
      </c>
    </row>
    <row r="199" spans="1:26">
      <c r="A199" s="1089" t="s">
        <v>323</v>
      </c>
      <c r="B199" s="1090"/>
      <c r="C199" s="1527">
        <v>18</v>
      </c>
      <c r="D199" s="1629">
        <v>0.26</v>
      </c>
      <c r="E199" s="1276"/>
      <c r="F199" s="1630"/>
      <c r="G199" s="1276">
        <v>15</v>
      </c>
      <c r="H199" s="1629">
        <v>0.43</v>
      </c>
      <c r="I199" s="1276">
        <v>3</v>
      </c>
      <c r="J199" s="1293">
        <v>0.05</v>
      </c>
      <c r="K199" s="1530">
        <v>65</v>
      </c>
      <c r="L199" s="1631">
        <v>0.17</v>
      </c>
      <c r="M199" s="1332">
        <v>0</v>
      </c>
      <c r="N199" s="1631">
        <v>0</v>
      </c>
      <c r="O199" s="1332">
        <v>31</v>
      </c>
      <c r="P199" s="1631">
        <v>0.11</v>
      </c>
      <c r="Q199" s="1332">
        <v>41</v>
      </c>
      <c r="R199" s="1387">
        <v>0.11</v>
      </c>
      <c r="S199" s="1527">
        <v>840</v>
      </c>
      <c r="T199" s="1290">
        <v>0.08</v>
      </c>
      <c r="U199" s="1278">
        <v>217</v>
      </c>
      <c r="V199" s="1290">
        <v>0.14000000000000001</v>
      </c>
      <c r="W199" s="1278">
        <v>597</v>
      </c>
      <c r="X199" s="1290">
        <v>0.22</v>
      </c>
      <c r="Y199" s="1278">
        <v>385</v>
      </c>
      <c r="Z199" s="1301">
        <v>0.11</v>
      </c>
    </row>
    <row r="200" spans="1:26">
      <c r="A200" s="1089" t="s">
        <v>324</v>
      </c>
      <c r="B200" s="1090"/>
      <c r="C200" s="1527">
        <v>13</v>
      </c>
      <c r="D200" s="1629">
        <v>0.19</v>
      </c>
      <c r="E200" s="1276"/>
      <c r="F200" s="1630"/>
      <c r="G200" s="1276">
        <v>10</v>
      </c>
      <c r="H200" s="1629">
        <v>0.28999999999999998</v>
      </c>
      <c r="I200" s="1276">
        <v>7</v>
      </c>
      <c r="J200" s="1293">
        <v>0.12</v>
      </c>
      <c r="K200" s="1530">
        <v>73</v>
      </c>
      <c r="L200" s="1631">
        <v>0.19</v>
      </c>
      <c r="M200" s="1332">
        <v>0</v>
      </c>
      <c r="N200" s="1631">
        <v>0</v>
      </c>
      <c r="O200" s="1332">
        <v>41</v>
      </c>
      <c r="P200" s="1631">
        <v>0.14000000000000001</v>
      </c>
      <c r="Q200" s="1332">
        <v>48</v>
      </c>
      <c r="R200" s="1387">
        <v>0.13</v>
      </c>
      <c r="S200" s="1533">
        <v>1289</v>
      </c>
      <c r="T200" s="1290">
        <v>0.13</v>
      </c>
      <c r="U200" s="1278">
        <v>262</v>
      </c>
      <c r="V200" s="1290">
        <v>0.16</v>
      </c>
      <c r="W200" s="1278">
        <v>461</v>
      </c>
      <c r="X200" s="1290">
        <v>0.17</v>
      </c>
      <c r="Y200" s="1278">
        <v>405</v>
      </c>
      <c r="Z200" s="1301">
        <v>0.12</v>
      </c>
    </row>
    <row r="201" spans="1:26">
      <c r="A201" s="1089" t="s">
        <v>325</v>
      </c>
      <c r="B201" s="1090"/>
      <c r="C201" s="1527">
        <v>26</v>
      </c>
      <c r="D201" s="1629">
        <v>0.37</v>
      </c>
      <c r="E201" s="1276"/>
      <c r="F201" s="1630"/>
      <c r="G201" s="1276">
        <v>14</v>
      </c>
      <c r="H201" s="1629">
        <v>0.4</v>
      </c>
      <c r="I201" s="1276">
        <v>19</v>
      </c>
      <c r="J201" s="1293">
        <v>0.33</v>
      </c>
      <c r="K201" s="1530">
        <v>130</v>
      </c>
      <c r="L201" s="1631">
        <v>0.33</v>
      </c>
      <c r="M201" s="1332">
        <v>1</v>
      </c>
      <c r="N201" s="1631">
        <v>0.5</v>
      </c>
      <c r="O201" s="1332">
        <v>148</v>
      </c>
      <c r="P201" s="1631">
        <v>0.51</v>
      </c>
      <c r="Q201" s="1332">
        <v>160</v>
      </c>
      <c r="R201" s="1387">
        <v>0.42</v>
      </c>
      <c r="S201" s="1533">
        <v>2945</v>
      </c>
      <c r="T201" s="1290">
        <v>0.3</v>
      </c>
      <c r="U201" s="1278">
        <v>503</v>
      </c>
      <c r="V201" s="1290">
        <v>0.31</v>
      </c>
      <c r="W201" s="1287">
        <v>1205</v>
      </c>
      <c r="X201" s="1290">
        <v>0.43</v>
      </c>
      <c r="Y201" s="1287">
        <v>1307</v>
      </c>
      <c r="Z201" s="1301">
        <v>0.38</v>
      </c>
    </row>
    <row r="202" spans="1:26">
      <c r="A202" s="1089" t="s">
        <v>326</v>
      </c>
      <c r="B202" s="1090"/>
      <c r="C202" s="1527">
        <v>12</v>
      </c>
      <c r="D202" s="1629">
        <v>0.17</v>
      </c>
      <c r="E202" s="1276"/>
      <c r="F202" s="1630"/>
      <c r="G202" s="1276">
        <v>1</v>
      </c>
      <c r="H202" s="1629">
        <v>0.03</v>
      </c>
      <c r="I202" s="1276">
        <v>5</v>
      </c>
      <c r="J202" s="1293">
        <v>0.09</v>
      </c>
      <c r="K202" s="1530">
        <v>22</v>
      </c>
      <c r="L202" s="1631">
        <v>0.06</v>
      </c>
      <c r="M202" s="1332">
        <v>0</v>
      </c>
      <c r="N202" s="1631">
        <v>0</v>
      </c>
      <c r="O202" s="1332">
        <v>5</v>
      </c>
      <c r="P202" s="1631">
        <v>0.02</v>
      </c>
      <c r="Q202" s="1332">
        <v>4</v>
      </c>
      <c r="R202" s="1387">
        <v>0.01</v>
      </c>
      <c r="S202" s="1527">
        <v>737</v>
      </c>
      <c r="T202" s="1290">
        <v>7.0000000000000007E-2</v>
      </c>
      <c r="U202" s="1278">
        <v>60</v>
      </c>
      <c r="V202" s="1290">
        <v>0.04</v>
      </c>
      <c r="W202" s="1278">
        <v>45</v>
      </c>
      <c r="X202" s="1290">
        <v>0.02</v>
      </c>
      <c r="Y202" s="1278">
        <v>66</v>
      </c>
      <c r="Z202" s="1301">
        <v>0.02</v>
      </c>
    </row>
    <row r="203" spans="1:26">
      <c r="A203" s="1089" t="s">
        <v>327</v>
      </c>
      <c r="B203" s="1090"/>
      <c r="C203" s="1527">
        <v>10</v>
      </c>
      <c r="D203" s="1629">
        <v>0.14000000000000001</v>
      </c>
      <c r="E203" s="1276"/>
      <c r="F203" s="1630"/>
      <c r="G203" s="1276">
        <v>8</v>
      </c>
      <c r="H203" s="1629">
        <v>0.23</v>
      </c>
      <c r="I203" s="1276">
        <v>4</v>
      </c>
      <c r="J203" s="1293">
        <v>7.0000000000000007E-2</v>
      </c>
      <c r="K203" s="1530">
        <v>53</v>
      </c>
      <c r="L203" s="1631">
        <v>0.14000000000000001</v>
      </c>
      <c r="M203" s="1332">
        <v>0</v>
      </c>
      <c r="N203" s="1631">
        <v>0</v>
      </c>
      <c r="O203" s="1332">
        <v>22</v>
      </c>
      <c r="P203" s="1631">
        <v>0.08</v>
      </c>
      <c r="Q203" s="1332">
        <v>33</v>
      </c>
      <c r="R203" s="1387">
        <v>0.09</v>
      </c>
      <c r="S203" s="1533">
        <v>2187</v>
      </c>
      <c r="T203" s="1290">
        <v>0.22</v>
      </c>
      <c r="U203" s="1278">
        <v>207</v>
      </c>
      <c r="V203" s="1290">
        <v>0.13</v>
      </c>
      <c r="W203" s="1278">
        <v>222</v>
      </c>
      <c r="X203" s="1290">
        <v>0.08</v>
      </c>
      <c r="Y203" s="1278">
        <v>245</v>
      </c>
      <c r="Z203" s="1301">
        <v>7.0000000000000007E-2</v>
      </c>
    </row>
    <row r="204" spans="1:26">
      <c r="A204" s="1089" t="s">
        <v>328</v>
      </c>
      <c r="B204" s="1090"/>
      <c r="C204" s="1527">
        <v>3</v>
      </c>
      <c r="D204" s="1629">
        <v>0.04</v>
      </c>
      <c r="E204" s="1276"/>
      <c r="F204" s="1630"/>
      <c r="G204" s="1276">
        <v>8</v>
      </c>
      <c r="H204" s="1629">
        <v>0.23</v>
      </c>
      <c r="I204" s="1276">
        <v>4</v>
      </c>
      <c r="J204" s="1293">
        <v>7.0000000000000007E-2</v>
      </c>
      <c r="K204" s="1530">
        <v>16</v>
      </c>
      <c r="L204" s="1631">
        <v>0.04</v>
      </c>
      <c r="M204" s="1332">
        <v>0</v>
      </c>
      <c r="N204" s="1631">
        <v>0</v>
      </c>
      <c r="O204" s="1332">
        <v>9</v>
      </c>
      <c r="P204" s="1631">
        <v>0.03</v>
      </c>
      <c r="Q204" s="1332">
        <v>10</v>
      </c>
      <c r="R204" s="1387">
        <v>0.03</v>
      </c>
      <c r="S204" s="1527">
        <v>224</v>
      </c>
      <c r="T204" s="1290">
        <v>0.02</v>
      </c>
      <c r="U204" s="1278">
        <v>40</v>
      </c>
      <c r="V204" s="1290">
        <v>0.03</v>
      </c>
      <c r="W204" s="1278">
        <v>105</v>
      </c>
      <c r="X204" s="1290">
        <v>0.04</v>
      </c>
      <c r="Y204" s="1278">
        <v>81</v>
      </c>
      <c r="Z204" s="1301">
        <v>0.02</v>
      </c>
    </row>
    <row r="205" spans="1:26">
      <c r="A205" s="1089" t="s">
        <v>329</v>
      </c>
      <c r="B205" s="1090"/>
      <c r="C205" s="1527">
        <v>2</v>
      </c>
      <c r="D205" s="1629">
        <v>0.03</v>
      </c>
      <c r="E205" s="1276"/>
      <c r="F205" s="1630"/>
      <c r="G205" s="1276">
        <v>1</v>
      </c>
      <c r="H205" s="1629">
        <v>0.03</v>
      </c>
      <c r="I205" s="1276">
        <v>2</v>
      </c>
      <c r="J205" s="1293">
        <v>0.03</v>
      </c>
      <c r="K205" s="1530">
        <v>12</v>
      </c>
      <c r="L205" s="1631">
        <v>0.03</v>
      </c>
      <c r="M205" s="1332">
        <v>0</v>
      </c>
      <c r="N205" s="1631">
        <v>0</v>
      </c>
      <c r="O205" s="1332">
        <v>2</v>
      </c>
      <c r="P205" s="1631">
        <v>0.01</v>
      </c>
      <c r="Q205" s="1332">
        <v>2</v>
      </c>
      <c r="R205" s="1387">
        <v>0.01</v>
      </c>
      <c r="S205" s="1527">
        <v>264</v>
      </c>
      <c r="T205" s="1290">
        <v>0.03</v>
      </c>
      <c r="U205" s="1278">
        <v>21</v>
      </c>
      <c r="V205" s="1290">
        <v>0.01</v>
      </c>
      <c r="W205" s="1278">
        <v>12</v>
      </c>
      <c r="X205" s="1290">
        <v>0</v>
      </c>
      <c r="Y205" s="1278">
        <v>27</v>
      </c>
      <c r="Z205" s="1301">
        <v>0.01</v>
      </c>
    </row>
    <row r="206" spans="1:26" ht="15.95" customHeight="1">
      <c r="A206" s="1089" t="s">
        <v>330</v>
      </c>
      <c r="B206" s="1090"/>
      <c r="C206" s="1527">
        <v>7</v>
      </c>
      <c r="D206" s="1629">
        <v>0.1</v>
      </c>
      <c r="E206" s="1276"/>
      <c r="F206" s="1630"/>
      <c r="G206" s="1276">
        <v>1</v>
      </c>
      <c r="H206" s="1629">
        <v>0.03</v>
      </c>
      <c r="I206" s="1276">
        <v>3</v>
      </c>
      <c r="J206" s="1293">
        <v>0.05</v>
      </c>
      <c r="K206" s="1530">
        <v>50</v>
      </c>
      <c r="L206" s="1631">
        <v>0.13</v>
      </c>
      <c r="M206" s="1332">
        <v>0</v>
      </c>
      <c r="N206" s="1631">
        <v>0</v>
      </c>
      <c r="O206" s="1332">
        <v>17</v>
      </c>
      <c r="P206" s="1631">
        <v>0.06</v>
      </c>
      <c r="Q206" s="1332">
        <v>22</v>
      </c>
      <c r="R206" s="1387">
        <v>0.06</v>
      </c>
      <c r="S206" s="1533">
        <v>2200</v>
      </c>
      <c r="T206" s="1290">
        <v>0.22</v>
      </c>
      <c r="U206" s="1278">
        <v>172</v>
      </c>
      <c r="V206" s="1290">
        <v>0.11</v>
      </c>
      <c r="W206" s="1278">
        <v>137</v>
      </c>
      <c r="X206" s="1290">
        <v>0.05</v>
      </c>
      <c r="Y206" s="1278">
        <v>186</v>
      </c>
      <c r="Z206" s="1301">
        <v>0.05</v>
      </c>
    </row>
    <row r="207" spans="1:26" ht="32.1" customHeight="1">
      <c r="A207" s="1089" t="s">
        <v>331</v>
      </c>
      <c r="B207" s="1090"/>
      <c r="C207" s="1527">
        <v>5</v>
      </c>
      <c r="D207" s="1629">
        <v>7.0000000000000007E-2</v>
      </c>
      <c r="E207" s="1276"/>
      <c r="F207" s="1630"/>
      <c r="G207" s="1276">
        <v>1</v>
      </c>
      <c r="H207" s="1629">
        <v>0.03</v>
      </c>
      <c r="I207" s="1276">
        <v>7</v>
      </c>
      <c r="J207" s="1293">
        <v>0.12</v>
      </c>
      <c r="K207" s="1530">
        <v>93</v>
      </c>
      <c r="L207" s="1631">
        <v>0.24</v>
      </c>
      <c r="M207" s="1332">
        <v>0</v>
      </c>
      <c r="N207" s="1631">
        <v>0</v>
      </c>
      <c r="O207" s="1332">
        <v>81</v>
      </c>
      <c r="P207" s="1631">
        <v>0.28000000000000003</v>
      </c>
      <c r="Q207" s="1332">
        <v>81</v>
      </c>
      <c r="R207" s="1387">
        <v>0.21</v>
      </c>
      <c r="S207" s="1533">
        <v>1388</v>
      </c>
      <c r="T207" s="1290">
        <v>0.14000000000000001</v>
      </c>
      <c r="U207" s="1278">
        <v>327</v>
      </c>
      <c r="V207" s="1290">
        <v>0.2</v>
      </c>
      <c r="W207" s="1278">
        <v>705</v>
      </c>
      <c r="X207" s="1290">
        <v>0.25</v>
      </c>
      <c r="Y207" s="1278">
        <v>869</v>
      </c>
      <c r="Z207" s="1301">
        <v>0.26</v>
      </c>
    </row>
    <row r="208" spans="1:26">
      <c r="A208" s="1091" t="s">
        <v>332</v>
      </c>
      <c r="B208" s="1092"/>
      <c r="C208" s="1527">
        <v>70</v>
      </c>
      <c r="D208" s="1632"/>
      <c r="E208" s="1276"/>
      <c r="F208" s="1632"/>
      <c r="G208" s="1276">
        <v>35</v>
      </c>
      <c r="H208" s="1633"/>
      <c r="I208" s="1276">
        <v>58</v>
      </c>
      <c r="J208" s="1634"/>
      <c r="K208" s="1530">
        <v>391</v>
      </c>
      <c r="L208" s="1635"/>
      <c r="M208" s="1332">
        <v>2</v>
      </c>
      <c r="N208" s="1636"/>
      <c r="O208" s="1332">
        <v>293</v>
      </c>
      <c r="P208" s="1636"/>
      <c r="Q208" s="1332">
        <v>379</v>
      </c>
      <c r="R208" s="1349"/>
      <c r="S208" s="1533">
        <v>9899</v>
      </c>
      <c r="T208" s="1616"/>
      <c r="U208" s="1287">
        <v>1598</v>
      </c>
      <c r="V208" s="1616"/>
      <c r="W208" s="1287">
        <v>2772</v>
      </c>
      <c r="X208" s="1616"/>
      <c r="Y208" s="1287">
        <v>3406</v>
      </c>
      <c r="Z208" s="1637"/>
    </row>
    <row r="209" spans="1:26">
      <c r="A209" s="1661" t="s">
        <v>958</v>
      </c>
      <c r="B209" s="1662"/>
      <c r="C209" s="1662"/>
      <c r="D209" s="1662"/>
      <c r="E209" s="1662"/>
      <c r="F209" s="1662"/>
      <c r="G209" s="1662"/>
      <c r="H209" s="1662"/>
      <c r="I209" s="1662"/>
      <c r="J209" s="1662"/>
      <c r="K209" s="1662"/>
      <c r="L209" s="1662"/>
      <c r="M209" s="1662"/>
      <c r="N209" s="1662"/>
      <c r="O209" s="1662"/>
      <c r="P209" s="1662"/>
      <c r="Q209" s="1662"/>
      <c r="R209" s="1662"/>
      <c r="S209" s="1662"/>
      <c r="T209" s="1662"/>
      <c r="U209" s="1662"/>
      <c r="V209" s="1662"/>
      <c r="W209" s="1662"/>
      <c r="X209" s="1662"/>
      <c r="Y209" s="1662"/>
      <c r="Z209" s="1662"/>
    </row>
    <row r="210" spans="1:26">
      <c r="A210" s="1663" t="s">
        <v>959</v>
      </c>
      <c r="B210" s="1664"/>
      <c r="C210" s="1664"/>
      <c r="D210" s="1664"/>
      <c r="E210" s="1664"/>
      <c r="F210" s="1664"/>
      <c r="G210" s="1664"/>
      <c r="H210" s="1664"/>
      <c r="I210" s="1664"/>
      <c r="J210" s="1664"/>
      <c r="K210" s="1664"/>
      <c r="L210" s="1664"/>
      <c r="M210" s="1664"/>
      <c r="N210" s="1664"/>
      <c r="O210" s="1664"/>
      <c r="P210" s="1664"/>
      <c r="Q210" s="1664"/>
      <c r="R210" s="1664"/>
      <c r="S210" s="1664"/>
      <c r="T210" s="1664"/>
      <c r="U210" s="1664"/>
      <c r="V210" s="1664"/>
      <c r="W210" s="1664"/>
      <c r="X210" s="1664"/>
      <c r="Y210" s="1664"/>
      <c r="Z210" s="1664"/>
    </row>
    <row r="211" spans="1:26">
      <c r="A211" s="1120" t="s">
        <v>334</v>
      </c>
      <c r="B211" s="1121"/>
      <c r="C211" s="1527">
        <v>16</v>
      </c>
      <c r="D211" s="1624">
        <v>0.23</v>
      </c>
      <c r="E211" s="1527"/>
      <c r="F211" s="1279"/>
      <c r="G211" s="1527">
        <v>4</v>
      </c>
      <c r="H211" s="1277">
        <v>0.12</v>
      </c>
      <c r="I211" s="1527">
        <v>6</v>
      </c>
      <c r="J211" s="1329">
        <v>0.11</v>
      </c>
      <c r="K211" s="1575">
        <v>239</v>
      </c>
      <c r="L211" s="1331">
        <v>0.62</v>
      </c>
      <c r="M211" s="1575">
        <v>2</v>
      </c>
      <c r="N211" s="1331">
        <v>1</v>
      </c>
      <c r="O211" s="1575">
        <v>68</v>
      </c>
      <c r="P211" s="1331">
        <v>0.24</v>
      </c>
      <c r="Q211" s="1575">
        <v>22</v>
      </c>
      <c r="R211" s="1532">
        <v>0.06</v>
      </c>
      <c r="S211" s="1533">
        <v>4317</v>
      </c>
      <c r="T211" s="1277">
        <v>0.44</v>
      </c>
      <c r="U211" s="1527">
        <v>801</v>
      </c>
      <c r="V211" s="1277">
        <v>0.52</v>
      </c>
      <c r="W211" s="1527">
        <v>608</v>
      </c>
      <c r="X211" s="1277">
        <v>0.23</v>
      </c>
      <c r="Y211" s="1527">
        <v>160</v>
      </c>
      <c r="Z211" s="1334">
        <v>0.05</v>
      </c>
    </row>
    <row r="212" spans="1:26" ht="15.95" customHeight="1">
      <c r="A212" s="1089" t="s">
        <v>335</v>
      </c>
      <c r="B212" s="1090"/>
      <c r="C212" s="1527">
        <v>21</v>
      </c>
      <c r="D212" s="1629">
        <v>0.3</v>
      </c>
      <c r="E212" s="1527"/>
      <c r="F212" s="1292"/>
      <c r="G212" s="1527">
        <v>11</v>
      </c>
      <c r="H212" s="1290">
        <v>0.33</v>
      </c>
      <c r="I212" s="1527">
        <v>24</v>
      </c>
      <c r="J212" s="1293">
        <v>0.42</v>
      </c>
      <c r="K212" s="1575">
        <v>49</v>
      </c>
      <c r="L212" s="1295">
        <v>0.13</v>
      </c>
      <c r="M212" s="1575">
        <v>0</v>
      </c>
      <c r="N212" s="1295">
        <v>0</v>
      </c>
      <c r="O212" s="1575">
        <v>154</v>
      </c>
      <c r="P212" s="1295">
        <v>0.55000000000000004</v>
      </c>
      <c r="Q212" s="1575">
        <v>243</v>
      </c>
      <c r="R212" s="1387">
        <v>0.67</v>
      </c>
      <c r="S212" s="1527">
        <v>648</v>
      </c>
      <c r="T212" s="1290">
        <v>7.0000000000000007E-2</v>
      </c>
      <c r="U212" s="1527">
        <v>268</v>
      </c>
      <c r="V212" s="1290">
        <v>0.17</v>
      </c>
      <c r="W212" s="1533">
        <v>1465</v>
      </c>
      <c r="X212" s="1290">
        <v>0.56000000000000005</v>
      </c>
      <c r="Y212" s="1533">
        <v>2112</v>
      </c>
      <c r="Z212" s="1301">
        <v>0.65</v>
      </c>
    </row>
    <row r="213" spans="1:26" ht="15.75" customHeight="1">
      <c r="A213" s="1089" t="s">
        <v>336</v>
      </c>
      <c r="B213" s="1090"/>
      <c r="C213" s="1527">
        <v>10</v>
      </c>
      <c r="D213" s="1629">
        <v>0.14000000000000001</v>
      </c>
      <c r="E213" s="1527"/>
      <c r="F213" s="1292"/>
      <c r="G213" s="1527">
        <v>7</v>
      </c>
      <c r="H213" s="1290">
        <v>0.21</v>
      </c>
      <c r="I213" s="1527">
        <v>26</v>
      </c>
      <c r="J213" s="1293">
        <v>0.46</v>
      </c>
      <c r="K213" s="1575">
        <v>53</v>
      </c>
      <c r="L213" s="1295">
        <v>0.14000000000000001</v>
      </c>
      <c r="M213" s="1575">
        <v>0</v>
      </c>
      <c r="N213" s="1295">
        <v>0</v>
      </c>
      <c r="O213" s="1575">
        <v>87</v>
      </c>
      <c r="P213" s="1295">
        <v>0.31</v>
      </c>
      <c r="Q213" s="1575">
        <v>122</v>
      </c>
      <c r="R213" s="1387">
        <v>0.34</v>
      </c>
      <c r="S213" s="1527">
        <v>778</v>
      </c>
      <c r="T213" s="1290">
        <v>0.08</v>
      </c>
      <c r="U213" s="1527">
        <v>246</v>
      </c>
      <c r="V213" s="1290">
        <v>0.16</v>
      </c>
      <c r="W213" s="1527">
        <v>824</v>
      </c>
      <c r="X213" s="1290">
        <v>0.31</v>
      </c>
      <c r="Y213" s="1533">
        <v>1172</v>
      </c>
      <c r="Z213" s="1301">
        <v>0.36</v>
      </c>
    </row>
    <row r="214" spans="1:26">
      <c r="A214" s="1089" t="s">
        <v>337</v>
      </c>
      <c r="B214" s="1090"/>
      <c r="C214" s="1527">
        <v>25</v>
      </c>
      <c r="D214" s="1629">
        <v>0.36</v>
      </c>
      <c r="E214" s="1527"/>
      <c r="F214" s="1292"/>
      <c r="G214" s="1527">
        <v>8</v>
      </c>
      <c r="H214" s="1290">
        <v>0.24</v>
      </c>
      <c r="I214" s="1527">
        <v>14</v>
      </c>
      <c r="J214" s="1293">
        <v>0.25</v>
      </c>
      <c r="K214" s="1575">
        <v>18</v>
      </c>
      <c r="L214" s="1295">
        <v>0.05</v>
      </c>
      <c r="M214" s="1575">
        <v>0</v>
      </c>
      <c r="N214" s="1295">
        <v>0</v>
      </c>
      <c r="O214" s="1575">
        <v>1</v>
      </c>
      <c r="P214" s="1295">
        <v>0</v>
      </c>
      <c r="Q214" s="1575">
        <v>1</v>
      </c>
      <c r="R214" s="1387">
        <v>0</v>
      </c>
      <c r="S214" s="1533">
        <v>4005</v>
      </c>
      <c r="T214" s="1290">
        <v>0.41</v>
      </c>
      <c r="U214" s="1527">
        <v>120</v>
      </c>
      <c r="V214" s="1290">
        <v>0.08</v>
      </c>
      <c r="W214" s="1527">
        <v>11</v>
      </c>
      <c r="X214" s="1290">
        <v>0</v>
      </c>
      <c r="Y214" s="1527">
        <v>95</v>
      </c>
      <c r="Z214" s="1301">
        <v>0.03</v>
      </c>
    </row>
    <row r="215" spans="1:26">
      <c r="A215" s="1089" t="s">
        <v>338</v>
      </c>
      <c r="B215" s="1090"/>
      <c r="C215" s="1527">
        <v>20</v>
      </c>
      <c r="D215" s="1629">
        <v>0.28999999999999998</v>
      </c>
      <c r="E215" s="1527"/>
      <c r="F215" s="1292"/>
      <c r="G215" s="1527">
        <v>10</v>
      </c>
      <c r="H215" s="1290">
        <v>0.3</v>
      </c>
      <c r="I215" s="1527">
        <v>14</v>
      </c>
      <c r="J215" s="1293">
        <v>0.25</v>
      </c>
      <c r="K215" s="1575">
        <v>25</v>
      </c>
      <c r="L215" s="1295">
        <v>0.06</v>
      </c>
      <c r="M215" s="1575">
        <v>0</v>
      </c>
      <c r="N215" s="1295">
        <v>0</v>
      </c>
      <c r="O215" s="1575">
        <v>2</v>
      </c>
      <c r="P215" s="1295">
        <v>0.01</v>
      </c>
      <c r="Q215" s="1575">
        <v>3</v>
      </c>
      <c r="R215" s="1387">
        <v>0.01</v>
      </c>
      <c r="S215" s="1533">
        <v>2524</v>
      </c>
      <c r="T215" s="1290">
        <v>0.26</v>
      </c>
      <c r="U215" s="1527">
        <v>234</v>
      </c>
      <c r="V215" s="1290">
        <v>0.15</v>
      </c>
      <c r="W215" s="1527">
        <v>52</v>
      </c>
      <c r="X215" s="1290">
        <v>0.02</v>
      </c>
      <c r="Y215" s="1527">
        <v>81</v>
      </c>
      <c r="Z215" s="1301">
        <v>0.02</v>
      </c>
    </row>
    <row r="216" spans="1:26">
      <c r="A216" s="1453" t="s">
        <v>339</v>
      </c>
      <c r="B216" s="1455"/>
      <c r="C216" s="1527">
        <v>18</v>
      </c>
      <c r="D216" s="1629">
        <v>0.26</v>
      </c>
      <c r="E216" s="1527"/>
      <c r="F216" s="1292"/>
      <c r="G216" s="1527">
        <v>9</v>
      </c>
      <c r="H216" s="1290">
        <v>0.27</v>
      </c>
      <c r="I216" s="1527">
        <v>15</v>
      </c>
      <c r="J216" s="1293">
        <v>0.26</v>
      </c>
      <c r="K216" s="1575">
        <v>53</v>
      </c>
      <c r="L216" s="1295">
        <v>0.14000000000000001</v>
      </c>
      <c r="M216" s="1575">
        <v>0</v>
      </c>
      <c r="N216" s="1295">
        <v>0</v>
      </c>
      <c r="O216" s="1575">
        <v>52</v>
      </c>
      <c r="P216" s="1295">
        <v>0.19</v>
      </c>
      <c r="Q216" s="1575">
        <v>54</v>
      </c>
      <c r="R216" s="1387">
        <v>0.15</v>
      </c>
      <c r="S216" s="1533">
        <v>1900</v>
      </c>
      <c r="T216" s="1290">
        <v>0.2</v>
      </c>
      <c r="U216" s="1527">
        <v>311</v>
      </c>
      <c r="V216" s="1290">
        <v>0.2</v>
      </c>
      <c r="W216" s="1527">
        <v>448</v>
      </c>
      <c r="X216" s="1290">
        <v>0.17</v>
      </c>
      <c r="Y216" s="1527">
        <v>524</v>
      </c>
      <c r="Z216" s="1301">
        <v>0.16</v>
      </c>
    </row>
    <row r="217" spans="1:26">
      <c r="A217" s="1089" t="s">
        <v>340</v>
      </c>
      <c r="B217" s="1090"/>
      <c r="C217" s="1527">
        <v>30</v>
      </c>
      <c r="D217" s="1629">
        <v>0.43</v>
      </c>
      <c r="E217" s="1527"/>
      <c r="F217" s="1292"/>
      <c r="G217" s="1527">
        <v>15</v>
      </c>
      <c r="H217" s="1290">
        <v>0.45</v>
      </c>
      <c r="I217" s="1527">
        <v>6</v>
      </c>
      <c r="J217" s="1293">
        <v>0.11</v>
      </c>
      <c r="K217" s="1575">
        <v>70</v>
      </c>
      <c r="L217" s="1295">
        <v>0.18</v>
      </c>
      <c r="M217" s="1575">
        <v>1</v>
      </c>
      <c r="N217" s="1295">
        <v>0.5</v>
      </c>
      <c r="O217" s="1575">
        <v>3</v>
      </c>
      <c r="P217" s="1295">
        <v>0.01</v>
      </c>
      <c r="Q217" s="1575">
        <v>12</v>
      </c>
      <c r="R217" s="1387">
        <v>0.03</v>
      </c>
      <c r="S217" s="1533">
        <v>3058</v>
      </c>
      <c r="T217" s="1290">
        <v>0.31</v>
      </c>
      <c r="U217" s="1527">
        <v>191</v>
      </c>
      <c r="V217" s="1290">
        <v>0.12</v>
      </c>
      <c r="W217" s="1527">
        <v>76</v>
      </c>
      <c r="X217" s="1290">
        <v>0.03</v>
      </c>
      <c r="Y217" s="1527">
        <v>211</v>
      </c>
      <c r="Z217" s="1301">
        <v>0.06</v>
      </c>
    </row>
    <row r="218" spans="1:26" ht="15.95" customHeight="1">
      <c r="A218" s="1089" t="s">
        <v>341</v>
      </c>
      <c r="B218" s="1090"/>
      <c r="C218" s="1527">
        <v>5</v>
      </c>
      <c r="D218" s="1629">
        <v>7.0000000000000007E-2</v>
      </c>
      <c r="E218" s="1527"/>
      <c r="F218" s="1292"/>
      <c r="G218" s="1527">
        <v>11</v>
      </c>
      <c r="H218" s="1290">
        <v>0.33</v>
      </c>
      <c r="I218" s="1527">
        <v>18</v>
      </c>
      <c r="J218" s="1293">
        <v>0.32</v>
      </c>
      <c r="K218" s="1575">
        <v>80</v>
      </c>
      <c r="L218" s="1295">
        <v>0.21</v>
      </c>
      <c r="M218" s="1575">
        <v>0</v>
      </c>
      <c r="N218" s="1295">
        <v>0</v>
      </c>
      <c r="O218" s="1575">
        <v>56</v>
      </c>
      <c r="P218" s="1295">
        <v>0.2</v>
      </c>
      <c r="Q218" s="1575">
        <v>52</v>
      </c>
      <c r="R218" s="1387">
        <v>0.14000000000000001</v>
      </c>
      <c r="S218" s="1533">
        <v>2668</v>
      </c>
      <c r="T218" s="1290">
        <v>0.27</v>
      </c>
      <c r="U218" s="1527">
        <v>380</v>
      </c>
      <c r="V218" s="1290">
        <v>0.24</v>
      </c>
      <c r="W218" s="1527">
        <v>591</v>
      </c>
      <c r="X218" s="1290">
        <v>0.22</v>
      </c>
      <c r="Y218" s="1527">
        <v>500</v>
      </c>
      <c r="Z218" s="1301">
        <v>0.15</v>
      </c>
    </row>
    <row r="219" spans="1:26" ht="32.1" customHeight="1">
      <c r="A219" s="1089" t="s">
        <v>342</v>
      </c>
      <c r="B219" s="1090"/>
      <c r="C219" s="1527">
        <v>4</v>
      </c>
      <c r="D219" s="1629">
        <v>0.06</v>
      </c>
      <c r="E219" s="1527"/>
      <c r="F219" s="1292"/>
      <c r="G219" s="1527">
        <v>8</v>
      </c>
      <c r="H219" s="1292"/>
      <c r="I219" s="1527">
        <v>9</v>
      </c>
      <c r="J219" s="1293">
        <v>0.16</v>
      </c>
      <c r="K219" s="1575">
        <v>5</v>
      </c>
      <c r="L219" s="1295">
        <v>0.01</v>
      </c>
      <c r="M219" s="1575">
        <v>0</v>
      </c>
      <c r="N219" s="1295">
        <v>0</v>
      </c>
      <c r="O219" s="1575">
        <v>23</v>
      </c>
      <c r="P219" s="1295">
        <v>0.08</v>
      </c>
      <c r="Q219" s="1575">
        <v>15</v>
      </c>
      <c r="R219" s="1387">
        <v>0.04</v>
      </c>
      <c r="S219" s="1527">
        <v>83</v>
      </c>
      <c r="T219" s="1290">
        <v>0.01</v>
      </c>
      <c r="U219" s="1527">
        <v>59</v>
      </c>
      <c r="V219" s="1290">
        <v>0.04</v>
      </c>
      <c r="W219" s="1527">
        <v>144</v>
      </c>
      <c r="X219" s="1290">
        <v>0.05</v>
      </c>
      <c r="Y219" s="1527">
        <v>124</v>
      </c>
      <c r="Z219" s="1301">
        <v>0.04</v>
      </c>
    </row>
    <row r="220" spans="1:26">
      <c r="A220" s="1089" t="s">
        <v>343</v>
      </c>
      <c r="B220" s="1090"/>
      <c r="C220" s="1527">
        <v>7</v>
      </c>
      <c r="D220" s="1629">
        <v>0.1</v>
      </c>
      <c r="E220" s="1527"/>
      <c r="F220" s="1292"/>
      <c r="G220" s="1527">
        <v>4</v>
      </c>
      <c r="H220" s="1290">
        <v>0.12</v>
      </c>
      <c r="I220" s="1527">
        <v>1</v>
      </c>
      <c r="J220" s="1293">
        <v>0.02</v>
      </c>
      <c r="K220" s="1575">
        <v>97</v>
      </c>
      <c r="L220" s="1295">
        <v>0.25</v>
      </c>
      <c r="M220" s="1575">
        <v>0</v>
      </c>
      <c r="N220" s="1295">
        <v>0</v>
      </c>
      <c r="O220" s="1575">
        <v>59</v>
      </c>
      <c r="P220" s="1295">
        <v>0.21</v>
      </c>
      <c r="Q220" s="1575">
        <v>83</v>
      </c>
      <c r="R220" s="1387">
        <v>0.23</v>
      </c>
      <c r="S220" s="1533">
        <v>1608</v>
      </c>
      <c r="T220" s="1290">
        <v>0.17</v>
      </c>
      <c r="U220" s="1527">
        <v>333</v>
      </c>
      <c r="V220" s="1290">
        <v>0.21</v>
      </c>
      <c r="W220" s="1527">
        <v>653</v>
      </c>
      <c r="X220" s="1290">
        <v>0.25</v>
      </c>
      <c r="Y220" s="1527">
        <v>725</v>
      </c>
      <c r="Z220" s="1301">
        <v>0.22</v>
      </c>
    </row>
    <row r="221" spans="1:26">
      <c r="A221" s="1091" t="s">
        <v>332</v>
      </c>
      <c r="B221" s="1092"/>
      <c r="C221" s="1527">
        <v>69</v>
      </c>
      <c r="D221" s="1616"/>
      <c r="E221" s="1527"/>
      <c r="F221" s="1616"/>
      <c r="G221" s="1527">
        <v>33</v>
      </c>
      <c r="H221" s="1616"/>
      <c r="I221" s="1527">
        <v>57</v>
      </c>
      <c r="J221" s="1634"/>
      <c r="K221" s="1575">
        <v>388</v>
      </c>
      <c r="L221" s="1638"/>
      <c r="M221" s="1575">
        <v>2</v>
      </c>
      <c r="N221" s="1638"/>
      <c r="O221" s="1575">
        <v>279</v>
      </c>
      <c r="P221" s="1638"/>
      <c r="Q221" s="1575">
        <v>363</v>
      </c>
      <c r="R221" s="1349"/>
      <c r="S221" s="1533">
        <v>9740</v>
      </c>
      <c r="T221" s="1616"/>
      <c r="U221" s="1533">
        <v>1555</v>
      </c>
      <c r="V221" s="1616"/>
      <c r="W221" s="1533">
        <v>2632</v>
      </c>
      <c r="X221" s="1616"/>
      <c r="Y221" s="1533">
        <v>3269</v>
      </c>
      <c r="Z221" s="1637"/>
    </row>
    <row r="222" spans="1:26">
      <c r="A222" s="1661" t="s">
        <v>960</v>
      </c>
      <c r="B222" s="1662"/>
      <c r="C222" s="1662"/>
      <c r="D222" s="1662"/>
      <c r="E222" s="1662"/>
      <c r="F222" s="1662"/>
      <c r="G222" s="1662"/>
      <c r="H222" s="1662"/>
      <c r="I222" s="1662"/>
      <c r="J222" s="1662"/>
      <c r="K222" s="1662"/>
      <c r="L222" s="1662"/>
      <c r="M222" s="1662"/>
      <c r="N222" s="1662"/>
      <c r="O222" s="1662"/>
      <c r="P222" s="1662"/>
      <c r="Q222" s="1662"/>
      <c r="R222" s="1662"/>
      <c r="S222" s="1662"/>
      <c r="T222" s="1662"/>
      <c r="U222" s="1662"/>
      <c r="V222" s="1662"/>
      <c r="W222" s="1662"/>
      <c r="X222" s="1662"/>
      <c r="Y222" s="1662"/>
      <c r="Z222" s="1662"/>
    </row>
    <row r="223" spans="1:26">
      <c r="A223" s="1663" t="s">
        <v>961</v>
      </c>
      <c r="B223" s="1664"/>
      <c r="C223" s="1664"/>
      <c r="D223" s="1664"/>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row>
    <row r="224" spans="1:26">
      <c r="A224" s="1120" t="s">
        <v>57</v>
      </c>
      <c r="B224" s="1121"/>
      <c r="C224" s="1527">
        <v>25</v>
      </c>
      <c r="D224" s="1280">
        <v>0.37</v>
      </c>
      <c r="E224" s="1276"/>
      <c r="F224" s="1639"/>
      <c r="G224" s="1276">
        <v>8</v>
      </c>
      <c r="H224" s="1280">
        <v>0.23</v>
      </c>
      <c r="I224" s="1276">
        <v>8</v>
      </c>
      <c r="J224" s="1329">
        <v>0.14000000000000001</v>
      </c>
      <c r="K224" s="1640">
        <v>243</v>
      </c>
      <c r="L224" s="1641">
        <v>0.62</v>
      </c>
      <c r="M224" s="1642">
        <v>1</v>
      </c>
      <c r="N224" s="1641">
        <v>0.5</v>
      </c>
      <c r="O224" s="1642">
        <v>69</v>
      </c>
      <c r="P224" s="1641">
        <v>0.24</v>
      </c>
      <c r="Q224" s="1642">
        <v>50</v>
      </c>
      <c r="R224" s="1643">
        <v>0.13</v>
      </c>
      <c r="S224" s="1533">
        <v>8097</v>
      </c>
      <c r="T224" s="1280">
        <v>0.82</v>
      </c>
      <c r="U224" s="1286">
        <v>1001</v>
      </c>
      <c r="V224" s="1280">
        <v>0.63</v>
      </c>
      <c r="W224" s="1276">
        <v>807</v>
      </c>
      <c r="X224" s="1329">
        <v>0.28999999999999998</v>
      </c>
      <c r="Y224" s="1276">
        <v>572</v>
      </c>
      <c r="Z224" s="1334">
        <v>0.17</v>
      </c>
    </row>
    <row r="225" spans="1:26" ht="15.95" customHeight="1">
      <c r="A225" s="1089" t="s">
        <v>59</v>
      </c>
      <c r="B225" s="1090"/>
      <c r="C225" s="1527">
        <v>25</v>
      </c>
      <c r="D225" s="1293">
        <v>0.37</v>
      </c>
      <c r="E225" s="1276"/>
      <c r="F225" s="1622"/>
      <c r="G225" s="1276">
        <v>23</v>
      </c>
      <c r="H225" s="1293">
        <v>0.66</v>
      </c>
      <c r="I225" s="1276">
        <v>19</v>
      </c>
      <c r="J225" s="1293">
        <v>0.33</v>
      </c>
      <c r="K225" s="1640">
        <v>186</v>
      </c>
      <c r="L225" s="1644">
        <v>0.48</v>
      </c>
      <c r="M225" s="1642">
        <v>1</v>
      </c>
      <c r="N225" s="1644">
        <v>0.5</v>
      </c>
      <c r="O225" s="1642">
        <v>175</v>
      </c>
      <c r="P225" s="1644">
        <v>0.6</v>
      </c>
      <c r="Q225" s="1642">
        <v>117</v>
      </c>
      <c r="R225" s="1645">
        <v>0.31</v>
      </c>
      <c r="S225" s="1533">
        <v>3282</v>
      </c>
      <c r="T225" s="1293">
        <v>0.33</v>
      </c>
      <c r="U225" s="1276">
        <v>811</v>
      </c>
      <c r="V225" s="1293">
        <v>0.51</v>
      </c>
      <c r="W225" s="1286">
        <v>1919</v>
      </c>
      <c r="X225" s="1293">
        <v>0.7</v>
      </c>
      <c r="Y225" s="1286">
        <v>1052</v>
      </c>
      <c r="Z225" s="1301">
        <v>0.31</v>
      </c>
    </row>
    <row r="226" spans="1:26" ht="32.1" customHeight="1">
      <c r="A226" s="1089" t="s">
        <v>58</v>
      </c>
      <c r="B226" s="1090"/>
      <c r="C226" s="1527">
        <v>17</v>
      </c>
      <c r="D226" s="1293">
        <v>0.25</v>
      </c>
      <c r="E226" s="1276"/>
      <c r="F226" s="1622"/>
      <c r="G226" s="1276">
        <v>9</v>
      </c>
      <c r="H226" s="1293">
        <v>0.26</v>
      </c>
      <c r="I226" s="1276">
        <v>36</v>
      </c>
      <c r="J226" s="1293">
        <v>0.63</v>
      </c>
      <c r="K226" s="1640">
        <v>114</v>
      </c>
      <c r="L226" s="1644">
        <v>0.28999999999999998</v>
      </c>
      <c r="M226" s="1642">
        <v>0</v>
      </c>
      <c r="N226" s="1644">
        <v>0</v>
      </c>
      <c r="O226" s="1642">
        <v>63</v>
      </c>
      <c r="P226" s="1644">
        <v>0.22</v>
      </c>
      <c r="Q226" s="1642">
        <v>210</v>
      </c>
      <c r="R226" s="1645">
        <v>0.56000000000000005</v>
      </c>
      <c r="S226" s="1533">
        <v>1721</v>
      </c>
      <c r="T226" s="1293">
        <v>0.18</v>
      </c>
      <c r="U226" s="1276">
        <v>330</v>
      </c>
      <c r="V226" s="1293">
        <v>0.21</v>
      </c>
      <c r="W226" s="1276">
        <v>530</v>
      </c>
      <c r="X226" s="1293">
        <v>0.19</v>
      </c>
      <c r="Y226" s="1286">
        <v>2114</v>
      </c>
      <c r="Z226" s="1301">
        <v>0.63</v>
      </c>
    </row>
    <row r="227" spans="1:26">
      <c r="A227" s="1089" t="s">
        <v>274</v>
      </c>
      <c r="B227" s="1090"/>
      <c r="C227" s="1527">
        <v>14</v>
      </c>
      <c r="D227" s="1293">
        <v>0.21</v>
      </c>
      <c r="E227" s="1276"/>
      <c r="F227" s="1622"/>
      <c r="G227" s="1276">
        <v>10</v>
      </c>
      <c r="H227" s="1293">
        <v>0.28999999999999998</v>
      </c>
      <c r="I227" s="1276">
        <v>14</v>
      </c>
      <c r="J227" s="1293">
        <v>0.25</v>
      </c>
      <c r="K227" s="1640">
        <v>60</v>
      </c>
      <c r="L227" s="1644">
        <v>0.15</v>
      </c>
      <c r="M227" s="1642">
        <v>0</v>
      </c>
      <c r="N227" s="1644">
        <v>0</v>
      </c>
      <c r="O227" s="1642">
        <v>157</v>
      </c>
      <c r="P227" s="1644">
        <v>0.54</v>
      </c>
      <c r="Q227" s="1642">
        <v>210</v>
      </c>
      <c r="R227" s="1645">
        <v>0.56000000000000005</v>
      </c>
      <c r="S227" s="1533">
        <v>1111</v>
      </c>
      <c r="T227" s="1293">
        <v>0.11</v>
      </c>
      <c r="U227" s="1276">
        <v>287</v>
      </c>
      <c r="V227" s="1293">
        <v>0.18</v>
      </c>
      <c r="W227" s="1286">
        <v>1308</v>
      </c>
      <c r="X227" s="1293">
        <v>0.48</v>
      </c>
      <c r="Y227" s="1286">
        <v>1669</v>
      </c>
      <c r="Z227" s="1301">
        <v>0.49</v>
      </c>
    </row>
    <row r="228" spans="1:26">
      <c r="A228" s="1089" t="s">
        <v>345</v>
      </c>
      <c r="B228" s="1090"/>
      <c r="C228" s="1527">
        <v>8</v>
      </c>
      <c r="D228" s="1293">
        <v>0.12</v>
      </c>
      <c r="E228" s="1276"/>
      <c r="F228" s="1622"/>
      <c r="G228" s="1276">
        <v>3</v>
      </c>
      <c r="H228" s="1293">
        <v>0.09</v>
      </c>
      <c r="I228" s="1276">
        <v>8</v>
      </c>
      <c r="J228" s="1293">
        <v>0.14000000000000001</v>
      </c>
      <c r="K228" s="1640">
        <v>58</v>
      </c>
      <c r="L228" s="1644">
        <v>0.15</v>
      </c>
      <c r="M228" s="1642">
        <v>0</v>
      </c>
      <c r="N228" s="1644">
        <v>0</v>
      </c>
      <c r="O228" s="1642">
        <v>21</v>
      </c>
      <c r="P228" s="1644">
        <v>7.0000000000000007E-2</v>
      </c>
      <c r="Q228" s="1642">
        <v>53</v>
      </c>
      <c r="R228" s="1645">
        <v>0.14000000000000001</v>
      </c>
      <c r="S228" s="1533">
        <v>2633</v>
      </c>
      <c r="T228" s="1293">
        <v>0.27</v>
      </c>
      <c r="U228" s="1276">
        <v>339</v>
      </c>
      <c r="V228" s="1293">
        <v>0.21</v>
      </c>
      <c r="W228" s="1276">
        <v>288</v>
      </c>
      <c r="X228" s="1293">
        <v>0.1</v>
      </c>
      <c r="Y228" s="1276">
        <v>456</v>
      </c>
      <c r="Z228" s="1301">
        <v>0.13</v>
      </c>
    </row>
    <row r="229" spans="1:26">
      <c r="A229" s="1091" t="s">
        <v>332</v>
      </c>
      <c r="B229" s="1092"/>
      <c r="C229" s="1527">
        <v>67</v>
      </c>
      <c r="D229" s="1646"/>
      <c r="E229" s="1276"/>
      <c r="F229" s="1646"/>
      <c r="G229" s="1276">
        <v>35</v>
      </c>
      <c r="H229" s="1646"/>
      <c r="I229" s="1276">
        <v>57</v>
      </c>
      <c r="J229" s="1634"/>
      <c r="K229" s="1640">
        <v>391</v>
      </c>
      <c r="L229" s="1647"/>
      <c r="M229" s="1642">
        <v>2</v>
      </c>
      <c r="N229" s="1647"/>
      <c r="O229" s="1642">
        <v>292</v>
      </c>
      <c r="P229" s="1647"/>
      <c r="Q229" s="1642">
        <v>378</v>
      </c>
      <c r="R229" s="1648"/>
      <c r="S229" s="1533">
        <v>9820</v>
      </c>
      <c r="T229" s="1646"/>
      <c r="U229" s="1286">
        <v>1586</v>
      </c>
      <c r="V229" s="1646"/>
      <c r="W229" s="1286">
        <v>2744</v>
      </c>
      <c r="X229" s="1634"/>
      <c r="Y229" s="1286">
        <v>3379</v>
      </c>
      <c r="Z229" s="1637"/>
    </row>
    <row r="230" spans="1:26">
      <c r="A230" s="1661" t="s">
        <v>962</v>
      </c>
      <c r="B230" s="1662"/>
      <c r="C230" s="1662"/>
      <c r="D230" s="1662"/>
      <c r="E230" s="1662"/>
      <c r="F230" s="1662"/>
      <c r="G230" s="1662"/>
      <c r="H230" s="1662"/>
      <c r="I230" s="1662"/>
      <c r="J230" s="1662"/>
      <c r="K230" s="1662"/>
      <c r="L230" s="1662"/>
      <c r="M230" s="1662"/>
      <c r="N230" s="1662"/>
      <c r="O230" s="1662"/>
      <c r="P230" s="1662"/>
      <c r="Q230" s="1662"/>
      <c r="R230" s="1662"/>
      <c r="S230" s="1662"/>
      <c r="T230" s="1662"/>
      <c r="U230" s="1662"/>
      <c r="V230" s="1662"/>
      <c r="W230" s="1662"/>
      <c r="X230" s="1662"/>
      <c r="Y230" s="1662"/>
      <c r="Z230" s="1662"/>
    </row>
    <row r="231" spans="1:26">
      <c r="A231" s="1663" t="s">
        <v>963</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row>
    <row r="232" spans="1:26">
      <c r="A232" s="1120" t="s">
        <v>292</v>
      </c>
      <c r="B232" s="1121"/>
      <c r="C232" s="1367">
        <v>18</v>
      </c>
      <c r="D232" s="1293">
        <v>0.26</v>
      </c>
      <c r="E232" s="1368"/>
      <c r="F232" s="1369"/>
      <c r="G232" s="1367">
        <v>10</v>
      </c>
      <c r="H232" s="1370">
        <v>0.28999999999999998</v>
      </c>
      <c r="I232" s="1367">
        <v>21</v>
      </c>
      <c r="J232" s="1370">
        <v>0.37</v>
      </c>
      <c r="K232" s="1367">
        <v>285</v>
      </c>
      <c r="L232" s="1370">
        <v>0.71</v>
      </c>
      <c r="M232" s="1367">
        <v>1</v>
      </c>
      <c r="N232" s="1370">
        <v>0.5</v>
      </c>
      <c r="O232" s="1367">
        <v>204</v>
      </c>
      <c r="P232" s="1370">
        <v>0.69</v>
      </c>
      <c r="Q232" s="1367">
        <v>262</v>
      </c>
      <c r="R232" s="1371">
        <v>0.68</v>
      </c>
      <c r="S232" s="1375">
        <v>7913</v>
      </c>
      <c r="T232" s="1370">
        <v>0.8</v>
      </c>
      <c r="U232" s="1374">
        <v>1217</v>
      </c>
      <c r="V232" s="1371">
        <v>0.75</v>
      </c>
      <c r="W232" s="1375">
        <v>1958</v>
      </c>
      <c r="X232" s="1370">
        <v>0.7</v>
      </c>
      <c r="Y232" s="1374">
        <v>2458</v>
      </c>
      <c r="Z232" s="1288">
        <v>0.71</v>
      </c>
    </row>
    <row r="233" spans="1:26">
      <c r="A233" s="1089" t="s">
        <v>294</v>
      </c>
      <c r="B233" s="1448"/>
      <c r="C233" s="1289">
        <v>51</v>
      </c>
      <c r="D233" s="1293">
        <v>0.74</v>
      </c>
      <c r="E233" s="1289"/>
      <c r="F233" s="1622"/>
      <c r="G233" s="1289">
        <v>24</v>
      </c>
      <c r="H233" s="1293">
        <v>0.71</v>
      </c>
      <c r="I233" s="1289">
        <v>36</v>
      </c>
      <c r="J233" s="1293">
        <v>0.63</v>
      </c>
      <c r="K233" s="1289">
        <v>115</v>
      </c>
      <c r="L233" s="1293">
        <v>0.28999999999999998</v>
      </c>
      <c r="M233" s="1289">
        <v>1</v>
      </c>
      <c r="N233" s="1293">
        <v>0.5</v>
      </c>
      <c r="O233" s="1289">
        <v>91</v>
      </c>
      <c r="P233" s="1293">
        <v>0.31</v>
      </c>
      <c r="Q233" s="1289">
        <v>121</v>
      </c>
      <c r="R233" s="1293">
        <v>0.32</v>
      </c>
      <c r="S233" s="1299">
        <v>2030</v>
      </c>
      <c r="T233" s="1293">
        <v>0.2</v>
      </c>
      <c r="U233" s="1289">
        <v>398</v>
      </c>
      <c r="V233" s="1293">
        <v>0.25</v>
      </c>
      <c r="W233" s="1289">
        <v>829</v>
      </c>
      <c r="X233" s="1293">
        <v>0.3</v>
      </c>
      <c r="Y233" s="1289">
        <v>987</v>
      </c>
      <c r="Z233" s="1301">
        <v>0.28999999999999998</v>
      </c>
    </row>
    <row r="234" spans="1:26" ht="16.5" thickBot="1">
      <c r="A234" s="1151" t="s">
        <v>230</v>
      </c>
      <c r="B234" s="1152"/>
      <c r="C234" s="1390">
        <v>69</v>
      </c>
      <c r="D234" s="1355">
        <v>1</v>
      </c>
      <c r="E234" s="1390"/>
      <c r="F234" s="1649"/>
      <c r="G234" s="1354">
        <v>34</v>
      </c>
      <c r="H234" s="1650">
        <v>1</v>
      </c>
      <c r="I234" s="1354">
        <v>57</v>
      </c>
      <c r="J234" s="1650">
        <v>1</v>
      </c>
      <c r="K234" s="1354">
        <v>400</v>
      </c>
      <c r="L234" s="1355">
        <v>1</v>
      </c>
      <c r="M234" s="1390">
        <v>2</v>
      </c>
      <c r="N234" s="1650">
        <v>1</v>
      </c>
      <c r="O234" s="1354">
        <v>295</v>
      </c>
      <c r="P234" s="1650">
        <v>1</v>
      </c>
      <c r="Q234" s="1354">
        <v>383</v>
      </c>
      <c r="R234" s="1650">
        <v>1</v>
      </c>
      <c r="S234" s="1363">
        <v>9943</v>
      </c>
      <c r="T234" s="1650">
        <v>1</v>
      </c>
      <c r="U234" s="1363">
        <v>1615</v>
      </c>
      <c r="V234" s="1650">
        <v>1</v>
      </c>
      <c r="W234" s="1363">
        <v>2787</v>
      </c>
      <c r="X234" s="1650">
        <v>1</v>
      </c>
      <c r="Y234" s="1363">
        <v>3445</v>
      </c>
      <c r="Z234" s="1364">
        <v>1</v>
      </c>
    </row>
    <row r="235" spans="1:26">
      <c r="A235" s="1265"/>
      <c r="B235" s="1265"/>
      <c r="C235" s="1265"/>
      <c r="D235" s="1265"/>
      <c r="E235" s="1265"/>
      <c r="F235" s="1265"/>
      <c r="G235" s="1265"/>
      <c r="H235" s="1265"/>
      <c r="I235" s="1265"/>
      <c r="J235" s="1178"/>
      <c r="K235" s="1178"/>
      <c r="L235" s="1178"/>
      <c r="M235" s="1178"/>
      <c r="N235" s="1178"/>
      <c r="O235" s="1178"/>
      <c r="P235" s="1178"/>
      <c r="Q235" s="1178"/>
      <c r="R235" s="1178"/>
      <c r="S235" s="1178"/>
      <c r="T235" s="1178"/>
      <c r="U235" s="1178"/>
      <c r="V235" s="1178"/>
      <c r="W235" s="1178"/>
      <c r="X235" s="1178"/>
      <c r="Y235" s="1178"/>
      <c r="Z235" s="1178"/>
    </row>
    <row r="236" spans="1:26">
      <c r="A236" s="19"/>
      <c r="B236" s="19"/>
      <c r="C236" s="19"/>
      <c r="D236" s="19"/>
      <c r="E236" s="19"/>
      <c r="F236" s="19"/>
      <c r="G236" s="19"/>
      <c r="H236" s="19"/>
      <c r="I236" s="19"/>
      <c r="J236" s="18"/>
      <c r="K236" s="18"/>
      <c r="L236" s="18"/>
      <c r="M236" s="18"/>
      <c r="N236" s="18"/>
      <c r="O236" s="18"/>
      <c r="P236" s="18"/>
      <c r="Q236" s="18"/>
      <c r="R236" s="18"/>
      <c r="S236" s="18"/>
      <c r="T236" s="18"/>
      <c r="U236" s="18"/>
      <c r="V236" s="18"/>
      <c r="W236" s="18"/>
      <c r="X236" s="18"/>
      <c r="Y236" s="18"/>
      <c r="Z236" s="18"/>
    </row>
    <row r="237" spans="1:26">
      <c r="A237" s="19"/>
      <c r="B237" s="19"/>
      <c r="C237" s="19"/>
      <c r="D237" s="19"/>
      <c r="E237" s="19"/>
      <c r="F237" s="19"/>
      <c r="G237" s="19"/>
      <c r="H237" s="19"/>
      <c r="I237" s="19"/>
      <c r="J237" s="18"/>
      <c r="K237" s="18"/>
      <c r="L237" s="18"/>
      <c r="M237" s="18"/>
      <c r="N237" s="18"/>
      <c r="O237" s="18"/>
      <c r="P237" s="18"/>
      <c r="Q237" s="18"/>
      <c r="R237" s="18"/>
      <c r="S237" s="18"/>
      <c r="T237" s="18"/>
      <c r="U237" s="18"/>
      <c r="V237" s="18"/>
      <c r="W237" s="18"/>
      <c r="X237" s="18"/>
      <c r="Y237" s="18"/>
      <c r="Z237" s="18"/>
    </row>
    <row r="238" spans="1:26">
      <c r="A238" s="19"/>
      <c r="B238" s="19"/>
      <c r="C238" s="19"/>
      <c r="D238" s="19"/>
      <c r="E238" s="19"/>
      <c r="F238" s="19"/>
      <c r="G238" s="19"/>
      <c r="H238" s="19"/>
      <c r="I238" s="19"/>
      <c r="J238" s="18"/>
      <c r="K238" s="18"/>
      <c r="L238" s="18"/>
      <c r="M238" s="18"/>
      <c r="N238" s="18"/>
      <c r="O238" s="18"/>
      <c r="P238" s="18"/>
      <c r="Q238" s="18"/>
      <c r="R238" s="18"/>
      <c r="S238" s="18"/>
      <c r="T238" s="18"/>
      <c r="U238" s="18"/>
      <c r="V238" s="18"/>
      <c r="W238" s="18"/>
      <c r="X238" s="18"/>
      <c r="Y238" s="18"/>
      <c r="Z238" s="18"/>
    </row>
    <row r="239" spans="1:26">
      <c r="A239" s="19"/>
      <c r="B239" s="19"/>
      <c r="C239" s="19"/>
      <c r="D239" s="19"/>
      <c r="E239" s="19"/>
      <c r="F239" s="19"/>
      <c r="G239" s="19"/>
      <c r="H239" s="19"/>
      <c r="I239" s="19"/>
      <c r="J239" s="18"/>
      <c r="K239" s="18"/>
      <c r="L239" s="18"/>
      <c r="M239" s="18"/>
      <c r="N239" s="18"/>
      <c r="O239" s="18"/>
      <c r="P239" s="18"/>
      <c r="Q239" s="18"/>
      <c r="R239" s="18"/>
      <c r="S239" s="18"/>
      <c r="T239" s="18"/>
      <c r="U239" s="18"/>
      <c r="V239" s="18"/>
      <c r="W239" s="18"/>
      <c r="X239" s="18"/>
      <c r="Y239" s="18"/>
      <c r="Z239" s="18"/>
    </row>
  </sheetData>
  <mergeCells count="142">
    <mergeCell ref="A230:Z230"/>
    <mergeCell ref="A231:Z231"/>
    <mergeCell ref="A232:B232"/>
    <mergeCell ref="A233:B233"/>
    <mergeCell ref="A234:B234"/>
    <mergeCell ref="A112:B112"/>
    <mergeCell ref="A113:Z113"/>
    <mergeCell ref="A114:Z114"/>
    <mergeCell ref="A115:A120"/>
    <mergeCell ref="A121:A126"/>
    <mergeCell ref="A127:A132"/>
    <mergeCell ref="A133:A138"/>
    <mergeCell ref="A139:A144"/>
    <mergeCell ref="A145:A150"/>
    <mergeCell ref="W81:W83"/>
    <mergeCell ref="X81:X83"/>
    <mergeCell ref="Y81:Y83"/>
    <mergeCell ref="Z81:Z83"/>
    <mergeCell ref="A85:Z85"/>
    <mergeCell ref="C86:J86"/>
    <mergeCell ref="K86:R86"/>
    <mergeCell ref="S86:Z86"/>
    <mergeCell ref="C87:D87"/>
    <mergeCell ref="E87:F87"/>
    <mergeCell ref="G87:H87"/>
    <mergeCell ref="I87:J87"/>
    <mergeCell ref="K87:L87"/>
    <mergeCell ref="M87:N87"/>
    <mergeCell ref="O87:P87"/>
    <mergeCell ref="Q87:R87"/>
    <mergeCell ref="S87:T87"/>
    <mergeCell ref="U87:V87"/>
    <mergeCell ref="W87:X87"/>
    <mergeCell ref="Y87:Z87"/>
    <mergeCell ref="A1:J1"/>
    <mergeCell ref="A3:J3"/>
    <mergeCell ref="K3:M3"/>
    <mergeCell ref="A5:J5"/>
    <mergeCell ref="A6:J7"/>
    <mergeCell ref="A8:J8"/>
    <mergeCell ref="A24:B24"/>
    <mergeCell ref="A26:B26"/>
    <mergeCell ref="A27:B27"/>
    <mergeCell ref="A28:B28"/>
    <mergeCell ref="A29:B29"/>
    <mergeCell ref="A31:A37"/>
    <mergeCell ref="A9:J17"/>
    <mergeCell ref="A19:J19"/>
    <mergeCell ref="A20:B22"/>
    <mergeCell ref="C20:F20"/>
    <mergeCell ref="G20:H20"/>
    <mergeCell ref="I20:J20"/>
    <mergeCell ref="E21:F21"/>
    <mergeCell ref="A61:A63"/>
    <mergeCell ref="A65:A67"/>
    <mergeCell ref="A68:A70"/>
    <mergeCell ref="A72:A75"/>
    <mergeCell ref="A76:A79"/>
    <mergeCell ref="A80:J80"/>
    <mergeCell ref="A38:A44"/>
    <mergeCell ref="A46:A48"/>
    <mergeCell ref="A49:A51"/>
    <mergeCell ref="A53:A54"/>
    <mergeCell ref="A55:A56"/>
    <mergeCell ref="A58:A60"/>
    <mergeCell ref="A81:J81"/>
    <mergeCell ref="A82:J82"/>
    <mergeCell ref="A83:J83"/>
    <mergeCell ref="K81:K83"/>
    <mergeCell ref="L81:L83"/>
    <mergeCell ref="M81:M83"/>
    <mergeCell ref="N81:N83"/>
    <mergeCell ref="O81:O83"/>
    <mergeCell ref="P81:P83"/>
    <mergeCell ref="Q81:Q83"/>
    <mergeCell ref="R81:R83"/>
    <mergeCell ref="S81:S83"/>
    <mergeCell ref="T81:T83"/>
    <mergeCell ref="U81:U83"/>
    <mergeCell ref="V81:V83"/>
    <mergeCell ref="A109:B109"/>
    <mergeCell ref="A110:B110"/>
    <mergeCell ref="A89:Z89"/>
    <mergeCell ref="A90:A95"/>
    <mergeCell ref="A96:A101"/>
    <mergeCell ref="A102:A107"/>
    <mergeCell ref="A108:Z108"/>
    <mergeCell ref="A111:B111"/>
    <mergeCell ref="A151:A156"/>
    <mergeCell ref="A157:A162"/>
    <mergeCell ref="A163:A168"/>
    <mergeCell ref="A169:A174"/>
    <mergeCell ref="A175:A180"/>
    <mergeCell ref="A188:B188"/>
    <mergeCell ref="A189:B189"/>
    <mergeCell ref="A190:B190"/>
    <mergeCell ref="A191:B191"/>
    <mergeCell ref="A183:B183"/>
    <mergeCell ref="A181:Z181"/>
    <mergeCell ref="A182:Z182"/>
    <mergeCell ref="A184:B184"/>
    <mergeCell ref="A185:B185"/>
    <mergeCell ref="A186:Z186"/>
    <mergeCell ref="A187:Z187"/>
    <mergeCell ref="A198:B198"/>
    <mergeCell ref="A199:B199"/>
    <mergeCell ref="A200:B200"/>
    <mergeCell ref="A201:B201"/>
    <mergeCell ref="A202:B202"/>
    <mergeCell ref="A203:B203"/>
    <mergeCell ref="A192:B192"/>
    <mergeCell ref="A193:B193"/>
    <mergeCell ref="A194:B194"/>
    <mergeCell ref="A195:B195"/>
    <mergeCell ref="A196:B196"/>
    <mergeCell ref="A197:B197"/>
    <mergeCell ref="A211:B211"/>
    <mergeCell ref="A212:B212"/>
    <mergeCell ref="A213:B213"/>
    <mergeCell ref="A214:B214"/>
    <mergeCell ref="A215:B215"/>
    <mergeCell ref="A204:B204"/>
    <mergeCell ref="A205:B205"/>
    <mergeCell ref="A206:B206"/>
    <mergeCell ref="A208:B208"/>
    <mergeCell ref="A207:B207"/>
    <mergeCell ref="A209:Z209"/>
    <mergeCell ref="A210:Z210"/>
    <mergeCell ref="A228:B228"/>
    <mergeCell ref="A229:B229"/>
    <mergeCell ref="A224:B224"/>
    <mergeCell ref="A225:B225"/>
    <mergeCell ref="A227:B227"/>
    <mergeCell ref="A216:B216"/>
    <mergeCell ref="A217:B217"/>
    <mergeCell ref="A218:B218"/>
    <mergeCell ref="A220:B220"/>
    <mergeCell ref="A221:B221"/>
    <mergeCell ref="A219:B219"/>
    <mergeCell ref="A222:Z222"/>
    <mergeCell ref="A223:Z223"/>
    <mergeCell ref="A226:B226"/>
  </mergeCells>
  <hyperlinks>
    <hyperlink ref="K3:L3" location="'Table of Contents'!A1" display="Back to Table of Contents" xr:uid="{FB4253F6-BDB1-4D0D-A64D-8CCF66950A15}"/>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Z146"/>
  <sheetViews>
    <sheetView showGridLines="0" topLeftCell="A100" workbookViewId="0">
      <selection activeCell="E118" sqref="E118"/>
    </sheetView>
  </sheetViews>
  <sheetFormatPr defaultColWidth="11" defaultRowHeight="15.75"/>
  <cols>
    <col min="1" max="1" width="20.875" style="18" customWidth="1"/>
    <col min="2" max="2" width="32.875" style="18" customWidth="1"/>
    <col min="3" max="5" width="11.875" style="18" customWidth="1"/>
    <col min="6" max="6" width="12.375" style="18" customWidth="1"/>
    <col min="7" max="9" width="11.875" style="18" customWidth="1"/>
    <col min="10" max="10" width="12.375" style="18" customWidth="1"/>
    <col min="11" max="13" width="11.875" style="18" customWidth="1"/>
    <col min="14" max="26" width="10.875" style="18" customWidth="1"/>
  </cols>
  <sheetData>
    <row r="1" spans="1:26" s="18" customFormat="1" ht="80.099999999999994" customHeight="1">
      <c r="A1" s="898" t="s">
        <v>156</v>
      </c>
      <c r="B1" s="898"/>
      <c r="C1" s="898"/>
      <c r="D1" s="898"/>
      <c r="E1" s="898"/>
      <c r="F1" s="898"/>
      <c r="G1" s="898"/>
      <c r="H1" s="898"/>
      <c r="I1" s="898"/>
      <c r="J1" s="898"/>
      <c r="K1" s="898"/>
      <c r="L1" s="898"/>
      <c r="M1" s="898"/>
      <c r="N1" s="111"/>
      <c r="O1" s="111"/>
      <c r="P1" s="111"/>
      <c r="Q1" s="111"/>
      <c r="R1" s="111"/>
      <c r="S1" s="111"/>
      <c r="T1" s="111"/>
      <c r="U1" s="111"/>
      <c r="V1" s="111"/>
      <c r="W1" s="111"/>
      <c r="X1" s="111"/>
      <c r="Y1" s="1072"/>
      <c r="Z1" s="1072"/>
    </row>
    <row r="2" spans="1:26" s="18" customFormat="1" ht="15.95" customHeight="1">
      <c r="A2" s="231"/>
      <c r="B2" s="231"/>
      <c r="C2" s="231"/>
      <c r="D2" s="231"/>
      <c r="E2" s="231"/>
      <c r="F2" s="231"/>
      <c r="G2" s="231"/>
      <c r="H2" s="231"/>
      <c r="I2" s="231"/>
      <c r="J2" s="231"/>
      <c r="K2" s="231"/>
      <c r="L2" s="231"/>
      <c r="M2" s="231"/>
      <c r="N2" s="111"/>
      <c r="O2" s="111"/>
      <c r="P2" s="111"/>
      <c r="Q2" s="111"/>
      <c r="R2" s="111"/>
      <c r="S2" s="111"/>
      <c r="T2" s="111"/>
      <c r="U2" s="111"/>
      <c r="V2" s="111"/>
      <c r="W2" s="111"/>
      <c r="X2" s="111"/>
      <c r="Y2" s="246"/>
      <c r="Z2" s="246"/>
    </row>
    <row r="3" spans="1:26" s="18" customFormat="1" ht="18.75">
      <c r="A3" s="1073" t="s">
        <v>347</v>
      </c>
      <c r="B3" s="1073"/>
      <c r="C3" s="1073"/>
      <c r="D3" s="1073"/>
      <c r="E3" s="1073"/>
      <c r="F3" s="1073"/>
      <c r="G3" s="1073"/>
      <c r="H3" s="1073"/>
      <c r="I3" s="1073"/>
      <c r="J3" s="1073"/>
      <c r="K3" s="1073"/>
      <c r="L3" s="1073"/>
      <c r="M3" s="1073"/>
      <c r="N3" s="913" t="s">
        <v>158</v>
      </c>
      <c r="O3" s="913"/>
      <c r="P3" s="913"/>
    </row>
    <row r="4" spans="1:26">
      <c r="A4" s="230"/>
      <c r="B4" s="230"/>
      <c r="C4" s="230"/>
      <c r="D4" s="230"/>
      <c r="E4" s="230"/>
      <c r="F4" s="230"/>
      <c r="G4" s="230"/>
      <c r="H4" s="230"/>
      <c r="I4" s="230"/>
      <c r="N4"/>
      <c r="O4"/>
      <c r="P4"/>
      <c r="Q4"/>
      <c r="R4"/>
      <c r="S4"/>
      <c r="T4"/>
      <c r="U4"/>
      <c r="V4"/>
      <c r="W4"/>
      <c r="X4"/>
      <c r="Y4"/>
      <c r="Z4"/>
    </row>
    <row r="5" spans="1:26" ht="24.95" customHeight="1">
      <c r="A5" s="1067" t="s">
        <v>348</v>
      </c>
      <c r="B5" s="1067"/>
      <c r="C5" s="1067"/>
      <c r="D5" s="1067"/>
      <c r="E5" s="1067"/>
      <c r="F5" s="1067"/>
      <c r="G5" s="1067"/>
      <c r="H5" s="1067"/>
      <c r="I5" s="1067"/>
      <c r="J5" s="1067"/>
      <c r="K5" s="1067"/>
      <c r="L5" s="1067"/>
      <c r="M5" s="1067"/>
      <c r="N5"/>
      <c r="O5"/>
      <c r="P5"/>
      <c r="Q5"/>
      <c r="R5"/>
      <c r="S5"/>
      <c r="T5"/>
      <c r="U5"/>
      <c r="V5"/>
      <c r="W5"/>
      <c r="X5"/>
      <c r="Y5"/>
      <c r="Z5"/>
    </row>
    <row r="6" spans="1:26" ht="15.95" customHeight="1">
      <c r="A6" s="1068" t="s">
        <v>349</v>
      </c>
      <c r="B6" s="1068"/>
      <c r="C6" s="1068"/>
      <c r="D6" s="1068"/>
      <c r="E6" s="1068"/>
      <c r="F6" s="1068"/>
      <c r="G6" s="1068"/>
      <c r="H6" s="1068"/>
      <c r="I6" s="1068"/>
      <c r="J6" s="1068"/>
      <c r="K6" s="1068"/>
      <c r="L6" s="1068"/>
      <c r="M6" s="1068"/>
      <c r="N6"/>
      <c r="O6"/>
      <c r="P6"/>
      <c r="Q6"/>
      <c r="R6"/>
      <c r="S6"/>
      <c r="T6"/>
      <c r="U6"/>
      <c r="V6"/>
      <c r="W6"/>
      <c r="X6"/>
      <c r="Y6"/>
      <c r="Z6"/>
    </row>
    <row r="7" spans="1:26" ht="20.100000000000001" customHeight="1">
      <c r="A7" s="1069" t="s">
        <v>350</v>
      </c>
      <c r="B7" s="1069"/>
      <c r="C7" s="1069"/>
      <c r="D7" s="1069"/>
      <c r="E7" s="1069"/>
      <c r="F7" s="1069"/>
      <c r="G7" s="1069"/>
      <c r="H7" s="1069"/>
      <c r="I7" s="1069"/>
      <c r="J7" s="1069"/>
      <c r="K7" s="1069"/>
      <c r="L7" s="1069"/>
      <c r="M7" s="1069"/>
      <c r="N7"/>
      <c r="O7"/>
      <c r="P7"/>
      <c r="Q7"/>
      <c r="R7"/>
      <c r="S7"/>
      <c r="T7"/>
      <c r="U7"/>
      <c r="V7"/>
      <c r="W7"/>
      <c r="X7"/>
      <c r="Y7"/>
      <c r="Z7"/>
    </row>
    <row r="8" spans="1:26" ht="15.95" customHeight="1">
      <c r="A8" s="1075" t="s">
        <v>351</v>
      </c>
      <c r="B8" s="1075"/>
      <c r="C8" s="1075"/>
      <c r="D8" s="1075"/>
      <c r="E8" s="1075"/>
      <c r="F8" s="1074" t="s">
        <v>352</v>
      </c>
      <c r="G8" s="1074"/>
      <c r="H8" s="1074"/>
      <c r="I8" s="1074"/>
      <c r="J8" s="1074"/>
      <c r="K8" s="1074"/>
      <c r="L8" s="1074"/>
      <c r="M8" s="1074"/>
      <c r="N8"/>
      <c r="O8"/>
      <c r="P8"/>
      <c r="Q8"/>
      <c r="R8"/>
      <c r="S8"/>
      <c r="T8"/>
      <c r="U8"/>
      <c r="V8"/>
      <c r="W8"/>
      <c r="X8"/>
      <c r="Y8"/>
      <c r="Z8"/>
    </row>
    <row r="9" spans="1:26" ht="15.95" customHeight="1">
      <c r="A9" s="1075" t="s">
        <v>353</v>
      </c>
      <c r="B9" s="1075"/>
      <c r="C9" s="1075"/>
      <c r="D9" s="1075"/>
      <c r="E9" s="1075"/>
      <c r="F9" s="1074" t="s">
        <v>354</v>
      </c>
      <c r="G9" s="1074"/>
      <c r="H9" s="1074"/>
      <c r="I9" s="1074"/>
      <c r="J9" s="1074"/>
      <c r="K9" s="1074"/>
      <c r="L9" s="1074"/>
      <c r="M9" s="1074"/>
      <c r="N9"/>
      <c r="O9"/>
      <c r="P9"/>
      <c r="Q9"/>
      <c r="R9"/>
      <c r="S9"/>
      <c r="T9"/>
      <c r="U9"/>
      <c r="V9"/>
      <c r="W9"/>
      <c r="X9"/>
      <c r="Y9"/>
      <c r="Z9"/>
    </row>
    <row r="10" spans="1:26" ht="15.95" customHeight="1">
      <c r="A10" s="1075" t="s">
        <v>355</v>
      </c>
      <c r="B10" s="1075"/>
      <c r="C10" s="1075"/>
      <c r="D10" s="1075"/>
      <c r="E10" s="1075"/>
      <c r="F10" s="1074" t="s">
        <v>356</v>
      </c>
      <c r="G10" s="1074"/>
      <c r="H10" s="1074"/>
      <c r="I10" s="1074"/>
      <c r="J10" s="1074"/>
      <c r="K10" s="1074"/>
      <c r="L10" s="1074"/>
      <c r="M10" s="1074"/>
      <c r="N10"/>
      <c r="O10"/>
      <c r="P10"/>
      <c r="Q10"/>
      <c r="R10"/>
      <c r="S10"/>
      <c r="T10"/>
      <c r="U10"/>
      <c r="V10"/>
      <c r="W10"/>
      <c r="X10"/>
      <c r="Y10"/>
      <c r="Z10"/>
    </row>
    <row r="11" spans="1:26" ht="15.95" customHeight="1">
      <c r="A11" s="1075" t="s">
        <v>357</v>
      </c>
      <c r="B11" s="1075"/>
      <c r="C11" s="1075"/>
      <c r="D11" s="1075"/>
      <c r="E11" s="1075"/>
      <c r="F11" s="1074" t="s">
        <v>358</v>
      </c>
      <c r="G11" s="1074"/>
      <c r="H11" s="1074"/>
      <c r="I11" s="1074"/>
      <c r="J11" s="1074"/>
      <c r="K11" s="1074"/>
      <c r="L11" s="1074"/>
      <c r="M11" s="1074"/>
      <c r="N11"/>
      <c r="O11"/>
      <c r="P11"/>
      <c r="Q11"/>
      <c r="R11"/>
      <c r="S11"/>
      <c r="T11"/>
      <c r="U11"/>
      <c r="V11"/>
      <c r="W11"/>
      <c r="X11"/>
      <c r="Y11"/>
      <c r="Z11"/>
    </row>
    <row r="12" spans="1:26" ht="20.100000000000001" customHeight="1">
      <c r="A12" s="1076" t="s">
        <v>359</v>
      </c>
      <c r="B12" s="1076"/>
      <c r="C12" s="1076"/>
      <c r="D12" s="1076"/>
      <c r="E12" s="1076"/>
      <c r="F12" s="1074" t="s">
        <v>360</v>
      </c>
      <c r="G12" s="1074"/>
      <c r="H12" s="1074"/>
      <c r="I12" s="1074"/>
      <c r="J12" s="1074"/>
      <c r="K12" s="1074"/>
      <c r="L12" s="1074"/>
      <c r="M12" s="1074"/>
      <c r="N12"/>
      <c r="O12"/>
      <c r="P12"/>
      <c r="Q12"/>
      <c r="R12"/>
      <c r="S12"/>
      <c r="T12"/>
      <c r="U12"/>
      <c r="V12"/>
      <c r="W12"/>
      <c r="X12"/>
      <c r="Y12"/>
      <c r="Z12"/>
    </row>
    <row r="13" spans="1:26" ht="15.95" customHeight="1">
      <c r="A13" s="880" t="s">
        <v>361</v>
      </c>
      <c r="B13" s="880"/>
      <c r="C13" s="880"/>
      <c r="D13" s="880"/>
      <c r="E13" s="880"/>
      <c r="F13" s="880"/>
      <c r="G13" s="880"/>
      <c r="H13" s="880"/>
      <c r="I13" s="880"/>
      <c r="J13" s="880"/>
      <c r="K13" s="880"/>
      <c r="L13" s="880"/>
      <c r="M13" s="880"/>
      <c r="N13"/>
      <c r="O13"/>
      <c r="P13"/>
      <c r="Q13"/>
      <c r="R13"/>
      <c r="S13"/>
      <c r="T13"/>
      <c r="U13"/>
      <c r="V13"/>
      <c r="W13"/>
      <c r="X13"/>
      <c r="Y13"/>
      <c r="Z13"/>
    </row>
    <row r="14" spans="1:26" ht="15.95" customHeight="1">
      <c r="A14" s="880"/>
      <c r="B14" s="880"/>
      <c r="C14" s="880"/>
      <c r="D14" s="880"/>
      <c r="E14" s="880"/>
      <c r="F14" s="880"/>
      <c r="G14" s="880"/>
      <c r="H14" s="880"/>
      <c r="I14" s="880"/>
      <c r="J14" s="880"/>
      <c r="K14" s="880"/>
      <c r="L14" s="880"/>
      <c r="M14" s="880"/>
      <c r="N14"/>
      <c r="O14"/>
      <c r="P14"/>
      <c r="Q14"/>
      <c r="R14"/>
      <c r="S14"/>
      <c r="T14"/>
      <c r="U14"/>
      <c r="V14"/>
      <c r="W14"/>
      <c r="X14"/>
      <c r="Y14"/>
      <c r="Z14"/>
    </row>
    <row r="15" spans="1:26" ht="15.95" customHeight="1">
      <c r="A15" s="880"/>
      <c r="B15" s="880"/>
      <c r="C15" s="880"/>
      <c r="D15" s="880"/>
      <c r="E15" s="880"/>
      <c r="F15" s="880"/>
      <c r="G15" s="880"/>
      <c r="H15" s="880"/>
      <c r="I15" s="880"/>
      <c r="J15" s="880"/>
      <c r="K15" s="880"/>
      <c r="L15" s="880"/>
      <c r="M15" s="880"/>
      <c r="N15"/>
      <c r="O15"/>
      <c r="P15"/>
      <c r="Q15"/>
      <c r="R15"/>
      <c r="S15"/>
      <c r="T15"/>
      <c r="U15"/>
      <c r="V15"/>
      <c r="W15"/>
      <c r="X15"/>
      <c r="Y15"/>
      <c r="Z15"/>
    </row>
    <row r="16" spans="1:26" ht="15.95" customHeight="1">
      <c r="A16" s="880"/>
      <c r="B16" s="880"/>
      <c r="C16" s="880"/>
      <c r="D16" s="880"/>
      <c r="E16" s="880"/>
      <c r="F16" s="880"/>
      <c r="G16" s="880"/>
      <c r="H16" s="880"/>
      <c r="I16" s="880"/>
      <c r="J16" s="880"/>
      <c r="K16" s="880"/>
      <c r="L16" s="880"/>
      <c r="M16" s="880"/>
      <c r="N16"/>
      <c r="O16"/>
      <c r="P16"/>
      <c r="Q16"/>
      <c r="R16"/>
      <c r="S16"/>
      <c r="T16"/>
      <c r="U16"/>
      <c r="V16"/>
      <c r="W16"/>
      <c r="X16"/>
      <c r="Y16"/>
      <c r="Z16"/>
    </row>
    <row r="17" spans="1:13" customFormat="1" ht="15.95" customHeight="1">
      <c r="A17" s="880"/>
      <c r="B17" s="880"/>
      <c r="C17" s="880"/>
      <c r="D17" s="880"/>
      <c r="E17" s="880"/>
      <c r="F17" s="880"/>
      <c r="G17" s="880"/>
      <c r="H17" s="880"/>
      <c r="I17" s="880"/>
      <c r="J17" s="880"/>
      <c r="K17" s="880"/>
      <c r="L17" s="880"/>
      <c r="M17" s="880"/>
    </row>
    <row r="18" spans="1:13" customFormat="1" ht="15.95" customHeight="1">
      <c r="A18" s="880"/>
      <c r="B18" s="880"/>
      <c r="C18" s="880"/>
      <c r="D18" s="880"/>
      <c r="E18" s="880"/>
      <c r="F18" s="880"/>
      <c r="G18" s="880"/>
      <c r="H18" s="880"/>
      <c r="I18" s="880"/>
      <c r="J18" s="880"/>
      <c r="K18" s="880"/>
      <c r="L18" s="880"/>
      <c r="M18" s="880"/>
    </row>
    <row r="19" spans="1:13" customFormat="1" ht="15.95" customHeight="1" thickBot="1">
      <c r="A19" s="241"/>
      <c r="B19" s="241"/>
      <c r="C19" s="241"/>
      <c r="D19" s="241"/>
      <c r="E19" s="241"/>
      <c r="F19" s="241"/>
      <c r="G19" s="241"/>
      <c r="H19" s="241"/>
      <c r="I19" s="241"/>
      <c r="J19" s="241"/>
      <c r="K19" s="247"/>
      <c r="L19" s="247"/>
      <c r="M19" s="247"/>
    </row>
    <row r="20" spans="1:13" customFormat="1" ht="27.95" customHeight="1" thickBot="1">
      <c r="A20" s="1061" t="s">
        <v>362</v>
      </c>
      <c r="B20" s="1062"/>
      <c r="C20" s="1062"/>
      <c r="D20" s="1062"/>
      <c r="E20" s="1062"/>
      <c r="F20" s="1062"/>
      <c r="G20" s="1062"/>
      <c r="H20" s="1062"/>
      <c r="I20" s="1062"/>
      <c r="J20" s="1062"/>
      <c r="K20" s="1062"/>
      <c r="L20" s="1062"/>
      <c r="M20" s="1063"/>
    </row>
    <row r="21" spans="1:13" customFormat="1" ht="129.94999999999999" customHeight="1">
      <c r="A21" s="112"/>
      <c r="B21" s="113"/>
      <c r="C21" s="119" t="s">
        <v>363</v>
      </c>
      <c r="D21" s="114" t="s">
        <v>351</v>
      </c>
      <c r="E21" s="114" t="s">
        <v>353</v>
      </c>
      <c r="F21" s="114" t="s">
        <v>355</v>
      </c>
      <c r="G21" s="114" t="s">
        <v>357</v>
      </c>
      <c r="H21" s="114" t="s">
        <v>359</v>
      </c>
      <c r="I21" s="114" t="s">
        <v>352</v>
      </c>
      <c r="J21" s="114" t="s">
        <v>354</v>
      </c>
      <c r="K21" s="114" t="s">
        <v>356</v>
      </c>
      <c r="L21" s="114" t="s">
        <v>358</v>
      </c>
      <c r="M21" s="115" t="s">
        <v>360</v>
      </c>
    </row>
    <row r="22" spans="1:13" s="396" customFormat="1" ht="20.100000000000001" customHeight="1">
      <c r="A22" s="271" t="s">
        <v>200</v>
      </c>
      <c r="B22" s="188"/>
      <c r="C22" s="188"/>
      <c r="D22" s="188"/>
      <c r="E22" s="188"/>
      <c r="F22" s="188"/>
      <c r="G22" s="188"/>
      <c r="H22" s="188"/>
      <c r="I22" s="188"/>
      <c r="J22" s="188"/>
      <c r="K22" s="188"/>
      <c r="L22" s="188"/>
      <c r="M22" s="189"/>
    </row>
    <row r="23" spans="1:13" customFormat="1">
      <c r="A23" s="994" t="s">
        <v>364</v>
      </c>
      <c r="B23" s="995"/>
      <c r="C23" s="116">
        <v>927</v>
      </c>
      <c r="D23" s="377">
        <v>0.54515418502202706</v>
      </c>
      <c r="E23" s="377">
        <v>0.45573770491803267</v>
      </c>
      <c r="F23" s="377">
        <v>0.55323819978046096</v>
      </c>
      <c r="G23" s="377">
        <v>0.62019758507134992</v>
      </c>
      <c r="H23" s="377">
        <v>0.5638766519823788</v>
      </c>
      <c r="I23" s="377">
        <v>0.52596685082872974</v>
      </c>
      <c r="J23" s="377">
        <v>0.56736035049287914</v>
      </c>
      <c r="K23" s="377">
        <v>0.45623632385120333</v>
      </c>
      <c r="L23" s="377">
        <v>0.58726673984632272</v>
      </c>
      <c r="M23" s="378">
        <v>0.49180327868852547</v>
      </c>
    </row>
    <row r="24" spans="1:13" s="396" customFormat="1" ht="20.100000000000001" customHeight="1">
      <c r="A24" s="271" t="s">
        <v>204</v>
      </c>
      <c r="B24" s="188"/>
      <c r="C24" s="188"/>
      <c r="D24" s="188"/>
      <c r="E24" s="188"/>
      <c r="F24" s="188"/>
      <c r="G24" s="188"/>
      <c r="H24" s="188"/>
      <c r="I24" s="188"/>
      <c r="J24" s="188"/>
      <c r="K24" s="188"/>
      <c r="L24" s="188"/>
      <c r="M24" s="189"/>
    </row>
    <row r="25" spans="1:13" customFormat="1">
      <c r="A25" s="1002" t="s">
        <v>205</v>
      </c>
      <c r="B25" s="1070"/>
      <c r="C25" s="116">
        <v>283</v>
      </c>
      <c r="D25" s="662">
        <v>0.51245551601423467</v>
      </c>
      <c r="E25" s="377">
        <v>0.44839857651245552</v>
      </c>
      <c r="F25" s="377">
        <v>0.49462365591397844</v>
      </c>
      <c r="G25" s="377">
        <v>0.55160142348754482</v>
      </c>
      <c r="H25" s="377">
        <v>0.50357142857142889</v>
      </c>
      <c r="I25" s="377">
        <v>0.45229681978798586</v>
      </c>
      <c r="J25" s="377">
        <v>0.5</v>
      </c>
      <c r="K25" s="377">
        <v>0.46289752650176663</v>
      </c>
      <c r="L25" s="377">
        <v>0.52482269503546153</v>
      </c>
      <c r="M25" s="378">
        <v>0.45357142857142879</v>
      </c>
    </row>
    <row r="26" spans="1:13" customFormat="1">
      <c r="A26" s="1004" t="s">
        <v>208</v>
      </c>
      <c r="B26" s="1005"/>
      <c r="C26" s="117">
        <v>115</v>
      </c>
      <c r="D26" s="570">
        <v>0.45945945945945937</v>
      </c>
      <c r="E26" s="379">
        <v>0.3660714285714286</v>
      </c>
      <c r="F26" s="379">
        <v>0.44247787610619477</v>
      </c>
      <c r="G26" s="379">
        <v>0.4336283185840708</v>
      </c>
      <c r="H26" s="379">
        <v>0.44247787610619488</v>
      </c>
      <c r="I26" s="379">
        <v>0.41284403669724767</v>
      </c>
      <c r="J26" s="379">
        <v>0.4285714285714286</v>
      </c>
      <c r="K26" s="379">
        <v>0.36607142857142844</v>
      </c>
      <c r="L26" s="379">
        <v>0.4336283185840708</v>
      </c>
      <c r="M26" s="380">
        <v>0.44247787610619477</v>
      </c>
    </row>
    <row r="27" spans="1:13" customFormat="1">
      <c r="A27" s="1004" t="s">
        <v>59</v>
      </c>
      <c r="B27" s="1071"/>
      <c r="C27" s="598">
        <v>161</v>
      </c>
      <c r="D27" s="670">
        <v>0.59375000000000022</v>
      </c>
      <c r="E27" s="567">
        <v>0.47826086956521741</v>
      </c>
      <c r="F27" s="379">
        <v>0.57232704402515722</v>
      </c>
      <c r="G27" s="379">
        <v>0.658385093167702</v>
      </c>
      <c r="H27" s="379">
        <v>0.61006289308176109</v>
      </c>
      <c r="I27" s="379">
        <v>0.588607594936709</v>
      </c>
      <c r="J27" s="379">
        <v>0.56521739130434756</v>
      </c>
      <c r="K27" s="379">
        <v>0.43125000000000008</v>
      </c>
      <c r="L27" s="379">
        <v>0.67500000000000016</v>
      </c>
      <c r="M27" s="380">
        <v>0.51552795031055931</v>
      </c>
    </row>
    <row r="28" spans="1:13" customFormat="1">
      <c r="A28" s="988" t="s">
        <v>211</v>
      </c>
      <c r="B28" s="989"/>
      <c r="C28" s="574">
        <v>270</v>
      </c>
      <c r="D28" s="671">
        <v>0.58052434456928803</v>
      </c>
      <c r="E28" s="571">
        <v>0.48880597014925392</v>
      </c>
      <c r="F28" s="381">
        <v>0.65298507462686584</v>
      </c>
      <c r="G28" s="381">
        <v>0.74906367041198463</v>
      </c>
      <c r="H28" s="381">
        <v>0.67041198501872601</v>
      </c>
      <c r="I28" s="381">
        <v>0.62172284644194797</v>
      </c>
      <c r="J28" s="381">
        <v>0.7063197026022302</v>
      </c>
      <c r="K28" s="381">
        <v>0.51865671641791034</v>
      </c>
      <c r="L28" s="381">
        <v>0.6814814814814818</v>
      </c>
      <c r="M28" s="382">
        <v>0.54646840148698861</v>
      </c>
    </row>
    <row r="29" spans="1:13" s="396" customFormat="1" ht="20.100000000000001" customHeight="1">
      <c r="A29" s="271" t="s">
        <v>255</v>
      </c>
      <c r="B29" s="188"/>
      <c r="C29" s="188"/>
      <c r="D29" s="188"/>
      <c r="E29" s="188"/>
      <c r="F29" s="188"/>
      <c r="G29" s="188"/>
      <c r="H29" s="188"/>
      <c r="I29" s="188"/>
      <c r="J29" s="188"/>
      <c r="K29" s="188"/>
      <c r="L29" s="188"/>
      <c r="M29" s="189"/>
    </row>
    <row r="30" spans="1:13" customFormat="1">
      <c r="A30" s="1017" t="s">
        <v>213</v>
      </c>
      <c r="B30" s="193" t="s">
        <v>5</v>
      </c>
      <c r="C30" s="576">
        <v>173</v>
      </c>
      <c r="D30" s="377">
        <v>0.59649122807017507</v>
      </c>
      <c r="E30" s="383">
        <v>0.54651162790697649</v>
      </c>
      <c r="F30" s="383">
        <v>0.57558139534883712</v>
      </c>
      <c r="G30" s="383">
        <v>0.61988304093567237</v>
      </c>
      <c r="H30" s="383">
        <v>0.58139534883720911</v>
      </c>
      <c r="I30" s="383">
        <v>0.57558139534883701</v>
      </c>
      <c r="J30" s="383">
        <v>0.56395348837209269</v>
      </c>
      <c r="K30" s="383">
        <v>0.54335260115606876</v>
      </c>
      <c r="L30" s="383">
        <v>0.64739884393063551</v>
      </c>
      <c r="M30" s="384">
        <v>0.57309941520467866</v>
      </c>
    </row>
    <row r="31" spans="1:13" customFormat="1">
      <c r="A31" s="1018"/>
      <c r="B31" s="687" t="s">
        <v>6</v>
      </c>
      <c r="C31" s="690">
        <v>73</v>
      </c>
      <c r="D31" s="567">
        <v>0.43835616438356179</v>
      </c>
      <c r="E31" s="567">
        <v>0.34722222222222238</v>
      </c>
      <c r="F31" s="383">
        <v>0.45833333333333337</v>
      </c>
      <c r="G31" s="383">
        <v>0.50684931506849307</v>
      </c>
      <c r="H31" s="383">
        <v>0.40277777777777779</v>
      </c>
      <c r="I31" s="383">
        <v>0.35616438356164398</v>
      </c>
      <c r="J31" s="383">
        <v>0.47945205479452052</v>
      </c>
      <c r="K31" s="383">
        <v>0.36986301369863006</v>
      </c>
      <c r="L31" s="383">
        <v>0.47222222222222232</v>
      </c>
      <c r="M31" s="384">
        <v>0.34246575342465779</v>
      </c>
    </row>
    <row r="32" spans="1:13" customFormat="1">
      <c r="A32" s="1018"/>
      <c r="B32" s="689" t="s">
        <v>7</v>
      </c>
      <c r="C32" s="690">
        <v>24</v>
      </c>
      <c r="D32" s="567">
        <v>0.625</v>
      </c>
      <c r="E32" s="570">
        <v>0.58333333333333348</v>
      </c>
      <c r="F32" s="383">
        <v>0.56521739130434789</v>
      </c>
      <c r="G32" s="383">
        <v>0.62500000000000022</v>
      </c>
      <c r="H32" s="383">
        <v>0.62500000000000011</v>
      </c>
      <c r="I32" s="383">
        <v>0.54166666666666674</v>
      </c>
      <c r="J32" s="383">
        <v>0.62500000000000011</v>
      </c>
      <c r="K32" s="383">
        <v>0.54166666666666685</v>
      </c>
      <c r="L32" s="383">
        <v>0.50000000000000011</v>
      </c>
      <c r="M32" s="384">
        <v>0.54166666666666674</v>
      </c>
    </row>
    <row r="33" spans="1:13" customFormat="1" ht="15.95" customHeight="1">
      <c r="A33" s="1018"/>
      <c r="B33" s="575" t="s">
        <v>8</v>
      </c>
      <c r="C33" s="569">
        <v>16</v>
      </c>
      <c r="D33" s="379">
        <v>0.5</v>
      </c>
      <c r="E33" s="570">
        <v>0.4375</v>
      </c>
      <c r="F33" s="383">
        <v>0.375</v>
      </c>
      <c r="G33" s="383">
        <v>0.5625</v>
      </c>
      <c r="H33" s="383">
        <v>0.5</v>
      </c>
      <c r="I33" s="383">
        <v>0.375</v>
      </c>
      <c r="J33" s="383">
        <v>0.5</v>
      </c>
      <c r="K33" s="383">
        <v>0.4375</v>
      </c>
      <c r="L33" s="383">
        <v>0.375</v>
      </c>
      <c r="M33" s="384">
        <v>0.53333333333333333</v>
      </c>
    </row>
    <row r="34" spans="1:13" customFormat="1">
      <c r="A34" s="1018"/>
      <c r="B34" s="687" t="s">
        <v>9</v>
      </c>
      <c r="C34" s="688">
        <v>20</v>
      </c>
      <c r="D34" s="567">
        <v>0.4</v>
      </c>
      <c r="E34" s="570">
        <v>0.25</v>
      </c>
      <c r="F34" s="383">
        <v>0.4210526315789474</v>
      </c>
      <c r="G34" s="383">
        <v>0.4</v>
      </c>
      <c r="H34" s="383">
        <v>0.5</v>
      </c>
      <c r="I34" s="383">
        <v>0.44999999999999996</v>
      </c>
      <c r="J34" s="383">
        <v>0.35000000000000003</v>
      </c>
      <c r="K34" s="383">
        <v>0.45</v>
      </c>
      <c r="L34" s="383">
        <v>0.4</v>
      </c>
      <c r="M34" s="384">
        <v>0.35000000000000003</v>
      </c>
    </row>
    <row r="35" spans="1:13" customFormat="1">
      <c r="A35" s="1018"/>
      <c r="B35" s="689" t="s">
        <v>10</v>
      </c>
      <c r="C35" s="598">
        <v>40</v>
      </c>
      <c r="D35" s="670">
        <v>0.26315789473684215</v>
      </c>
      <c r="E35" s="567">
        <v>0.25641025641025644</v>
      </c>
      <c r="F35" s="379">
        <v>0.28205128205128205</v>
      </c>
      <c r="G35" s="379">
        <v>0.32500000000000001</v>
      </c>
      <c r="H35" s="379">
        <v>0.34999999999999992</v>
      </c>
      <c r="I35" s="379">
        <v>0.22500000000000003</v>
      </c>
      <c r="J35" s="379">
        <v>0.30769230769230765</v>
      </c>
      <c r="K35" s="379">
        <v>0.20512820512820512</v>
      </c>
      <c r="L35" s="379">
        <v>0.25000000000000006</v>
      </c>
      <c r="M35" s="380">
        <v>0.30000000000000004</v>
      </c>
    </row>
    <row r="36" spans="1:13" customFormat="1">
      <c r="A36" s="1019"/>
      <c r="B36" s="580" t="s">
        <v>11</v>
      </c>
      <c r="C36" s="574">
        <v>31</v>
      </c>
      <c r="D36" s="671">
        <v>0.45161290322580649</v>
      </c>
      <c r="E36" s="571">
        <v>0.29032258064516131</v>
      </c>
      <c r="F36" s="381">
        <v>0.35483870967741937</v>
      </c>
      <c r="G36" s="381">
        <v>0.25806451612903231</v>
      </c>
      <c r="H36" s="381">
        <v>0.29032258064516131</v>
      </c>
      <c r="I36" s="381">
        <v>0.2413793103448276</v>
      </c>
      <c r="J36" s="381">
        <v>0.26666666666666666</v>
      </c>
      <c r="K36" s="381">
        <v>0.26666666666666666</v>
      </c>
      <c r="L36" s="381">
        <v>0.32258064516129031</v>
      </c>
      <c r="M36" s="382">
        <v>0.26666666666666666</v>
      </c>
    </row>
    <row r="37" spans="1:13" customFormat="1">
      <c r="A37" s="1017" t="s">
        <v>215</v>
      </c>
      <c r="B37" s="582" t="s">
        <v>5</v>
      </c>
      <c r="C37" s="199">
        <v>240</v>
      </c>
      <c r="D37" s="379">
        <v>0.62761506276150558</v>
      </c>
      <c r="E37" s="567">
        <v>0.50627615062761533</v>
      </c>
      <c r="F37" s="379">
        <v>0.66244725738396593</v>
      </c>
      <c r="G37" s="379">
        <v>0.75732217573221772</v>
      </c>
      <c r="H37" s="379">
        <v>0.68619246861924676</v>
      </c>
      <c r="I37" s="379">
        <v>0.68200836820083655</v>
      </c>
      <c r="J37" s="379">
        <v>0.74583333333333346</v>
      </c>
      <c r="K37" s="379">
        <v>0.50209205020920489</v>
      </c>
      <c r="L37" s="379">
        <v>0.71666666666666612</v>
      </c>
      <c r="M37" s="380">
        <v>0.56903765690376529</v>
      </c>
    </row>
    <row r="38" spans="1:13" customFormat="1">
      <c r="A38" s="1018"/>
      <c r="B38" s="575" t="s">
        <v>6</v>
      </c>
      <c r="C38" s="117">
        <v>53</v>
      </c>
      <c r="D38" s="379">
        <v>0.62264150943396213</v>
      </c>
      <c r="E38" s="567">
        <v>0.54716981132075471</v>
      </c>
      <c r="F38" s="379">
        <v>0.63461538461538447</v>
      </c>
      <c r="G38" s="379">
        <v>0.73584905660377353</v>
      </c>
      <c r="H38" s="379">
        <v>0.62264150943396213</v>
      </c>
      <c r="I38" s="379">
        <v>0.57692307692307698</v>
      </c>
      <c r="J38" s="379">
        <v>0.54716981132075482</v>
      </c>
      <c r="K38" s="379">
        <v>0.47169811320754712</v>
      </c>
      <c r="L38" s="379">
        <v>0.69811320754716977</v>
      </c>
      <c r="M38" s="380">
        <v>0.58490566037735836</v>
      </c>
    </row>
    <row r="39" spans="1:13" customFormat="1">
      <c r="A39" s="1018"/>
      <c r="B39" s="575" t="s">
        <v>7</v>
      </c>
      <c r="C39" s="117">
        <v>22</v>
      </c>
      <c r="D39" s="379">
        <v>0.68181818181818199</v>
      </c>
      <c r="E39" s="567">
        <v>0.5</v>
      </c>
      <c r="F39" s="379">
        <v>0.86363636363636354</v>
      </c>
      <c r="G39" s="379">
        <v>0.90909090909090895</v>
      </c>
      <c r="H39" s="379">
        <v>0.86363636363636354</v>
      </c>
      <c r="I39" s="379">
        <v>0.7727272727272726</v>
      </c>
      <c r="J39" s="379">
        <v>0.77272727272727282</v>
      </c>
      <c r="K39" s="379">
        <v>0.68181818181818199</v>
      </c>
      <c r="L39" s="379">
        <v>0.81818181818181801</v>
      </c>
      <c r="M39" s="380">
        <v>0.63636363636363646</v>
      </c>
    </row>
    <row r="40" spans="1:13" customFormat="1">
      <c r="A40" s="1018"/>
      <c r="B40" s="575" t="s">
        <v>8</v>
      </c>
      <c r="C40" s="117">
        <v>15</v>
      </c>
      <c r="D40" s="379">
        <v>0.86666666666666659</v>
      </c>
      <c r="E40" s="567">
        <v>0.73333333333333328</v>
      </c>
      <c r="F40" s="379">
        <v>0.73333333333333339</v>
      </c>
      <c r="G40" s="379">
        <v>0.79999999999999993</v>
      </c>
      <c r="H40" s="379">
        <v>0.8</v>
      </c>
      <c r="I40" s="379">
        <v>0.86666666666666659</v>
      </c>
      <c r="J40" s="379">
        <v>0.79999999999999993</v>
      </c>
      <c r="K40" s="379">
        <v>0.73333333333333339</v>
      </c>
      <c r="L40" s="379">
        <v>0.8</v>
      </c>
      <c r="M40" s="380">
        <v>0.73333333333333328</v>
      </c>
    </row>
    <row r="41" spans="1:13" customFormat="1">
      <c r="A41" s="1018"/>
      <c r="B41" s="575" t="s">
        <v>9</v>
      </c>
      <c r="C41" s="117">
        <v>22</v>
      </c>
      <c r="D41" s="379">
        <v>0.13636363636363635</v>
      </c>
      <c r="E41" s="379">
        <v>0.23809523809523805</v>
      </c>
      <c r="F41" s="379">
        <v>0.31818181818181823</v>
      </c>
      <c r="G41" s="379">
        <v>0.35000000000000003</v>
      </c>
      <c r="H41" s="379">
        <v>0.19999999999999998</v>
      </c>
      <c r="I41" s="379">
        <v>0.13636363636363635</v>
      </c>
      <c r="J41" s="379">
        <v>0.23809523809523808</v>
      </c>
      <c r="K41" s="379">
        <v>0.14285714285714288</v>
      </c>
      <c r="L41" s="379">
        <v>0.36363636363636365</v>
      </c>
      <c r="M41" s="380">
        <v>0.22727272727272727</v>
      </c>
    </row>
    <row r="42" spans="1:13" customFormat="1">
      <c r="A42" s="1018"/>
      <c r="B42" s="575" t="s">
        <v>10</v>
      </c>
      <c r="C42" s="117">
        <v>21</v>
      </c>
      <c r="D42" s="567">
        <v>0.47619047619047622</v>
      </c>
      <c r="E42" s="379">
        <v>0.2857142857142857</v>
      </c>
      <c r="F42" s="379">
        <v>0.38095238095238099</v>
      </c>
      <c r="G42" s="379">
        <v>0.57142857142857151</v>
      </c>
      <c r="H42" s="379">
        <v>0.52380952380952395</v>
      </c>
      <c r="I42" s="379">
        <v>0.35000000000000003</v>
      </c>
      <c r="J42" s="379">
        <v>0.2857142857142857</v>
      </c>
      <c r="K42" s="379">
        <v>0.38095238095238099</v>
      </c>
      <c r="L42" s="379">
        <v>0.42857142857142849</v>
      </c>
      <c r="M42" s="380">
        <v>0.2857142857142857</v>
      </c>
    </row>
    <row r="43" spans="1:13" customFormat="1">
      <c r="A43" s="1019"/>
      <c r="B43" s="580" t="s">
        <v>11</v>
      </c>
      <c r="C43" s="118">
        <v>14</v>
      </c>
      <c r="D43" s="567">
        <v>0.71428571428571419</v>
      </c>
      <c r="E43" s="379">
        <v>0.64285714285714279</v>
      </c>
      <c r="F43" s="379">
        <v>0.8571428571428571</v>
      </c>
      <c r="G43" s="379">
        <v>0.8571428571428571</v>
      </c>
      <c r="H43" s="379">
        <v>0.78571428571428581</v>
      </c>
      <c r="I43" s="379">
        <v>0.7142857142857143</v>
      </c>
      <c r="J43" s="379">
        <v>0.71428571428571419</v>
      </c>
      <c r="K43" s="379">
        <v>0.71428571428571419</v>
      </c>
      <c r="L43" s="379">
        <v>0.7857142857142857</v>
      </c>
      <c r="M43" s="380">
        <v>0.71428571428571419</v>
      </c>
    </row>
    <row r="44" spans="1:13" s="396" customFormat="1" ht="20.100000000000001" customHeight="1">
      <c r="A44" s="266" t="s">
        <v>216</v>
      </c>
      <c r="B44" s="267"/>
      <c r="C44" s="568"/>
      <c r="D44" s="568"/>
      <c r="E44" s="188"/>
      <c r="F44" s="188"/>
      <c r="G44" s="188"/>
      <c r="H44" s="188"/>
      <c r="I44" s="188"/>
      <c r="J44" s="188"/>
      <c r="K44" s="188"/>
      <c r="L44" s="188"/>
      <c r="M44" s="189"/>
    </row>
    <row r="45" spans="1:13" customFormat="1">
      <c r="A45" s="1017" t="s">
        <v>213</v>
      </c>
      <c r="B45" s="195" t="s">
        <v>13</v>
      </c>
      <c r="C45" s="664">
        <v>124</v>
      </c>
      <c r="D45" s="665">
        <v>0.55737704918032771</v>
      </c>
      <c r="E45" s="570">
        <v>0.45901639344262291</v>
      </c>
      <c r="F45" s="383">
        <v>0.50413223140495866</v>
      </c>
      <c r="G45" s="383">
        <v>0.52032520325203258</v>
      </c>
      <c r="H45" s="383">
        <v>0.49593495934959358</v>
      </c>
      <c r="I45" s="383">
        <v>0.43089430894308939</v>
      </c>
      <c r="J45" s="383">
        <v>0.49180327868852475</v>
      </c>
      <c r="K45" s="383">
        <v>0.48780487804878053</v>
      </c>
      <c r="L45" s="383">
        <v>0.57258064516129015</v>
      </c>
      <c r="M45" s="384">
        <v>0.48780487804878031</v>
      </c>
    </row>
    <row r="46" spans="1:13" customFormat="1">
      <c r="A46" s="1018"/>
      <c r="B46" s="196" t="s">
        <v>14</v>
      </c>
      <c r="C46" s="666">
        <v>207</v>
      </c>
      <c r="D46" s="667">
        <v>0.49029126213592261</v>
      </c>
      <c r="E46" s="570">
        <v>0.44444444444444442</v>
      </c>
      <c r="F46" s="383">
        <v>0.45853658536585379</v>
      </c>
      <c r="G46" s="383">
        <v>0.53883495145631033</v>
      </c>
      <c r="H46" s="383">
        <v>0.49756097560975604</v>
      </c>
      <c r="I46" s="383">
        <v>0.448780487804878</v>
      </c>
      <c r="J46" s="383">
        <v>0.50000000000000011</v>
      </c>
      <c r="K46" s="383">
        <v>0.44174757281553367</v>
      </c>
      <c r="L46" s="383">
        <v>0.4734299516908213</v>
      </c>
      <c r="M46" s="384">
        <v>0.43137254901960786</v>
      </c>
    </row>
    <row r="47" spans="1:13" customFormat="1">
      <c r="A47" s="1019"/>
      <c r="B47" s="197" t="s">
        <v>15</v>
      </c>
      <c r="C47" s="668">
        <v>44</v>
      </c>
      <c r="D47" s="669">
        <v>0.34090909090909083</v>
      </c>
      <c r="E47" s="579">
        <v>0.30232558139534887</v>
      </c>
      <c r="F47" s="578">
        <v>0.49999999999999989</v>
      </c>
      <c r="G47" s="578">
        <v>0.36363636363636359</v>
      </c>
      <c r="H47" s="578">
        <v>0.40909090909090901</v>
      </c>
      <c r="I47" s="578">
        <v>0.43181818181818177</v>
      </c>
      <c r="J47" s="578">
        <v>0.36363636363636365</v>
      </c>
      <c r="K47" s="578">
        <v>0.27272727272727276</v>
      </c>
      <c r="L47" s="578">
        <v>0.39534883720930225</v>
      </c>
      <c r="M47" s="583">
        <v>0.45454545454545447</v>
      </c>
    </row>
    <row r="48" spans="1:13" customFormat="1">
      <c r="A48" s="1017" t="s">
        <v>215</v>
      </c>
      <c r="B48" s="195" t="s">
        <v>13</v>
      </c>
      <c r="C48" s="199">
        <v>149</v>
      </c>
      <c r="D48" s="383">
        <v>0.67567567567567555</v>
      </c>
      <c r="E48" s="570">
        <v>0.57046979865771841</v>
      </c>
      <c r="F48" s="383">
        <v>0.64625850340136037</v>
      </c>
      <c r="G48" s="383">
        <v>0.73648648648648651</v>
      </c>
      <c r="H48" s="383">
        <v>0.68027210884353739</v>
      </c>
      <c r="I48" s="383">
        <v>0.66891891891891864</v>
      </c>
      <c r="J48" s="383">
        <v>0.68918918918918914</v>
      </c>
      <c r="K48" s="383">
        <v>0.56081081081081086</v>
      </c>
      <c r="L48" s="383">
        <v>0.71812080536912692</v>
      </c>
      <c r="M48" s="384">
        <v>0.57046979865771819</v>
      </c>
    </row>
    <row r="49" spans="1:13" customFormat="1">
      <c r="A49" s="1018"/>
      <c r="B49" s="243" t="s">
        <v>14</v>
      </c>
      <c r="C49" s="117">
        <v>206</v>
      </c>
      <c r="D49" s="379">
        <v>0.60194174757281582</v>
      </c>
      <c r="E49" s="379">
        <v>0.46341463414634126</v>
      </c>
      <c r="F49" s="379">
        <v>0.70588235294117607</v>
      </c>
      <c r="G49" s="379">
        <v>0.78048780487804903</v>
      </c>
      <c r="H49" s="379">
        <v>0.70243902439024397</v>
      </c>
      <c r="I49" s="379">
        <v>0.66341463414634161</v>
      </c>
      <c r="J49" s="379">
        <v>0.7184466019417477</v>
      </c>
      <c r="K49" s="379">
        <v>0.47317073170731722</v>
      </c>
      <c r="L49" s="379">
        <v>0.71359223300970887</v>
      </c>
      <c r="M49" s="380">
        <v>0.56585365853658542</v>
      </c>
    </row>
    <row r="50" spans="1:13" customFormat="1">
      <c r="A50" s="1019"/>
      <c r="B50" s="185" t="s">
        <v>15</v>
      </c>
      <c r="C50" s="117">
        <v>39</v>
      </c>
      <c r="D50" s="379">
        <v>0.28205128205128205</v>
      </c>
      <c r="E50" s="379">
        <v>0.38461538461538475</v>
      </c>
      <c r="F50" s="379">
        <v>0.23076923076923081</v>
      </c>
      <c r="G50" s="379">
        <v>0.46153846153846145</v>
      </c>
      <c r="H50" s="379">
        <v>0.4358974358974359</v>
      </c>
      <c r="I50" s="379">
        <v>0.28947368421052638</v>
      </c>
      <c r="J50" s="379">
        <v>0.41025641025641019</v>
      </c>
      <c r="K50" s="379">
        <v>0.35897435897435909</v>
      </c>
      <c r="L50" s="379">
        <v>0.41025641025641024</v>
      </c>
      <c r="M50" s="380">
        <v>0.35897435897435909</v>
      </c>
    </row>
    <row r="51" spans="1:13" s="396" customFormat="1" ht="20.100000000000001" customHeight="1">
      <c r="A51" s="266" t="s">
        <v>256</v>
      </c>
      <c r="B51" s="267"/>
      <c r="C51" s="188"/>
      <c r="D51" s="188"/>
      <c r="E51" s="188"/>
      <c r="F51" s="188"/>
      <c r="G51" s="188"/>
      <c r="H51" s="188"/>
      <c r="I51" s="188"/>
      <c r="J51" s="188"/>
      <c r="K51" s="188"/>
      <c r="L51" s="188"/>
      <c r="M51" s="189"/>
    </row>
    <row r="52" spans="1:13" customFormat="1">
      <c r="A52" s="1017" t="s">
        <v>213</v>
      </c>
      <c r="B52" s="242" t="s">
        <v>17</v>
      </c>
      <c r="C52" s="116">
        <v>239</v>
      </c>
      <c r="D52" s="383">
        <v>0.52118644067796571</v>
      </c>
      <c r="E52" s="383">
        <v>0.45569620253164567</v>
      </c>
      <c r="F52" s="383">
        <v>0.48305084745762716</v>
      </c>
      <c r="G52" s="383">
        <v>0.54852320675105526</v>
      </c>
      <c r="H52" s="383">
        <v>0.48728813559322026</v>
      </c>
      <c r="I52" s="383">
        <v>0.4495798319327734</v>
      </c>
      <c r="J52" s="383">
        <v>0.51476793248945174</v>
      </c>
      <c r="K52" s="383">
        <v>0.49159663865546205</v>
      </c>
      <c r="L52" s="383">
        <v>0.51464435146443577</v>
      </c>
      <c r="M52" s="384">
        <v>0.46610169491525399</v>
      </c>
    </row>
    <row r="53" spans="1:13" customFormat="1">
      <c r="A53" s="1019"/>
      <c r="B53" s="185" t="s">
        <v>18</v>
      </c>
      <c r="C53" s="574">
        <v>136</v>
      </c>
      <c r="D53" s="578">
        <v>0.47368421052631576</v>
      </c>
      <c r="E53" s="578">
        <v>0.4135338345864662</v>
      </c>
      <c r="F53" s="578">
        <v>0.47368421052631576</v>
      </c>
      <c r="G53" s="578">
        <v>0.4925373134328358</v>
      </c>
      <c r="H53" s="578">
        <v>0.50370370370370376</v>
      </c>
      <c r="I53" s="578">
        <v>0.44274809160305334</v>
      </c>
      <c r="J53" s="578">
        <v>0.44776119402985082</v>
      </c>
      <c r="K53" s="578">
        <v>0.36567164179104467</v>
      </c>
      <c r="L53" s="578">
        <v>0.49624060150375937</v>
      </c>
      <c r="M53" s="583">
        <v>0.4552238805970148</v>
      </c>
    </row>
    <row r="54" spans="1:13" customFormat="1">
      <c r="A54" s="1017" t="s">
        <v>215</v>
      </c>
      <c r="B54" s="242" t="s">
        <v>17</v>
      </c>
      <c r="C54" s="199">
        <v>282</v>
      </c>
      <c r="D54" s="383">
        <v>0.65591397849462352</v>
      </c>
      <c r="E54" s="383">
        <v>0.53191489361702127</v>
      </c>
      <c r="F54" s="383">
        <v>0.71071428571428596</v>
      </c>
      <c r="G54" s="383">
        <v>0.77142857142857169</v>
      </c>
      <c r="H54" s="383">
        <v>0.69892473118279608</v>
      </c>
      <c r="I54" s="383">
        <v>0.68214285714285716</v>
      </c>
      <c r="J54" s="383">
        <v>0.72597864768683329</v>
      </c>
      <c r="K54" s="383">
        <v>0.52669039145907481</v>
      </c>
      <c r="L54" s="383">
        <v>0.73309608540925286</v>
      </c>
      <c r="M54" s="384">
        <v>0.57446808510638303</v>
      </c>
    </row>
    <row r="55" spans="1:13" customFormat="1">
      <c r="A55" s="1019"/>
      <c r="B55" s="185" t="s">
        <v>18</v>
      </c>
      <c r="C55" s="117">
        <v>119</v>
      </c>
      <c r="D55" s="383">
        <v>0.43220338983050854</v>
      </c>
      <c r="E55" s="383">
        <v>0.39830508474576271</v>
      </c>
      <c r="F55" s="383">
        <v>0.43220338983050838</v>
      </c>
      <c r="G55" s="383">
        <v>0.60169491525423724</v>
      </c>
      <c r="H55" s="383">
        <v>0.55462184873949594</v>
      </c>
      <c r="I55" s="383">
        <v>0.47008547008546997</v>
      </c>
      <c r="J55" s="383">
        <v>0.49579831932773122</v>
      </c>
      <c r="K55" s="383">
        <v>0.41525423728813571</v>
      </c>
      <c r="L55" s="383">
        <v>0.57142857142857151</v>
      </c>
      <c r="M55" s="384">
        <v>0.45378151260504201</v>
      </c>
    </row>
    <row r="56" spans="1:13" s="396" customFormat="1" ht="20.100000000000001" customHeight="1">
      <c r="A56" s="266" t="s">
        <v>257</v>
      </c>
      <c r="B56" s="267"/>
      <c r="C56" s="188"/>
      <c r="D56" s="188"/>
      <c r="E56" s="188"/>
      <c r="F56" s="188"/>
      <c r="G56" s="188"/>
      <c r="H56" s="188"/>
      <c r="I56" s="188"/>
      <c r="J56" s="188"/>
      <c r="K56" s="188"/>
      <c r="L56" s="188"/>
      <c r="M56" s="189"/>
    </row>
    <row r="57" spans="1:13" customFormat="1">
      <c r="A57" s="1017" t="s">
        <v>213</v>
      </c>
      <c r="B57" s="242" t="s">
        <v>20</v>
      </c>
      <c r="C57" s="576">
        <v>139</v>
      </c>
      <c r="D57" s="581">
        <v>0.59854014598540173</v>
      </c>
      <c r="E57" s="581">
        <v>0.52554744525547481</v>
      </c>
      <c r="F57" s="581">
        <v>0.6058394160583942</v>
      </c>
      <c r="G57" s="581">
        <v>0.64748201438848951</v>
      </c>
      <c r="H57" s="581">
        <v>0.58823529411764741</v>
      </c>
      <c r="I57" s="581">
        <v>0.55147058823529371</v>
      </c>
      <c r="J57" s="581">
        <v>0.55474452554744491</v>
      </c>
      <c r="K57" s="581">
        <v>0.56521739130434767</v>
      </c>
      <c r="L57" s="581">
        <v>0.6159420289855071</v>
      </c>
      <c r="M57" s="586">
        <v>0.51094890510948932</v>
      </c>
    </row>
    <row r="58" spans="1:13" customFormat="1">
      <c r="A58" s="1018"/>
      <c r="B58" s="243" t="s">
        <v>21</v>
      </c>
      <c r="C58" s="598">
        <v>111</v>
      </c>
      <c r="D58" s="379">
        <v>0.36448598130841137</v>
      </c>
      <c r="E58" s="379">
        <v>0.28703703703703698</v>
      </c>
      <c r="F58" s="379">
        <v>0.3425925925925925</v>
      </c>
      <c r="G58" s="379">
        <v>0.37614678899082571</v>
      </c>
      <c r="H58" s="379">
        <v>0.39999999999999997</v>
      </c>
      <c r="I58" s="379">
        <v>0.33333333333333326</v>
      </c>
      <c r="J58" s="379">
        <v>0.40366972477064217</v>
      </c>
      <c r="K58" s="379">
        <v>0.26605504587155943</v>
      </c>
      <c r="L58" s="379">
        <v>0.37614678899082571</v>
      </c>
      <c r="M58" s="380">
        <v>0.33027522935779813</v>
      </c>
    </row>
    <row r="59" spans="1:13" customFormat="1">
      <c r="A59" s="1019"/>
      <c r="B59" s="185" t="s">
        <v>22</v>
      </c>
      <c r="C59" s="118">
        <v>57</v>
      </c>
      <c r="D59" s="381">
        <v>0.54385964912280726</v>
      </c>
      <c r="E59" s="381">
        <v>0.4385964912280701</v>
      </c>
      <c r="F59" s="381">
        <v>0.50877192982456132</v>
      </c>
      <c r="G59" s="381">
        <v>0.53571428571428548</v>
      </c>
      <c r="H59" s="381">
        <v>0.38596491228070162</v>
      </c>
      <c r="I59" s="381">
        <v>0.40350877192982448</v>
      </c>
      <c r="J59" s="381">
        <v>0.42105263157894735</v>
      </c>
      <c r="K59" s="381">
        <v>0.43859649122807015</v>
      </c>
      <c r="L59" s="381">
        <v>0.5263157894736844</v>
      </c>
      <c r="M59" s="382">
        <v>0.50877192982456132</v>
      </c>
    </row>
    <row r="60" spans="1:13" customFormat="1">
      <c r="A60" s="1017" t="s">
        <v>215</v>
      </c>
      <c r="B60" s="242" t="s">
        <v>20</v>
      </c>
      <c r="C60" s="584">
        <v>206</v>
      </c>
      <c r="D60" s="383">
        <v>0.62745098039215685</v>
      </c>
      <c r="E60" s="383">
        <v>0.59024390243902403</v>
      </c>
      <c r="F60" s="383">
        <v>0.67804878048780459</v>
      </c>
      <c r="G60" s="383">
        <v>0.8137254901960782</v>
      </c>
      <c r="H60" s="383">
        <v>0.73658536585365819</v>
      </c>
      <c r="I60" s="383">
        <v>0.67980295566502447</v>
      </c>
      <c r="J60" s="383">
        <v>0.74757281553398047</v>
      </c>
      <c r="K60" s="383">
        <v>0.57766990291262155</v>
      </c>
      <c r="L60" s="383">
        <v>0.75609756097560976</v>
      </c>
      <c r="M60" s="384">
        <v>0.64563106796116543</v>
      </c>
    </row>
    <row r="61" spans="1:13" customFormat="1">
      <c r="A61" s="1018"/>
      <c r="B61" s="243" t="s">
        <v>21</v>
      </c>
      <c r="C61" s="584">
        <v>102</v>
      </c>
      <c r="D61" s="383">
        <v>0.55882352941176494</v>
      </c>
      <c r="E61" s="383">
        <v>0.39215686274509814</v>
      </c>
      <c r="F61" s="383">
        <v>0.56999999999999984</v>
      </c>
      <c r="G61" s="383">
        <v>0.65686274509803899</v>
      </c>
      <c r="H61" s="383">
        <v>0.60396039603960405</v>
      </c>
      <c r="I61" s="383">
        <v>0.55445544554455439</v>
      </c>
      <c r="J61" s="383">
        <v>0.53921568627451</v>
      </c>
      <c r="K61" s="383">
        <v>0.34313725490196084</v>
      </c>
      <c r="L61" s="383">
        <v>0.60784313725490191</v>
      </c>
      <c r="M61" s="384">
        <v>0.48039215686274511</v>
      </c>
    </row>
    <row r="62" spans="1:13" customFormat="1">
      <c r="A62" s="1019"/>
      <c r="B62" s="185" t="s">
        <v>22</v>
      </c>
      <c r="C62" s="584">
        <v>51</v>
      </c>
      <c r="D62" s="383">
        <v>0.56000000000000005</v>
      </c>
      <c r="E62" s="383">
        <v>0.3333333333333332</v>
      </c>
      <c r="F62" s="383">
        <v>0.43137254901960792</v>
      </c>
      <c r="G62" s="383">
        <v>0.47999999999999982</v>
      </c>
      <c r="H62" s="383">
        <v>0.39215686274509798</v>
      </c>
      <c r="I62" s="383">
        <v>0.47058823529411759</v>
      </c>
      <c r="J62" s="383">
        <v>0.57999999999999985</v>
      </c>
      <c r="K62" s="383">
        <v>0.42</v>
      </c>
      <c r="L62" s="383">
        <v>0.49019607843137236</v>
      </c>
      <c r="M62" s="384">
        <v>0.31372549019607832</v>
      </c>
    </row>
    <row r="63" spans="1:13" s="396" customFormat="1" ht="20.100000000000001" customHeight="1">
      <c r="A63" s="266" t="s">
        <v>219</v>
      </c>
      <c r="B63" s="267"/>
      <c r="C63" s="188"/>
      <c r="D63" s="188"/>
      <c r="E63" s="188"/>
      <c r="F63" s="188"/>
      <c r="G63" s="188"/>
      <c r="H63" s="188"/>
      <c r="I63" s="188"/>
      <c r="J63" s="188"/>
      <c r="K63" s="188"/>
      <c r="L63" s="188"/>
      <c r="M63" s="189"/>
    </row>
    <row r="64" spans="1:13" customFormat="1">
      <c r="A64" s="1017" t="s">
        <v>213</v>
      </c>
      <c r="B64" s="242" t="s">
        <v>24</v>
      </c>
      <c r="C64" s="576">
        <v>71</v>
      </c>
      <c r="D64" s="577">
        <v>0.49295774647887325</v>
      </c>
      <c r="E64" s="383">
        <v>0.4</v>
      </c>
      <c r="F64" s="383">
        <v>0.5285714285714288</v>
      </c>
      <c r="G64" s="383">
        <v>0.47887323943661975</v>
      </c>
      <c r="H64" s="383">
        <v>0.45714285714285702</v>
      </c>
      <c r="I64" s="383">
        <v>0.42253521126760557</v>
      </c>
      <c r="J64" s="383">
        <v>0.43661971830985913</v>
      </c>
      <c r="K64" s="383">
        <v>0.36619718309859162</v>
      </c>
      <c r="L64" s="383">
        <v>0.54285714285714282</v>
      </c>
      <c r="M64" s="384">
        <v>0.40845070422535212</v>
      </c>
    </row>
    <row r="65" spans="1:13" customFormat="1">
      <c r="A65" s="1018"/>
      <c r="B65" s="243" t="s">
        <v>25</v>
      </c>
      <c r="C65" s="598">
        <v>17</v>
      </c>
      <c r="D65" s="670">
        <v>0.52941176470588236</v>
      </c>
      <c r="E65" s="570">
        <v>0.29411764705882354</v>
      </c>
      <c r="F65" s="383">
        <v>0.58823529411764708</v>
      </c>
      <c r="G65" s="383">
        <v>0.52941176470588236</v>
      </c>
      <c r="H65" s="383">
        <v>0.41176470588235292</v>
      </c>
      <c r="I65" s="383">
        <v>0.47058823529411764</v>
      </c>
      <c r="J65" s="383">
        <v>0.47058823529411764</v>
      </c>
      <c r="K65" s="383">
        <v>0.47058823529411764</v>
      </c>
      <c r="L65" s="383">
        <v>0.58823529411764708</v>
      </c>
      <c r="M65" s="384">
        <v>0.52941176470588236</v>
      </c>
    </row>
    <row r="66" spans="1:13" customFormat="1">
      <c r="A66" s="1019"/>
      <c r="B66" s="185" t="s">
        <v>26</v>
      </c>
      <c r="C66" s="574">
        <v>290</v>
      </c>
      <c r="D66" s="671">
        <v>0.49295774647887303</v>
      </c>
      <c r="E66" s="579">
        <v>0.43706293706293725</v>
      </c>
      <c r="F66" s="578">
        <v>0.47368421052631565</v>
      </c>
      <c r="G66" s="578">
        <v>0.51748251748251761</v>
      </c>
      <c r="H66" s="578">
        <v>0.4930069930069933</v>
      </c>
      <c r="I66" s="578">
        <v>0.43309859154929609</v>
      </c>
      <c r="J66" s="578">
        <v>0.48951048951048964</v>
      </c>
      <c r="K66" s="578">
        <v>0.45296167247386776</v>
      </c>
      <c r="L66" s="578">
        <v>0.4722222222222221</v>
      </c>
      <c r="M66" s="583">
        <v>0.45614035087719274</v>
      </c>
    </row>
    <row r="67" spans="1:13" customFormat="1">
      <c r="A67" s="1017" t="s">
        <v>215</v>
      </c>
      <c r="B67" s="242" t="s">
        <v>24</v>
      </c>
      <c r="C67" s="199">
        <v>63</v>
      </c>
      <c r="D67" s="383">
        <v>0.53225806451612923</v>
      </c>
      <c r="E67" s="383">
        <v>0.5079365079365078</v>
      </c>
      <c r="F67" s="383">
        <v>0.63492063492063466</v>
      </c>
      <c r="G67" s="383">
        <v>0.70967741935483863</v>
      </c>
      <c r="H67" s="383">
        <v>0.65079365079365059</v>
      </c>
      <c r="I67" s="383">
        <v>0.54838709677419362</v>
      </c>
      <c r="J67" s="383">
        <v>0.60317460317460325</v>
      </c>
      <c r="K67" s="383">
        <v>0.53225806451612923</v>
      </c>
      <c r="L67" s="383">
        <v>0.6507936507936507</v>
      </c>
      <c r="M67" s="384">
        <v>0.55555555555555547</v>
      </c>
    </row>
    <row r="68" spans="1:13" customFormat="1">
      <c r="A68" s="1018"/>
      <c r="B68" s="243" t="s">
        <v>25</v>
      </c>
      <c r="C68" s="117">
        <v>26</v>
      </c>
      <c r="D68" s="379">
        <v>0.30769230769230765</v>
      </c>
      <c r="E68" s="379">
        <v>0.30769230769230776</v>
      </c>
      <c r="F68" s="379">
        <v>0.42307692307692313</v>
      </c>
      <c r="G68" s="379">
        <v>0.42307692307692307</v>
      </c>
      <c r="H68" s="379">
        <v>0.46153846153846156</v>
      </c>
      <c r="I68" s="379">
        <v>0.50000000000000011</v>
      </c>
      <c r="J68" s="379">
        <v>0.46153846153846151</v>
      </c>
      <c r="K68" s="379">
        <v>0.38461538461538458</v>
      </c>
      <c r="L68" s="379">
        <v>0.42307692307692307</v>
      </c>
      <c r="M68" s="380">
        <v>0.46153846153846156</v>
      </c>
    </row>
    <row r="69" spans="1:13" customFormat="1">
      <c r="A69" s="1019"/>
      <c r="B69" s="185" t="s">
        <v>26</v>
      </c>
      <c r="C69" s="117">
        <v>314</v>
      </c>
      <c r="D69" s="379">
        <v>0.62379421221864939</v>
      </c>
      <c r="E69" s="379">
        <v>0.48717948717948706</v>
      </c>
      <c r="F69" s="379">
        <v>0.64630225080385839</v>
      </c>
      <c r="G69" s="379">
        <v>0.74679487179487181</v>
      </c>
      <c r="H69" s="379">
        <v>0.66774193548387095</v>
      </c>
      <c r="I69" s="379">
        <v>0.63548387096774195</v>
      </c>
      <c r="J69" s="379">
        <v>0.68690095846645327</v>
      </c>
      <c r="K69" s="379">
        <v>0.49038461538461525</v>
      </c>
      <c r="L69" s="379">
        <v>0.70926517571884984</v>
      </c>
      <c r="M69" s="380">
        <v>0.54632587859424919</v>
      </c>
    </row>
    <row r="70" spans="1:13" s="396" customFormat="1" ht="20.100000000000001" customHeight="1">
      <c r="A70" s="266" t="s">
        <v>220</v>
      </c>
      <c r="B70" s="267"/>
      <c r="C70" s="188"/>
      <c r="D70" s="188"/>
      <c r="E70" s="188"/>
      <c r="F70" s="188"/>
      <c r="G70" s="188"/>
      <c r="H70" s="188"/>
      <c r="I70" s="188"/>
      <c r="J70" s="188"/>
      <c r="K70" s="188"/>
      <c r="L70" s="188"/>
      <c r="M70" s="189"/>
    </row>
    <row r="71" spans="1:13" customFormat="1">
      <c r="A71" s="1017" t="s">
        <v>213</v>
      </c>
      <c r="B71" s="242" t="s">
        <v>28</v>
      </c>
      <c r="C71" s="116">
        <v>160</v>
      </c>
      <c r="D71" s="662">
        <v>0.50967741935483857</v>
      </c>
      <c r="E71" s="377">
        <v>0.39490445859872592</v>
      </c>
      <c r="F71" s="383">
        <v>0.4585987261146498</v>
      </c>
      <c r="G71" s="383">
        <v>0.5</v>
      </c>
      <c r="H71" s="383">
        <v>0.44303797468354422</v>
      </c>
      <c r="I71" s="383">
        <v>0.4</v>
      </c>
      <c r="J71" s="383">
        <v>0.45859872611464958</v>
      </c>
      <c r="K71" s="383">
        <v>0.43949044585987274</v>
      </c>
      <c r="L71" s="383">
        <v>0.4620253164556965</v>
      </c>
      <c r="M71" s="384">
        <v>0.45512820512820495</v>
      </c>
    </row>
    <row r="72" spans="1:13" customFormat="1">
      <c r="A72" s="1018"/>
      <c r="B72" s="243" t="s">
        <v>29</v>
      </c>
      <c r="C72" s="117">
        <v>83</v>
      </c>
      <c r="D72" s="379">
        <v>0.53658536585365835</v>
      </c>
      <c r="E72" s="570">
        <v>0.5180722891566264</v>
      </c>
      <c r="F72" s="383">
        <v>0.5</v>
      </c>
      <c r="G72" s="383">
        <v>0.56626506024096379</v>
      </c>
      <c r="H72" s="383">
        <v>0.58536585365853677</v>
      </c>
      <c r="I72" s="383">
        <v>0.55421686746987953</v>
      </c>
      <c r="J72" s="383">
        <v>0.56626506024096401</v>
      </c>
      <c r="K72" s="383">
        <v>0.48192771084337355</v>
      </c>
      <c r="L72" s="383">
        <v>0.57831325301204817</v>
      </c>
      <c r="M72" s="384">
        <v>0.53012048192771111</v>
      </c>
    </row>
    <row r="73" spans="1:13" customFormat="1">
      <c r="A73" s="1018"/>
      <c r="B73" s="244" t="s">
        <v>30</v>
      </c>
      <c r="C73" s="117">
        <v>32</v>
      </c>
      <c r="D73" s="379">
        <v>0.49999999999999989</v>
      </c>
      <c r="E73" s="570">
        <v>0.34375000000000006</v>
      </c>
      <c r="F73" s="383">
        <v>0.53124999999999989</v>
      </c>
      <c r="G73" s="383">
        <v>0.625</v>
      </c>
      <c r="H73" s="577">
        <v>0.5</v>
      </c>
      <c r="I73" s="383">
        <v>0.40624999999999994</v>
      </c>
      <c r="J73" s="383">
        <v>0.5</v>
      </c>
      <c r="K73" s="383">
        <v>0.34375000000000006</v>
      </c>
      <c r="L73" s="383">
        <v>0.5</v>
      </c>
      <c r="M73" s="384">
        <v>0.31249999999999994</v>
      </c>
    </row>
    <row r="74" spans="1:13" customFormat="1">
      <c r="A74" s="1019"/>
      <c r="B74" s="185" t="s">
        <v>31</v>
      </c>
      <c r="C74" s="574">
        <v>76</v>
      </c>
      <c r="D74" s="578">
        <v>0.48684210526315785</v>
      </c>
      <c r="E74" s="571">
        <v>0.42666666666666681</v>
      </c>
      <c r="F74" s="578">
        <v>0.445945945945946</v>
      </c>
      <c r="G74" s="381">
        <v>0.47368421052631576</v>
      </c>
      <c r="H74" s="578">
        <v>0.49333333333333335</v>
      </c>
      <c r="I74" s="578">
        <v>0.42666666666666664</v>
      </c>
      <c r="J74" s="578">
        <v>0.48000000000000009</v>
      </c>
      <c r="K74" s="578">
        <v>0.44736842105263169</v>
      </c>
      <c r="L74" s="578">
        <v>0.52631578947368407</v>
      </c>
      <c r="M74" s="583">
        <v>0.42666666666666653</v>
      </c>
    </row>
    <row r="75" spans="1:13" customFormat="1">
      <c r="A75" s="1017" t="s">
        <v>215</v>
      </c>
      <c r="B75" s="242" t="s">
        <v>28</v>
      </c>
      <c r="C75" s="573">
        <v>182</v>
      </c>
      <c r="D75" s="577">
        <v>0.6033519553072626</v>
      </c>
      <c r="E75" s="588">
        <v>0.48351648351648346</v>
      </c>
      <c r="F75" s="577">
        <v>0.62087912087912112</v>
      </c>
      <c r="G75" s="577">
        <v>0.70165745856353601</v>
      </c>
      <c r="H75" s="577">
        <v>0.62430939226519311</v>
      </c>
      <c r="I75" s="577">
        <v>0.60555555555555551</v>
      </c>
      <c r="J75" s="577">
        <v>0.65745856353591159</v>
      </c>
      <c r="K75" s="577">
        <v>0.50555555555555565</v>
      </c>
      <c r="L75" s="577">
        <v>0.62983425414364647</v>
      </c>
      <c r="M75" s="587">
        <v>0.51648351648351654</v>
      </c>
    </row>
    <row r="76" spans="1:13" customFormat="1">
      <c r="A76" s="1018"/>
      <c r="B76" s="243" t="s">
        <v>29</v>
      </c>
      <c r="C76" s="598">
        <v>84</v>
      </c>
      <c r="D76" s="379">
        <v>0.48809523809523819</v>
      </c>
      <c r="E76" s="567">
        <v>0.47560975609756095</v>
      </c>
      <c r="F76" s="379">
        <v>0.63414634146341475</v>
      </c>
      <c r="G76" s="379">
        <v>0.80722891566265054</v>
      </c>
      <c r="H76" s="379">
        <v>0.69512195121951215</v>
      </c>
      <c r="I76" s="379">
        <v>0.62650602409638556</v>
      </c>
      <c r="J76" s="379">
        <v>0.65476190476190443</v>
      </c>
      <c r="K76" s="379">
        <v>0.40963855421686762</v>
      </c>
      <c r="L76" s="379">
        <v>0.76190476190476186</v>
      </c>
      <c r="M76" s="380">
        <v>0.55421686746987964</v>
      </c>
    </row>
    <row r="77" spans="1:13" customFormat="1">
      <c r="A77" s="1018"/>
      <c r="B77" s="243" t="s">
        <v>30</v>
      </c>
      <c r="C77" s="584">
        <v>43</v>
      </c>
      <c r="D77" s="383">
        <v>0.65116279069767424</v>
      </c>
      <c r="E77" s="570">
        <v>0.58139534883720922</v>
      </c>
      <c r="F77" s="383">
        <v>0.8292682926829269</v>
      </c>
      <c r="G77" s="383">
        <v>0.80952380952380942</v>
      </c>
      <c r="H77" s="383">
        <v>0.81395348837209291</v>
      </c>
      <c r="I77" s="383">
        <v>0.72093023255813971</v>
      </c>
      <c r="J77" s="383">
        <v>0.72093023255813959</v>
      </c>
      <c r="K77" s="383">
        <v>0.55813953488372081</v>
      </c>
      <c r="L77" s="383">
        <v>0.83720930232558133</v>
      </c>
      <c r="M77" s="384">
        <v>0.58139534883720922</v>
      </c>
    </row>
    <row r="78" spans="1:13" customFormat="1" ht="16.5" thickBot="1">
      <c r="A78" s="1077"/>
      <c r="B78" s="302" t="s">
        <v>31</v>
      </c>
      <c r="C78" s="663">
        <v>69</v>
      </c>
      <c r="D78" s="585">
        <v>0.67647058823529416</v>
      </c>
      <c r="E78" s="591">
        <v>0.49275362318840571</v>
      </c>
      <c r="F78" s="585">
        <v>0.5507246376811592</v>
      </c>
      <c r="G78" s="383">
        <v>0.62318840579710155</v>
      </c>
      <c r="H78" s="383">
        <v>0.61764705882352933</v>
      </c>
      <c r="I78" s="585">
        <v>0.5522388059701494</v>
      </c>
      <c r="J78" s="585">
        <v>0.62318840579710155</v>
      </c>
      <c r="K78" s="585">
        <v>0.55072463768115965</v>
      </c>
      <c r="L78" s="585">
        <v>0.59420289855072472</v>
      </c>
      <c r="M78" s="589">
        <v>0.57971014492753647</v>
      </c>
    </row>
    <row r="79" spans="1:13" customFormat="1" ht="15.95" customHeight="1">
      <c r="A79" s="1060" t="s">
        <v>365</v>
      </c>
      <c r="B79" s="1060"/>
      <c r="C79" s="1060"/>
      <c r="D79" s="1060"/>
      <c r="E79" s="1060"/>
      <c r="F79" s="1060"/>
      <c r="G79" s="1060"/>
      <c r="H79" s="1060"/>
      <c r="I79" s="1060"/>
      <c r="J79" s="1060"/>
      <c r="K79" s="1060"/>
      <c r="L79" s="1060"/>
      <c r="M79" s="1060"/>
    </row>
    <row r="80" spans="1:13" customFormat="1" ht="16.5" thickBot="1">
      <c r="A80" s="19"/>
      <c r="B80" s="19"/>
      <c r="C80" s="19"/>
      <c r="D80" s="19"/>
      <c r="E80" s="19"/>
      <c r="F80" s="19"/>
      <c r="G80" s="19"/>
      <c r="H80" s="19"/>
      <c r="I80" s="19"/>
      <c r="J80" s="18"/>
      <c r="K80" s="18"/>
      <c r="L80" s="18"/>
      <c r="M80" s="18"/>
    </row>
    <row r="81" spans="1:26" ht="27.95" customHeight="1" thickBot="1">
      <c r="A81" s="1061" t="s">
        <v>366</v>
      </c>
      <c r="B81" s="1062"/>
      <c r="C81" s="1062"/>
      <c r="D81" s="1062"/>
      <c r="E81" s="1062"/>
      <c r="F81" s="1062"/>
      <c r="G81" s="1062"/>
      <c r="H81" s="1062"/>
      <c r="I81" s="1062"/>
      <c r="J81" s="1062"/>
      <c r="K81" s="1062"/>
      <c r="L81" s="1062"/>
      <c r="M81" s="1062"/>
      <c r="N81" s="1062"/>
      <c r="O81" s="1062"/>
      <c r="P81" s="1062"/>
      <c r="Q81" s="1062"/>
      <c r="R81" s="1062"/>
      <c r="S81" s="1062"/>
      <c r="T81" s="1062"/>
      <c r="U81" s="1062"/>
      <c r="V81" s="1062"/>
      <c r="W81" s="1062"/>
      <c r="X81" s="1062"/>
      <c r="Y81" s="1062"/>
      <c r="Z81" s="1063"/>
    </row>
    <row r="82" spans="1:26" ht="15.95" customHeight="1">
      <c r="A82" s="953"/>
      <c r="B82" s="954"/>
      <c r="C82" s="957" t="s">
        <v>192</v>
      </c>
      <c r="D82" s="958"/>
      <c r="E82" s="958"/>
      <c r="F82" s="958"/>
      <c r="G82" s="958"/>
      <c r="H82" s="958"/>
      <c r="I82" s="958"/>
      <c r="J82" s="959"/>
      <c r="K82" s="960" t="s">
        <v>193</v>
      </c>
      <c r="L82" s="961"/>
      <c r="M82" s="961"/>
      <c r="N82" s="961"/>
      <c r="O82" s="961"/>
      <c r="P82" s="961"/>
      <c r="Q82" s="961"/>
      <c r="R82" s="961"/>
      <c r="S82" s="957" t="s">
        <v>4</v>
      </c>
      <c r="T82" s="958"/>
      <c r="U82" s="958"/>
      <c r="V82" s="958"/>
      <c r="W82" s="958"/>
      <c r="X82" s="958"/>
      <c r="Y82" s="958"/>
      <c r="Z82" s="962"/>
    </row>
    <row r="83" spans="1:26">
      <c r="A83" s="953"/>
      <c r="B83" s="954"/>
      <c r="C83" s="963" t="s">
        <v>205</v>
      </c>
      <c r="D83" s="964"/>
      <c r="E83" s="964" t="s">
        <v>208</v>
      </c>
      <c r="F83" s="964"/>
      <c r="G83" s="964" t="s">
        <v>59</v>
      </c>
      <c r="H83" s="964"/>
      <c r="I83" s="964" t="s">
        <v>211</v>
      </c>
      <c r="J83" s="965"/>
      <c r="K83" s="966" t="s">
        <v>205</v>
      </c>
      <c r="L83" s="967"/>
      <c r="M83" s="967" t="s">
        <v>208</v>
      </c>
      <c r="N83" s="967"/>
      <c r="O83" s="967" t="s">
        <v>59</v>
      </c>
      <c r="P83" s="967"/>
      <c r="Q83" s="967" t="s">
        <v>211</v>
      </c>
      <c r="R83" s="969"/>
      <c r="S83" s="970" t="s">
        <v>205</v>
      </c>
      <c r="T83" s="930"/>
      <c r="U83" s="929" t="s">
        <v>208</v>
      </c>
      <c r="V83" s="930"/>
      <c r="W83" s="929" t="s">
        <v>59</v>
      </c>
      <c r="X83" s="930"/>
      <c r="Y83" s="929" t="s">
        <v>211</v>
      </c>
      <c r="Z83" s="968"/>
    </row>
    <row r="84" spans="1:26">
      <c r="A84" s="953"/>
      <c r="B84" s="954"/>
      <c r="C84" s="86" t="s">
        <v>195</v>
      </c>
      <c r="D84" s="385" t="s">
        <v>224</v>
      </c>
      <c r="E84" s="88" t="s">
        <v>195</v>
      </c>
      <c r="F84" s="385" t="s">
        <v>224</v>
      </c>
      <c r="G84" s="88" t="s">
        <v>195</v>
      </c>
      <c r="H84" s="385" t="s">
        <v>224</v>
      </c>
      <c r="I84" s="88" t="s">
        <v>195</v>
      </c>
      <c r="J84" s="386" t="s">
        <v>224</v>
      </c>
      <c r="K84" s="90" t="s">
        <v>195</v>
      </c>
      <c r="L84" s="387" t="s">
        <v>224</v>
      </c>
      <c r="M84" s="92" t="s">
        <v>195</v>
      </c>
      <c r="N84" s="387" t="s">
        <v>224</v>
      </c>
      <c r="O84" s="92" t="s">
        <v>195</v>
      </c>
      <c r="P84" s="387" t="s">
        <v>224</v>
      </c>
      <c r="Q84" s="92" t="s">
        <v>195</v>
      </c>
      <c r="R84" s="388" t="s">
        <v>224</v>
      </c>
      <c r="S84" s="86" t="s">
        <v>195</v>
      </c>
      <c r="T84" s="385" t="s">
        <v>224</v>
      </c>
      <c r="U84" s="88" t="s">
        <v>195</v>
      </c>
      <c r="V84" s="385" t="s">
        <v>224</v>
      </c>
      <c r="W84" s="88" t="s">
        <v>195</v>
      </c>
      <c r="X84" s="385" t="s">
        <v>224</v>
      </c>
      <c r="Y84" s="88" t="s">
        <v>195</v>
      </c>
      <c r="Z84" s="389" t="s">
        <v>224</v>
      </c>
    </row>
    <row r="85" spans="1:26" s="396" customFormat="1" ht="20.100000000000001" customHeight="1">
      <c r="A85" s="1064" t="s">
        <v>349</v>
      </c>
      <c r="B85" s="1065"/>
      <c r="C85" s="1065"/>
      <c r="D85" s="1065"/>
      <c r="E85" s="1065"/>
      <c r="F85" s="1065"/>
      <c r="G85" s="1065"/>
      <c r="H85" s="1065"/>
      <c r="I85" s="1065"/>
      <c r="J85" s="1065"/>
      <c r="K85" s="1065"/>
      <c r="L85" s="1065"/>
      <c r="M85" s="1065"/>
      <c r="N85" s="1065"/>
      <c r="O85" s="1065"/>
      <c r="P85" s="1065"/>
      <c r="Q85" s="1065"/>
      <c r="R85" s="1065"/>
      <c r="S85" s="1065"/>
      <c r="T85" s="1065"/>
      <c r="U85" s="1065"/>
      <c r="V85" s="1065"/>
      <c r="W85" s="1065"/>
      <c r="X85" s="1065"/>
      <c r="Y85" s="1065"/>
      <c r="Z85" s="1066"/>
    </row>
    <row r="86" spans="1:26">
      <c r="A86" s="972" t="s">
        <v>367</v>
      </c>
      <c r="B86" s="592" t="s">
        <v>368</v>
      </c>
      <c r="C86" s="203">
        <v>68</v>
      </c>
      <c r="D86" s="359">
        <v>0.24199288256227758</v>
      </c>
      <c r="E86" s="203">
        <v>22</v>
      </c>
      <c r="F86" s="359">
        <v>0.1981981981981982</v>
      </c>
      <c r="G86" s="203">
        <v>48</v>
      </c>
      <c r="H86" s="359">
        <v>0.3</v>
      </c>
      <c r="I86" s="203">
        <v>82</v>
      </c>
      <c r="J86" s="349">
        <v>0.30711610486891383</v>
      </c>
      <c r="K86" s="486">
        <v>2829</v>
      </c>
      <c r="L86" s="484">
        <v>0.31987788331071915</v>
      </c>
      <c r="M86" s="486">
        <v>16</v>
      </c>
      <c r="N86" s="484">
        <v>0.44444444444444442</v>
      </c>
      <c r="O86" s="486">
        <v>1323</v>
      </c>
      <c r="P86" s="484">
        <v>0.33182844243792325</v>
      </c>
      <c r="Q86" s="486">
        <v>1479</v>
      </c>
      <c r="R86" s="509">
        <v>0.31971465629053175</v>
      </c>
      <c r="S86" s="203">
        <v>30981</v>
      </c>
      <c r="T86" s="359">
        <v>0.36377192776460082</v>
      </c>
      <c r="U86" s="203">
        <v>5967</v>
      </c>
      <c r="V86" s="359">
        <v>0.3435430940180782</v>
      </c>
      <c r="W86" s="203">
        <v>8739</v>
      </c>
      <c r="X86" s="359">
        <v>0.31051023308698122</v>
      </c>
      <c r="Y86" s="203">
        <v>11703</v>
      </c>
      <c r="Z86" s="361">
        <v>0.28432253832511356</v>
      </c>
    </row>
    <row r="87" spans="1:26">
      <c r="A87" s="972"/>
      <c r="B87" s="325" t="s">
        <v>369</v>
      </c>
      <c r="C87" s="404">
        <v>76</v>
      </c>
      <c r="D87" s="351">
        <v>0.27046263345195731</v>
      </c>
      <c r="E87" s="404">
        <v>29</v>
      </c>
      <c r="F87" s="351">
        <v>0.26126126126126126</v>
      </c>
      <c r="G87" s="404">
        <v>47</v>
      </c>
      <c r="H87" s="351">
        <v>0.29375000000000001</v>
      </c>
      <c r="I87" s="404">
        <v>73</v>
      </c>
      <c r="J87" s="352">
        <v>0.27340823970037453</v>
      </c>
      <c r="K87" s="493">
        <v>1891</v>
      </c>
      <c r="L87" s="504">
        <v>0.21381727725011307</v>
      </c>
      <c r="M87" s="493">
        <v>4</v>
      </c>
      <c r="N87" s="504">
        <v>0.1111111111111111</v>
      </c>
      <c r="O87" s="493">
        <v>1197</v>
      </c>
      <c r="P87" s="504">
        <v>0.30022573363431149</v>
      </c>
      <c r="Q87" s="493">
        <v>1388</v>
      </c>
      <c r="R87" s="508">
        <v>0.30004323389537396</v>
      </c>
      <c r="S87" s="404">
        <v>25781</v>
      </c>
      <c r="T87" s="351">
        <v>0.30271469835380316</v>
      </c>
      <c r="U87" s="404">
        <v>4652</v>
      </c>
      <c r="V87" s="351">
        <v>0.26783349645920895</v>
      </c>
      <c r="W87" s="404">
        <v>9371</v>
      </c>
      <c r="X87" s="351">
        <v>0.33296617396247868</v>
      </c>
      <c r="Y87" s="404">
        <v>12590</v>
      </c>
      <c r="Z87" s="355">
        <v>0.30587206336094847</v>
      </c>
    </row>
    <row r="88" spans="1:26">
      <c r="A88" s="972"/>
      <c r="B88" s="418" t="s">
        <v>370</v>
      </c>
      <c r="C88" s="203">
        <v>21</v>
      </c>
      <c r="D88" s="348">
        <v>7.4733096085409248E-2</v>
      </c>
      <c r="E88" s="203">
        <v>37</v>
      </c>
      <c r="F88" s="348">
        <v>0.33333333333333326</v>
      </c>
      <c r="G88" s="203">
        <v>21</v>
      </c>
      <c r="H88" s="348">
        <v>0.13125000000000001</v>
      </c>
      <c r="I88" s="203">
        <v>30</v>
      </c>
      <c r="J88" s="349">
        <v>0.11235955056179775</v>
      </c>
      <c r="K88" s="486">
        <v>206</v>
      </c>
      <c r="L88" s="503">
        <v>2.3292627770239712E-2</v>
      </c>
      <c r="M88" s="486">
        <v>0</v>
      </c>
      <c r="N88" s="503">
        <v>0</v>
      </c>
      <c r="O88" s="486">
        <v>81</v>
      </c>
      <c r="P88" s="503">
        <v>2.0316027088036117E-2</v>
      </c>
      <c r="Q88" s="486">
        <v>72</v>
      </c>
      <c r="R88" s="509">
        <v>1.556420233463035E-2</v>
      </c>
      <c r="S88" s="203">
        <v>1862</v>
      </c>
      <c r="T88" s="348">
        <v>2.1863184839020267E-2</v>
      </c>
      <c r="U88" s="203">
        <v>367</v>
      </c>
      <c r="V88" s="348">
        <v>2.1129598710346018E-2</v>
      </c>
      <c r="W88" s="203">
        <v>508</v>
      </c>
      <c r="X88" s="348">
        <v>1.8050028425241615E-2</v>
      </c>
      <c r="Y88" s="203">
        <v>646</v>
      </c>
      <c r="Z88" s="350">
        <v>1.5694468064429923E-2</v>
      </c>
    </row>
    <row r="89" spans="1:26">
      <c r="A89" s="972"/>
      <c r="B89" s="325" t="s">
        <v>371</v>
      </c>
      <c r="C89" s="404">
        <v>11</v>
      </c>
      <c r="D89" s="351">
        <v>3.9145907473309607E-2</v>
      </c>
      <c r="E89" s="404">
        <v>17</v>
      </c>
      <c r="F89" s="351">
        <v>0.15315315315315314</v>
      </c>
      <c r="G89" s="404">
        <v>8</v>
      </c>
      <c r="H89" s="351">
        <v>0.05</v>
      </c>
      <c r="I89" s="404">
        <v>7</v>
      </c>
      <c r="J89" s="352">
        <v>2.6217228464419477E-2</v>
      </c>
      <c r="K89" s="493">
        <v>75</v>
      </c>
      <c r="L89" s="504">
        <v>8.4803256445047485E-3</v>
      </c>
      <c r="M89" s="493">
        <v>1</v>
      </c>
      <c r="N89" s="504">
        <v>2.7777777777777776E-2</v>
      </c>
      <c r="O89" s="493">
        <v>17</v>
      </c>
      <c r="P89" s="504">
        <v>4.2638575369952341E-3</v>
      </c>
      <c r="Q89" s="493">
        <v>17</v>
      </c>
      <c r="R89" s="508">
        <v>3.6748811067877211E-3</v>
      </c>
      <c r="S89" s="404">
        <v>551</v>
      </c>
      <c r="T89" s="351">
        <v>6.4697179625672219E-3</v>
      </c>
      <c r="U89" s="404">
        <v>129</v>
      </c>
      <c r="V89" s="351">
        <v>7.4270251597674019E-3</v>
      </c>
      <c r="W89" s="404">
        <v>134</v>
      </c>
      <c r="X89" s="351">
        <v>4.7612279704377491E-3</v>
      </c>
      <c r="Y89" s="404">
        <v>140</v>
      </c>
      <c r="Z89" s="355">
        <v>3.4012779086999832E-3</v>
      </c>
    </row>
    <row r="90" spans="1:26">
      <c r="A90" s="972"/>
      <c r="B90" s="325" t="s">
        <v>372</v>
      </c>
      <c r="C90" s="403">
        <v>105</v>
      </c>
      <c r="D90" s="369">
        <v>0.37366548042704628</v>
      </c>
      <c r="E90" s="403">
        <v>6</v>
      </c>
      <c r="F90" s="369">
        <v>5.405405405405405E-2</v>
      </c>
      <c r="G90" s="403">
        <v>36</v>
      </c>
      <c r="H90" s="369">
        <v>0.22500000000000001</v>
      </c>
      <c r="I90" s="403">
        <v>75</v>
      </c>
      <c r="J90" s="370">
        <v>0.2808988764044944</v>
      </c>
      <c r="K90" s="500">
        <v>3843</v>
      </c>
      <c r="L90" s="505">
        <v>0.43453188602442333</v>
      </c>
      <c r="M90" s="500">
        <v>15</v>
      </c>
      <c r="N90" s="505">
        <v>0.41666666666666674</v>
      </c>
      <c r="O90" s="500">
        <v>1369</v>
      </c>
      <c r="P90" s="505">
        <v>0.3433659393027339</v>
      </c>
      <c r="Q90" s="500">
        <v>1670</v>
      </c>
      <c r="R90" s="510">
        <v>0.36100302637267617</v>
      </c>
      <c r="S90" s="403">
        <v>25991</v>
      </c>
      <c r="T90" s="369">
        <v>0.30518047108000845</v>
      </c>
      <c r="U90" s="403">
        <v>6254</v>
      </c>
      <c r="V90" s="369">
        <v>0.36006678565259947</v>
      </c>
      <c r="W90" s="403">
        <v>9392</v>
      </c>
      <c r="X90" s="369">
        <v>0.33371233655486071</v>
      </c>
      <c r="Y90" s="403">
        <v>16082</v>
      </c>
      <c r="Z90" s="373">
        <v>0.39070965234080807</v>
      </c>
    </row>
    <row r="91" spans="1:26">
      <c r="A91" s="979"/>
      <c r="B91" s="121" t="s">
        <v>230</v>
      </c>
      <c r="C91" s="427">
        <v>281</v>
      </c>
      <c r="D91" s="426">
        <v>1</v>
      </c>
      <c r="E91" s="427">
        <v>111</v>
      </c>
      <c r="F91" s="426">
        <v>1</v>
      </c>
      <c r="G91" s="427">
        <v>160</v>
      </c>
      <c r="H91" s="426">
        <v>1</v>
      </c>
      <c r="I91" s="427">
        <v>267</v>
      </c>
      <c r="J91" s="423">
        <v>1</v>
      </c>
      <c r="K91" s="490">
        <v>8844</v>
      </c>
      <c r="L91" s="506">
        <v>1</v>
      </c>
      <c r="M91" s="490">
        <v>36</v>
      </c>
      <c r="N91" s="506">
        <v>1</v>
      </c>
      <c r="O91" s="490">
        <v>3987</v>
      </c>
      <c r="P91" s="506">
        <v>1</v>
      </c>
      <c r="Q91" s="490">
        <v>4626</v>
      </c>
      <c r="R91" s="511">
        <v>1</v>
      </c>
      <c r="S91" s="427">
        <v>85166</v>
      </c>
      <c r="T91" s="426">
        <v>1</v>
      </c>
      <c r="U91" s="427">
        <v>17369</v>
      </c>
      <c r="V91" s="426">
        <v>1</v>
      </c>
      <c r="W91" s="427">
        <v>28144</v>
      </c>
      <c r="X91" s="426">
        <v>1</v>
      </c>
      <c r="Y91" s="427">
        <v>41161</v>
      </c>
      <c r="Z91" s="428">
        <v>1</v>
      </c>
    </row>
    <row r="92" spans="1:26">
      <c r="A92" s="971" t="s">
        <v>353</v>
      </c>
      <c r="B92" s="594" t="s">
        <v>368</v>
      </c>
      <c r="C92" s="203">
        <v>57</v>
      </c>
      <c r="D92" s="348">
        <v>0.20284697508896798</v>
      </c>
      <c r="E92" s="203">
        <v>10</v>
      </c>
      <c r="F92" s="348">
        <v>8.9285714285714288E-2</v>
      </c>
      <c r="G92" s="203">
        <v>21</v>
      </c>
      <c r="H92" s="348">
        <v>0.13043478260869565</v>
      </c>
      <c r="I92" s="203">
        <v>59</v>
      </c>
      <c r="J92" s="349">
        <v>0.22014925373134328</v>
      </c>
      <c r="K92" s="486">
        <v>2283</v>
      </c>
      <c r="L92" s="503">
        <v>0.25747152362693132</v>
      </c>
      <c r="M92" s="486">
        <v>7</v>
      </c>
      <c r="N92" s="503">
        <v>0.19444444444444448</v>
      </c>
      <c r="O92" s="486">
        <v>779</v>
      </c>
      <c r="P92" s="503">
        <v>0.19455544455544455</v>
      </c>
      <c r="Q92" s="486">
        <v>849</v>
      </c>
      <c r="R92" s="509">
        <v>0.18348822130970391</v>
      </c>
      <c r="S92" s="203">
        <v>23925</v>
      </c>
      <c r="T92" s="348">
        <v>0.2805990805029086</v>
      </c>
      <c r="U92" s="203">
        <v>4602</v>
      </c>
      <c r="V92" s="348">
        <v>0.26460441582336708</v>
      </c>
      <c r="W92" s="203">
        <v>5460</v>
      </c>
      <c r="X92" s="348">
        <v>0.19366509417231229</v>
      </c>
      <c r="Y92" s="203">
        <v>7384</v>
      </c>
      <c r="Z92" s="350">
        <v>0.17928857593784145</v>
      </c>
    </row>
    <row r="93" spans="1:26">
      <c r="A93" s="972"/>
      <c r="B93" s="325" t="s">
        <v>369</v>
      </c>
      <c r="C93" s="404">
        <v>69</v>
      </c>
      <c r="D93" s="351">
        <v>0.24555160142348753</v>
      </c>
      <c r="E93" s="404">
        <v>31</v>
      </c>
      <c r="F93" s="351">
        <v>0.2767857142857143</v>
      </c>
      <c r="G93" s="404">
        <v>56</v>
      </c>
      <c r="H93" s="351">
        <v>0.34782608695652173</v>
      </c>
      <c r="I93" s="404">
        <v>72</v>
      </c>
      <c r="J93" s="352">
        <v>0.26865671641791045</v>
      </c>
      <c r="K93" s="493">
        <v>1912</v>
      </c>
      <c r="L93" s="504">
        <v>0.21563099131611593</v>
      </c>
      <c r="M93" s="493">
        <v>7</v>
      </c>
      <c r="N93" s="504">
        <v>0.19444444444444448</v>
      </c>
      <c r="O93" s="493">
        <v>1067</v>
      </c>
      <c r="P93" s="504">
        <v>0.26648351648351648</v>
      </c>
      <c r="Q93" s="493">
        <v>1179</v>
      </c>
      <c r="R93" s="508">
        <v>0.25480873135941212</v>
      </c>
      <c r="S93" s="404">
        <v>26043</v>
      </c>
      <c r="T93" s="351">
        <v>0.30543957590542314</v>
      </c>
      <c r="U93" s="404">
        <v>4817</v>
      </c>
      <c r="V93" s="351">
        <v>0.27696642134314625</v>
      </c>
      <c r="W93" s="404">
        <v>8841</v>
      </c>
      <c r="X93" s="351">
        <v>0.31358847940978257</v>
      </c>
      <c r="Y93" s="404">
        <v>11720</v>
      </c>
      <c r="Z93" s="355">
        <v>0.28456962486342113</v>
      </c>
    </row>
    <row r="94" spans="1:26">
      <c r="A94" s="972"/>
      <c r="B94" s="418" t="s">
        <v>370</v>
      </c>
      <c r="C94" s="498">
        <v>29</v>
      </c>
      <c r="D94" s="362">
        <v>0.10320284697508895</v>
      </c>
      <c r="E94" s="498">
        <v>42</v>
      </c>
      <c r="F94" s="362">
        <v>0.375</v>
      </c>
      <c r="G94" s="498">
        <v>26</v>
      </c>
      <c r="H94" s="362">
        <v>0.16149068322981366</v>
      </c>
      <c r="I94" s="498">
        <v>37</v>
      </c>
      <c r="J94" s="363">
        <v>0.13805970149253732</v>
      </c>
      <c r="K94" s="496">
        <v>419</v>
      </c>
      <c r="L94" s="562">
        <v>4.7253862636742978E-2</v>
      </c>
      <c r="M94" s="496">
        <v>1</v>
      </c>
      <c r="N94" s="562">
        <v>2.7777777777777776E-2</v>
      </c>
      <c r="O94" s="496">
        <v>232</v>
      </c>
      <c r="P94" s="562">
        <v>5.7942057942057944E-2</v>
      </c>
      <c r="Q94" s="496">
        <v>245</v>
      </c>
      <c r="R94" s="556">
        <v>5.2950075642965194E-2</v>
      </c>
      <c r="S94" s="498">
        <v>5039</v>
      </c>
      <c r="T94" s="362">
        <v>5.9098799024207171E-2</v>
      </c>
      <c r="U94" s="498">
        <v>1018</v>
      </c>
      <c r="V94" s="362">
        <v>5.8532658693652255E-2</v>
      </c>
      <c r="W94" s="498">
        <v>1665</v>
      </c>
      <c r="X94" s="362">
        <v>5.9057212783315008E-2</v>
      </c>
      <c r="Y94" s="498">
        <v>2258</v>
      </c>
      <c r="Z94" s="365">
        <v>5.4825786087167663E-2</v>
      </c>
    </row>
    <row r="95" spans="1:26">
      <c r="A95" s="972"/>
      <c r="B95" s="325" t="s">
        <v>371</v>
      </c>
      <c r="C95" s="404">
        <v>13</v>
      </c>
      <c r="D95" s="351">
        <v>4.6263345195729534E-2</v>
      </c>
      <c r="E95" s="404">
        <v>22</v>
      </c>
      <c r="F95" s="351">
        <v>0.19642857142857142</v>
      </c>
      <c r="G95" s="404">
        <v>10</v>
      </c>
      <c r="H95" s="351">
        <v>6.2111801242236024E-2</v>
      </c>
      <c r="I95" s="404">
        <v>16</v>
      </c>
      <c r="J95" s="352">
        <v>5.9701492537313425E-2</v>
      </c>
      <c r="K95" s="493">
        <v>233</v>
      </c>
      <c r="L95" s="504">
        <v>2.6277207623773544E-2</v>
      </c>
      <c r="M95" s="493">
        <v>3</v>
      </c>
      <c r="N95" s="504">
        <v>8.3333333333333315E-2</v>
      </c>
      <c r="O95" s="493">
        <v>112</v>
      </c>
      <c r="P95" s="504">
        <v>2.7972027972027972E-2</v>
      </c>
      <c r="Q95" s="493">
        <v>106</v>
      </c>
      <c r="R95" s="508">
        <v>2.2909012318997189E-2</v>
      </c>
      <c r="S95" s="404">
        <v>2247</v>
      </c>
      <c r="T95" s="351">
        <v>2.6353443422781009E-2</v>
      </c>
      <c r="U95" s="404">
        <v>462</v>
      </c>
      <c r="V95" s="351">
        <v>2.6563937442502305E-2</v>
      </c>
      <c r="W95" s="404">
        <v>726</v>
      </c>
      <c r="X95" s="351">
        <v>2.575107296137339E-2</v>
      </c>
      <c r="Y95" s="404">
        <v>890</v>
      </c>
      <c r="Z95" s="355">
        <v>2.1609809396624984E-2</v>
      </c>
    </row>
    <row r="96" spans="1:26">
      <c r="A96" s="972"/>
      <c r="B96" s="325" t="s">
        <v>372</v>
      </c>
      <c r="C96" s="403">
        <v>113</v>
      </c>
      <c r="D96" s="369">
        <v>0.40213523131672596</v>
      </c>
      <c r="E96" s="403">
        <v>7</v>
      </c>
      <c r="F96" s="369">
        <v>6.25E-2</v>
      </c>
      <c r="G96" s="403">
        <v>48</v>
      </c>
      <c r="H96" s="369">
        <v>0.29813664596273293</v>
      </c>
      <c r="I96" s="403">
        <v>84</v>
      </c>
      <c r="J96" s="370">
        <v>0.31343283582089554</v>
      </c>
      <c r="K96" s="500">
        <v>4020</v>
      </c>
      <c r="L96" s="505">
        <v>0.45336641479643625</v>
      </c>
      <c r="M96" s="500">
        <v>18</v>
      </c>
      <c r="N96" s="505">
        <v>0.5</v>
      </c>
      <c r="O96" s="500">
        <v>1814</v>
      </c>
      <c r="P96" s="505">
        <v>0.45304695304695303</v>
      </c>
      <c r="Q96" s="500">
        <v>2248</v>
      </c>
      <c r="R96" s="510">
        <v>0.48584395936892155</v>
      </c>
      <c r="S96" s="403">
        <v>28010</v>
      </c>
      <c r="T96" s="369">
        <v>0.32850910114468007</v>
      </c>
      <c r="U96" s="403">
        <v>6493</v>
      </c>
      <c r="V96" s="369">
        <v>0.37333256669733211</v>
      </c>
      <c r="W96" s="403">
        <v>11501</v>
      </c>
      <c r="X96" s="369">
        <v>0.40793814067321676</v>
      </c>
      <c r="Y96" s="403">
        <v>18933</v>
      </c>
      <c r="Z96" s="373">
        <v>0.45970620371494475</v>
      </c>
    </row>
    <row r="97" spans="1:26">
      <c r="A97" s="979"/>
      <c r="B97" s="121" t="s">
        <v>230</v>
      </c>
      <c r="C97" s="427">
        <v>281</v>
      </c>
      <c r="D97" s="426">
        <v>1</v>
      </c>
      <c r="E97" s="427">
        <v>112</v>
      </c>
      <c r="F97" s="426">
        <v>1</v>
      </c>
      <c r="G97" s="427">
        <v>161</v>
      </c>
      <c r="H97" s="426">
        <v>1</v>
      </c>
      <c r="I97" s="427">
        <v>268</v>
      </c>
      <c r="J97" s="423">
        <v>1</v>
      </c>
      <c r="K97" s="490">
        <v>8867</v>
      </c>
      <c r="L97" s="506">
        <v>1</v>
      </c>
      <c r="M97" s="490">
        <v>36</v>
      </c>
      <c r="N97" s="506">
        <v>1</v>
      </c>
      <c r="O97" s="490">
        <v>4004</v>
      </c>
      <c r="P97" s="506">
        <v>1</v>
      </c>
      <c r="Q97" s="490">
        <v>4627</v>
      </c>
      <c r="R97" s="511">
        <v>1</v>
      </c>
      <c r="S97" s="427">
        <v>85264</v>
      </c>
      <c r="T97" s="426">
        <v>1</v>
      </c>
      <c r="U97" s="427">
        <v>17392</v>
      </c>
      <c r="V97" s="426">
        <v>1</v>
      </c>
      <c r="W97" s="427">
        <v>28193</v>
      </c>
      <c r="X97" s="426">
        <v>1</v>
      </c>
      <c r="Y97" s="427">
        <v>41185</v>
      </c>
      <c r="Z97" s="428">
        <v>1</v>
      </c>
    </row>
    <row r="98" spans="1:26">
      <c r="A98" s="971" t="s">
        <v>355</v>
      </c>
      <c r="B98" s="120" t="s">
        <v>368</v>
      </c>
      <c r="C98" s="203">
        <v>66</v>
      </c>
      <c r="D98" s="348">
        <v>0.23655913978494625</v>
      </c>
      <c r="E98" s="203">
        <v>16</v>
      </c>
      <c r="F98" s="348">
        <v>0.1415929203539823</v>
      </c>
      <c r="G98" s="203">
        <v>43</v>
      </c>
      <c r="H98" s="348">
        <v>0.27044025157232704</v>
      </c>
      <c r="I98" s="203">
        <v>82</v>
      </c>
      <c r="J98" s="349">
        <v>0.30597014925373134</v>
      </c>
      <c r="K98" s="486">
        <v>2414</v>
      </c>
      <c r="L98" s="503">
        <v>0.27203065134099619</v>
      </c>
      <c r="M98" s="486">
        <v>7</v>
      </c>
      <c r="N98" s="503">
        <v>0.19444444444444448</v>
      </c>
      <c r="O98" s="486">
        <v>1145</v>
      </c>
      <c r="P98" s="503">
        <v>0.28589263420724093</v>
      </c>
      <c r="Q98" s="486">
        <v>1313</v>
      </c>
      <c r="R98" s="509">
        <v>0.28383052313013402</v>
      </c>
      <c r="S98" s="203">
        <v>25621</v>
      </c>
      <c r="T98" s="348">
        <v>0.30045852731814293</v>
      </c>
      <c r="U98" s="203">
        <v>5264</v>
      </c>
      <c r="V98" s="348">
        <v>0.30245920478051025</v>
      </c>
      <c r="W98" s="203">
        <v>8087</v>
      </c>
      <c r="X98" s="348">
        <v>0.28613381452782788</v>
      </c>
      <c r="Y98" s="203">
        <v>11135</v>
      </c>
      <c r="Z98" s="350">
        <v>0.26984780922838308</v>
      </c>
    </row>
    <row r="99" spans="1:26">
      <c r="A99" s="972"/>
      <c r="B99" s="325" t="s">
        <v>369</v>
      </c>
      <c r="C99" s="498">
        <v>72</v>
      </c>
      <c r="D99" s="362">
        <v>0.25806451612903225</v>
      </c>
      <c r="E99" s="498">
        <v>34</v>
      </c>
      <c r="F99" s="362">
        <v>0.30088495575221241</v>
      </c>
      <c r="G99" s="498">
        <v>48</v>
      </c>
      <c r="H99" s="362">
        <v>0.30188679245283018</v>
      </c>
      <c r="I99" s="498">
        <v>93</v>
      </c>
      <c r="J99" s="363">
        <v>0.34701492537313433</v>
      </c>
      <c r="K99" s="496">
        <v>1663</v>
      </c>
      <c r="L99" s="562">
        <v>0.18740139734054539</v>
      </c>
      <c r="M99" s="496">
        <v>3</v>
      </c>
      <c r="N99" s="562">
        <v>8.3333333333333315E-2</v>
      </c>
      <c r="O99" s="496">
        <v>1262</v>
      </c>
      <c r="P99" s="562">
        <v>0.31510611735330835</v>
      </c>
      <c r="Q99" s="496">
        <v>1527</v>
      </c>
      <c r="R99" s="556">
        <v>0.33009079118028528</v>
      </c>
      <c r="S99" s="498">
        <v>22869</v>
      </c>
      <c r="T99" s="362">
        <v>0.26818570942736858</v>
      </c>
      <c r="U99" s="498">
        <v>4573</v>
      </c>
      <c r="V99" s="362">
        <v>0.26275568834750634</v>
      </c>
      <c r="W99" s="498">
        <v>10017</v>
      </c>
      <c r="X99" s="362">
        <v>0.35442097441885151</v>
      </c>
      <c r="Y99" s="498">
        <v>13536</v>
      </c>
      <c r="Z99" s="365">
        <v>0.32803412175261731</v>
      </c>
    </row>
    <row r="100" spans="1:26">
      <c r="A100" s="972"/>
      <c r="B100" s="325" t="s">
        <v>370</v>
      </c>
      <c r="C100" s="404">
        <v>25</v>
      </c>
      <c r="D100" s="351">
        <v>8.9605734767025089E-2</v>
      </c>
      <c r="E100" s="404">
        <v>37</v>
      </c>
      <c r="F100" s="351">
        <v>0.32743362831858408</v>
      </c>
      <c r="G100" s="404">
        <v>28</v>
      </c>
      <c r="H100" s="351">
        <v>0.1761006289308176</v>
      </c>
      <c r="I100" s="404">
        <v>30</v>
      </c>
      <c r="J100" s="352">
        <v>0.11194029850746269</v>
      </c>
      <c r="K100" s="493">
        <v>219</v>
      </c>
      <c r="L100" s="504">
        <v>2.4678837052062207E-2</v>
      </c>
      <c r="M100" s="493">
        <v>2</v>
      </c>
      <c r="N100" s="504">
        <v>5.5555555555555552E-2</v>
      </c>
      <c r="O100" s="493">
        <v>101</v>
      </c>
      <c r="P100" s="504">
        <v>2.5218476903870163E-2</v>
      </c>
      <c r="Q100" s="493">
        <v>95</v>
      </c>
      <c r="R100" s="508">
        <v>2.0536100302637264E-2</v>
      </c>
      <c r="S100" s="404">
        <v>2349</v>
      </c>
      <c r="T100" s="351">
        <v>2.7546820212728532E-2</v>
      </c>
      <c r="U100" s="404">
        <v>434</v>
      </c>
      <c r="V100" s="351">
        <v>2.4936796138818666E-2</v>
      </c>
      <c r="W100" s="404">
        <v>782</v>
      </c>
      <c r="X100" s="351">
        <v>2.7668683437710076E-2</v>
      </c>
      <c r="Y100" s="404">
        <v>854</v>
      </c>
      <c r="Z100" s="355">
        <v>2.0696006203955022E-2</v>
      </c>
    </row>
    <row r="101" spans="1:26">
      <c r="A101" s="972"/>
      <c r="B101" s="325" t="s">
        <v>371</v>
      </c>
      <c r="C101" s="403">
        <v>9</v>
      </c>
      <c r="D101" s="369">
        <v>3.2258064516129031E-2</v>
      </c>
      <c r="E101" s="403">
        <v>19</v>
      </c>
      <c r="F101" s="369">
        <v>0.16814159292035399</v>
      </c>
      <c r="G101" s="403">
        <v>13</v>
      </c>
      <c r="H101" s="369">
        <v>8.1761006289308172E-2</v>
      </c>
      <c r="I101" s="403">
        <v>8</v>
      </c>
      <c r="J101" s="370">
        <v>2.9850746268656712E-2</v>
      </c>
      <c r="K101" s="500">
        <v>138</v>
      </c>
      <c r="L101" s="505">
        <v>1.555104800540906E-2</v>
      </c>
      <c r="M101" s="500">
        <v>2</v>
      </c>
      <c r="N101" s="505">
        <v>5.5555555555555552E-2</v>
      </c>
      <c r="O101" s="500">
        <v>49</v>
      </c>
      <c r="P101" s="505">
        <v>1.2234706616729089E-2</v>
      </c>
      <c r="Q101" s="500">
        <v>40</v>
      </c>
      <c r="R101" s="510">
        <v>8.6467790747946395E-3</v>
      </c>
      <c r="S101" s="403">
        <v>1114</v>
      </c>
      <c r="T101" s="369">
        <v>1.3063924102588158E-2</v>
      </c>
      <c r="U101" s="403">
        <v>256</v>
      </c>
      <c r="V101" s="369">
        <v>1.4709262238565845E-2</v>
      </c>
      <c r="W101" s="403">
        <v>314</v>
      </c>
      <c r="X101" s="369">
        <v>1.1109931712840112E-2</v>
      </c>
      <c r="Y101" s="403">
        <v>301</v>
      </c>
      <c r="Z101" s="373">
        <v>7.2944939899185733E-3</v>
      </c>
    </row>
    <row r="102" spans="1:26">
      <c r="A102" s="972"/>
      <c r="B102" s="325" t="s">
        <v>372</v>
      </c>
      <c r="C102" s="404">
        <v>107</v>
      </c>
      <c r="D102" s="351">
        <v>0.38351254480286739</v>
      </c>
      <c r="E102" s="404">
        <v>7</v>
      </c>
      <c r="F102" s="351">
        <v>6.1946902654867256E-2</v>
      </c>
      <c r="G102" s="404">
        <v>27</v>
      </c>
      <c r="H102" s="351">
        <v>0.169811320754717</v>
      </c>
      <c r="I102" s="404">
        <v>55</v>
      </c>
      <c r="J102" s="352">
        <v>0.20522388059701493</v>
      </c>
      <c r="K102" s="493">
        <v>4440</v>
      </c>
      <c r="L102" s="504">
        <v>0.5003380662609872</v>
      </c>
      <c r="M102" s="493">
        <v>22</v>
      </c>
      <c r="N102" s="504">
        <v>0.61111111111111116</v>
      </c>
      <c r="O102" s="493">
        <v>1448</v>
      </c>
      <c r="P102" s="504">
        <v>0.36154806491885144</v>
      </c>
      <c r="Q102" s="493">
        <v>1651</v>
      </c>
      <c r="R102" s="508">
        <v>0.35689580631214873</v>
      </c>
      <c r="S102" s="404">
        <v>33320</v>
      </c>
      <c r="T102" s="351">
        <v>0.39074501893917185</v>
      </c>
      <c r="U102" s="404">
        <v>6877</v>
      </c>
      <c r="V102" s="351">
        <v>0.39513904849459897</v>
      </c>
      <c r="W102" s="404">
        <v>9063</v>
      </c>
      <c r="X102" s="351">
        <v>0.32066659590277041</v>
      </c>
      <c r="Y102" s="404">
        <v>15438</v>
      </c>
      <c r="Z102" s="355">
        <v>0.37412756882512604</v>
      </c>
    </row>
    <row r="103" spans="1:26">
      <c r="A103" s="979"/>
      <c r="B103" s="121" t="s">
        <v>230</v>
      </c>
      <c r="C103" s="427">
        <v>279</v>
      </c>
      <c r="D103" s="426">
        <v>1</v>
      </c>
      <c r="E103" s="427">
        <v>113</v>
      </c>
      <c r="F103" s="426">
        <v>1</v>
      </c>
      <c r="G103" s="427">
        <v>159</v>
      </c>
      <c r="H103" s="426">
        <v>1</v>
      </c>
      <c r="I103" s="427">
        <v>268</v>
      </c>
      <c r="J103" s="423">
        <v>1</v>
      </c>
      <c r="K103" s="490">
        <v>8874</v>
      </c>
      <c r="L103" s="506">
        <v>1</v>
      </c>
      <c r="M103" s="490">
        <v>36</v>
      </c>
      <c r="N103" s="506">
        <v>1</v>
      </c>
      <c r="O103" s="490">
        <v>4005</v>
      </c>
      <c r="P103" s="506">
        <v>1</v>
      </c>
      <c r="Q103" s="490">
        <v>4626</v>
      </c>
      <c r="R103" s="511">
        <v>1</v>
      </c>
      <c r="S103" s="427">
        <v>85273</v>
      </c>
      <c r="T103" s="426">
        <v>1</v>
      </c>
      <c r="U103" s="427">
        <v>17404</v>
      </c>
      <c r="V103" s="426">
        <v>1</v>
      </c>
      <c r="W103" s="427">
        <v>28263</v>
      </c>
      <c r="X103" s="426">
        <v>1</v>
      </c>
      <c r="Y103" s="427">
        <v>41264</v>
      </c>
      <c r="Z103" s="428">
        <v>1</v>
      </c>
    </row>
    <row r="104" spans="1:26">
      <c r="A104" s="971" t="s">
        <v>357</v>
      </c>
      <c r="B104" s="120" t="s">
        <v>368</v>
      </c>
      <c r="C104" s="203">
        <v>79</v>
      </c>
      <c r="D104" s="348">
        <v>0.28113879003558717</v>
      </c>
      <c r="E104" s="203">
        <v>16</v>
      </c>
      <c r="F104" s="348">
        <v>0.1415929203539823</v>
      </c>
      <c r="G104" s="203">
        <v>47</v>
      </c>
      <c r="H104" s="348">
        <v>0.29192546583850931</v>
      </c>
      <c r="I104" s="203">
        <v>111</v>
      </c>
      <c r="J104" s="349">
        <v>0.4157303370786517</v>
      </c>
      <c r="K104" s="486">
        <v>2917</v>
      </c>
      <c r="L104" s="503">
        <v>0.32930684127342519</v>
      </c>
      <c r="M104" s="486">
        <v>11</v>
      </c>
      <c r="N104" s="503">
        <v>0.30555555555555558</v>
      </c>
      <c r="O104" s="486">
        <v>1425</v>
      </c>
      <c r="P104" s="503">
        <v>0.35589410589410592</v>
      </c>
      <c r="Q104" s="486">
        <v>1722</v>
      </c>
      <c r="R104" s="509">
        <v>0.37152103559870553</v>
      </c>
      <c r="S104" s="203">
        <v>32468</v>
      </c>
      <c r="T104" s="348">
        <v>0.38065983539287646</v>
      </c>
      <c r="U104" s="203">
        <v>6730</v>
      </c>
      <c r="V104" s="348">
        <v>0.38740501957172463</v>
      </c>
      <c r="W104" s="203">
        <v>10005</v>
      </c>
      <c r="X104" s="348">
        <v>0.35408408833522081</v>
      </c>
      <c r="Y104" s="203">
        <v>14947</v>
      </c>
      <c r="Z104" s="350">
        <v>0.3622461344578547</v>
      </c>
    </row>
    <row r="105" spans="1:26">
      <c r="A105" s="972"/>
      <c r="B105" s="325" t="s">
        <v>369</v>
      </c>
      <c r="C105" s="498">
        <v>76</v>
      </c>
      <c r="D105" s="362">
        <v>0.27046263345195731</v>
      </c>
      <c r="E105" s="498">
        <v>33</v>
      </c>
      <c r="F105" s="362">
        <v>0.29203539823008851</v>
      </c>
      <c r="G105" s="498">
        <v>59</v>
      </c>
      <c r="H105" s="362">
        <v>0.36645962732919257</v>
      </c>
      <c r="I105" s="498">
        <v>89</v>
      </c>
      <c r="J105" s="363">
        <v>0.33333333333333326</v>
      </c>
      <c r="K105" s="496">
        <v>1788</v>
      </c>
      <c r="L105" s="562">
        <v>0.20185143373221948</v>
      </c>
      <c r="M105" s="496">
        <v>6</v>
      </c>
      <c r="N105" s="562">
        <v>0.16666666666666663</v>
      </c>
      <c r="O105" s="496">
        <v>1418</v>
      </c>
      <c r="P105" s="562">
        <v>0.3541458541458542</v>
      </c>
      <c r="Q105" s="496">
        <v>1606</v>
      </c>
      <c r="R105" s="556">
        <v>0.34649406688241641</v>
      </c>
      <c r="S105" s="498">
        <v>23488</v>
      </c>
      <c r="T105" s="362">
        <v>0.27537693155438836</v>
      </c>
      <c r="U105" s="498">
        <v>4917</v>
      </c>
      <c r="V105" s="362">
        <v>0.2830416762606493</v>
      </c>
      <c r="W105" s="498">
        <v>11007</v>
      </c>
      <c r="X105" s="362">
        <v>0.3895455832389581</v>
      </c>
      <c r="Y105" s="498">
        <v>14958</v>
      </c>
      <c r="Z105" s="365">
        <v>0.36251272357132469</v>
      </c>
    </row>
    <row r="106" spans="1:26">
      <c r="A106" s="972"/>
      <c r="B106" s="325" t="s">
        <v>370</v>
      </c>
      <c r="C106" s="404">
        <v>27</v>
      </c>
      <c r="D106" s="351">
        <v>9.6085409252669021E-2</v>
      </c>
      <c r="E106" s="404">
        <v>37</v>
      </c>
      <c r="F106" s="351">
        <v>0.32743362831858408</v>
      </c>
      <c r="G106" s="404">
        <v>29</v>
      </c>
      <c r="H106" s="351">
        <v>0.18012422360248448</v>
      </c>
      <c r="I106" s="404">
        <v>28</v>
      </c>
      <c r="J106" s="352">
        <v>0.10486891385767791</v>
      </c>
      <c r="K106" s="493">
        <v>258</v>
      </c>
      <c r="L106" s="504">
        <v>2.9126213592233011E-2</v>
      </c>
      <c r="M106" s="493">
        <v>1</v>
      </c>
      <c r="N106" s="504">
        <v>2.7777777777777776E-2</v>
      </c>
      <c r="O106" s="493">
        <v>164</v>
      </c>
      <c r="P106" s="504">
        <v>4.095904095904096E-2</v>
      </c>
      <c r="Q106" s="493">
        <v>151</v>
      </c>
      <c r="R106" s="508">
        <v>3.2578209277238403E-2</v>
      </c>
      <c r="S106" s="404">
        <v>2906</v>
      </c>
      <c r="T106" s="351">
        <v>3.4070391821230096E-2</v>
      </c>
      <c r="U106" s="404">
        <v>609</v>
      </c>
      <c r="V106" s="351">
        <v>3.5056412618005989E-2</v>
      </c>
      <c r="W106" s="404">
        <v>1232</v>
      </c>
      <c r="X106" s="351">
        <v>4.3601359003397511E-2</v>
      </c>
      <c r="Y106" s="404">
        <v>1244</v>
      </c>
      <c r="Z106" s="355">
        <v>3.0148805196064176E-2</v>
      </c>
    </row>
    <row r="107" spans="1:26">
      <c r="A107" s="972"/>
      <c r="B107" s="325" t="s">
        <v>371</v>
      </c>
      <c r="C107" s="403">
        <v>10</v>
      </c>
      <c r="D107" s="369">
        <v>3.5587188612099648E-2</v>
      </c>
      <c r="E107" s="403">
        <v>17</v>
      </c>
      <c r="F107" s="369">
        <v>0.15044247787610621</v>
      </c>
      <c r="G107" s="403">
        <v>18</v>
      </c>
      <c r="H107" s="369">
        <v>0.11180124223602485</v>
      </c>
      <c r="I107" s="403">
        <v>11</v>
      </c>
      <c r="J107" s="370">
        <v>4.1198501872659173E-2</v>
      </c>
      <c r="K107" s="500">
        <v>168</v>
      </c>
      <c r="L107" s="505">
        <v>1.8965906525174984E-2</v>
      </c>
      <c r="M107" s="500">
        <v>2</v>
      </c>
      <c r="N107" s="505">
        <v>5.5555555555555552E-2</v>
      </c>
      <c r="O107" s="500">
        <v>79</v>
      </c>
      <c r="P107" s="505">
        <v>1.9730269730269732E-2</v>
      </c>
      <c r="Q107" s="500">
        <v>79</v>
      </c>
      <c r="R107" s="510">
        <v>1.7044228694714132E-2</v>
      </c>
      <c r="S107" s="403">
        <v>1592</v>
      </c>
      <c r="T107" s="369">
        <v>1.866485333083218E-2</v>
      </c>
      <c r="U107" s="403">
        <v>370</v>
      </c>
      <c r="V107" s="369">
        <v>2.1298641492056184E-2</v>
      </c>
      <c r="W107" s="403">
        <v>582</v>
      </c>
      <c r="X107" s="369">
        <v>2.0597395243488109E-2</v>
      </c>
      <c r="Y107" s="403">
        <v>506</v>
      </c>
      <c r="Z107" s="373">
        <v>1.2263099219620958E-2</v>
      </c>
    </row>
    <row r="108" spans="1:26">
      <c r="A108" s="972"/>
      <c r="B108" s="325" t="s">
        <v>372</v>
      </c>
      <c r="C108" s="404">
        <v>89</v>
      </c>
      <c r="D108" s="351">
        <v>0.31672597864768681</v>
      </c>
      <c r="E108" s="404">
        <v>10</v>
      </c>
      <c r="F108" s="351">
        <v>8.8495575221238937E-2</v>
      </c>
      <c r="G108" s="404">
        <v>8</v>
      </c>
      <c r="H108" s="351">
        <v>4.9689440993788817E-2</v>
      </c>
      <c r="I108" s="404">
        <v>28</v>
      </c>
      <c r="J108" s="352">
        <v>0.10486891385767791</v>
      </c>
      <c r="K108" s="493">
        <v>3727</v>
      </c>
      <c r="L108" s="504">
        <v>0.4207496048769474</v>
      </c>
      <c r="M108" s="493">
        <v>16</v>
      </c>
      <c r="N108" s="504">
        <v>0.44444444444444442</v>
      </c>
      <c r="O108" s="493">
        <v>918</v>
      </c>
      <c r="P108" s="504">
        <v>0.22927072927072928</v>
      </c>
      <c r="Q108" s="493">
        <v>1077</v>
      </c>
      <c r="R108" s="508">
        <v>0.23236245954692555</v>
      </c>
      <c r="S108" s="404">
        <v>24840</v>
      </c>
      <c r="T108" s="351">
        <v>0.29122798790067295</v>
      </c>
      <c r="U108" s="404">
        <v>4746</v>
      </c>
      <c r="V108" s="351">
        <v>0.27319825005756387</v>
      </c>
      <c r="W108" s="404">
        <v>5430</v>
      </c>
      <c r="X108" s="351">
        <v>0.19217157417893543</v>
      </c>
      <c r="Y108" s="404">
        <v>9607</v>
      </c>
      <c r="Z108" s="355">
        <v>0.23282923755513546</v>
      </c>
    </row>
    <row r="109" spans="1:26">
      <c r="A109" s="979"/>
      <c r="B109" s="121" t="s">
        <v>230</v>
      </c>
      <c r="C109" s="427">
        <v>281</v>
      </c>
      <c r="D109" s="426">
        <v>1</v>
      </c>
      <c r="E109" s="427">
        <v>113</v>
      </c>
      <c r="F109" s="426">
        <v>1</v>
      </c>
      <c r="G109" s="427">
        <v>161</v>
      </c>
      <c r="H109" s="426">
        <v>1</v>
      </c>
      <c r="I109" s="427">
        <v>267</v>
      </c>
      <c r="J109" s="423">
        <v>1</v>
      </c>
      <c r="K109" s="490">
        <v>8858</v>
      </c>
      <c r="L109" s="506">
        <v>1</v>
      </c>
      <c r="M109" s="490">
        <v>36</v>
      </c>
      <c r="N109" s="506">
        <v>1</v>
      </c>
      <c r="O109" s="490">
        <v>4004</v>
      </c>
      <c r="P109" s="506">
        <v>1</v>
      </c>
      <c r="Q109" s="490">
        <v>4635</v>
      </c>
      <c r="R109" s="511">
        <v>1</v>
      </c>
      <c r="S109" s="427">
        <v>85294</v>
      </c>
      <c r="T109" s="426">
        <v>1</v>
      </c>
      <c r="U109" s="427">
        <v>17372</v>
      </c>
      <c r="V109" s="426">
        <v>1</v>
      </c>
      <c r="W109" s="427">
        <v>28256</v>
      </c>
      <c r="X109" s="426">
        <v>1</v>
      </c>
      <c r="Y109" s="427">
        <v>41262</v>
      </c>
      <c r="Z109" s="428">
        <v>1</v>
      </c>
    </row>
    <row r="110" spans="1:26">
      <c r="A110" s="971" t="s">
        <v>359</v>
      </c>
      <c r="B110" s="120" t="s">
        <v>368</v>
      </c>
      <c r="C110" s="203">
        <v>74</v>
      </c>
      <c r="D110" s="348">
        <v>0.26428571428571429</v>
      </c>
      <c r="E110" s="203">
        <v>17</v>
      </c>
      <c r="F110" s="348">
        <v>0.15044247787610621</v>
      </c>
      <c r="G110" s="203">
        <v>54</v>
      </c>
      <c r="H110" s="348">
        <v>0.339622641509434</v>
      </c>
      <c r="I110" s="203">
        <v>101</v>
      </c>
      <c r="J110" s="349">
        <v>0.37827715355805241</v>
      </c>
      <c r="K110" s="486">
        <v>2576</v>
      </c>
      <c r="L110" s="503">
        <v>0.29100768187980119</v>
      </c>
      <c r="M110" s="486">
        <v>10</v>
      </c>
      <c r="N110" s="503">
        <v>0.27777777777777779</v>
      </c>
      <c r="O110" s="486">
        <v>1217</v>
      </c>
      <c r="P110" s="503">
        <v>0.30447835876907681</v>
      </c>
      <c r="Q110" s="486">
        <v>1419</v>
      </c>
      <c r="R110" s="509">
        <v>0.30647948164146871</v>
      </c>
      <c r="S110" s="203">
        <v>28364</v>
      </c>
      <c r="T110" s="348">
        <v>0.33273505777464946</v>
      </c>
      <c r="U110" s="203">
        <v>5888</v>
      </c>
      <c r="V110" s="348">
        <v>0.33837135796793288</v>
      </c>
      <c r="W110" s="203">
        <v>8562</v>
      </c>
      <c r="X110" s="348">
        <v>0.30315476401232166</v>
      </c>
      <c r="Y110" s="203">
        <v>12493</v>
      </c>
      <c r="Z110" s="350">
        <v>0.30283858143650161</v>
      </c>
    </row>
    <row r="111" spans="1:26">
      <c r="A111" s="972"/>
      <c r="B111" s="325" t="s">
        <v>369</v>
      </c>
      <c r="C111" s="404">
        <v>67</v>
      </c>
      <c r="D111" s="351">
        <v>0.2392857142857143</v>
      </c>
      <c r="E111" s="404">
        <v>33</v>
      </c>
      <c r="F111" s="351">
        <v>0.29203539823008851</v>
      </c>
      <c r="G111" s="404">
        <v>43</v>
      </c>
      <c r="H111" s="351">
        <v>0.27044025157232704</v>
      </c>
      <c r="I111" s="404">
        <v>78</v>
      </c>
      <c r="J111" s="352">
        <v>0.29213483146067415</v>
      </c>
      <c r="K111" s="493">
        <v>1684</v>
      </c>
      <c r="L111" s="504">
        <v>0.1902394938996837</v>
      </c>
      <c r="M111" s="493">
        <v>4</v>
      </c>
      <c r="N111" s="504">
        <v>0.1111111111111111</v>
      </c>
      <c r="O111" s="493">
        <v>1268</v>
      </c>
      <c r="P111" s="504">
        <v>0.31723792844633475</v>
      </c>
      <c r="Q111" s="493">
        <v>1453</v>
      </c>
      <c r="R111" s="508">
        <v>0.31382289416846654</v>
      </c>
      <c r="S111" s="404">
        <v>22076</v>
      </c>
      <c r="T111" s="351">
        <v>0.25897120065693002</v>
      </c>
      <c r="U111" s="404">
        <v>4656</v>
      </c>
      <c r="V111" s="351">
        <v>0.26757082926268605</v>
      </c>
      <c r="W111" s="404">
        <v>10275</v>
      </c>
      <c r="X111" s="351">
        <v>0.36380696101688914</v>
      </c>
      <c r="Y111" s="404">
        <v>13636</v>
      </c>
      <c r="Z111" s="355">
        <v>0.3305456572855307</v>
      </c>
    </row>
    <row r="112" spans="1:26">
      <c r="A112" s="972"/>
      <c r="B112" s="325" t="s">
        <v>370</v>
      </c>
      <c r="C112" s="203">
        <v>29</v>
      </c>
      <c r="D112" s="348">
        <v>0.10357142857142858</v>
      </c>
      <c r="E112" s="203">
        <v>39</v>
      </c>
      <c r="F112" s="348">
        <v>0.34513274336283184</v>
      </c>
      <c r="G112" s="203">
        <v>31</v>
      </c>
      <c r="H112" s="348">
        <v>0.19496855345911951</v>
      </c>
      <c r="I112" s="203">
        <v>30</v>
      </c>
      <c r="J112" s="349">
        <v>0.11235955056179775</v>
      </c>
      <c r="K112" s="486">
        <v>269</v>
      </c>
      <c r="L112" s="503">
        <v>3.0388612742882969E-2</v>
      </c>
      <c r="M112" s="486">
        <v>1</v>
      </c>
      <c r="N112" s="503">
        <v>2.7777777777777776E-2</v>
      </c>
      <c r="O112" s="486">
        <v>157</v>
      </c>
      <c r="P112" s="503">
        <v>3.9279459594696024E-2</v>
      </c>
      <c r="Q112" s="486">
        <v>140</v>
      </c>
      <c r="R112" s="509">
        <v>3.0237580993520519E-2</v>
      </c>
      <c r="S112" s="203">
        <v>3262</v>
      </c>
      <c r="T112" s="348">
        <v>3.8266173969147749E-2</v>
      </c>
      <c r="U112" s="203">
        <v>632</v>
      </c>
      <c r="V112" s="348">
        <v>3.6319751738405841E-2</v>
      </c>
      <c r="W112" s="203">
        <v>1106</v>
      </c>
      <c r="X112" s="348">
        <v>3.9160145876854444E-2</v>
      </c>
      <c r="Y112" s="203">
        <v>1255</v>
      </c>
      <c r="Z112" s="350">
        <v>3.0422029912976024E-2</v>
      </c>
    </row>
    <row r="113" spans="1:26">
      <c r="A113" s="972"/>
      <c r="B113" s="325" t="s">
        <v>371</v>
      </c>
      <c r="C113" s="404">
        <v>11</v>
      </c>
      <c r="D113" s="351">
        <v>3.9285714285714285E-2</v>
      </c>
      <c r="E113" s="404">
        <v>20</v>
      </c>
      <c r="F113" s="351">
        <v>0.17699115044247787</v>
      </c>
      <c r="G113" s="404">
        <v>13</v>
      </c>
      <c r="H113" s="351">
        <v>8.1761006289308172E-2</v>
      </c>
      <c r="I113" s="404">
        <v>14</v>
      </c>
      <c r="J113" s="352">
        <v>5.2434456928838954E-2</v>
      </c>
      <c r="K113" s="493">
        <v>213</v>
      </c>
      <c r="L113" s="504">
        <v>2.4062358788974243E-2</v>
      </c>
      <c r="M113" s="493">
        <v>4</v>
      </c>
      <c r="N113" s="504">
        <v>0.1111111111111111</v>
      </c>
      <c r="O113" s="493">
        <v>84</v>
      </c>
      <c r="P113" s="504">
        <v>2.1015761821366025E-2</v>
      </c>
      <c r="Q113" s="493">
        <v>65</v>
      </c>
      <c r="R113" s="508">
        <v>1.4038876889848813E-2</v>
      </c>
      <c r="S113" s="404">
        <v>2019</v>
      </c>
      <c r="T113" s="351">
        <v>2.368467358789372E-2</v>
      </c>
      <c r="U113" s="404">
        <v>407</v>
      </c>
      <c r="V113" s="351">
        <v>2.3389460375840471E-2</v>
      </c>
      <c r="W113" s="404">
        <v>577</v>
      </c>
      <c r="X113" s="351">
        <v>2.0429841022554261E-2</v>
      </c>
      <c r="Y113" s="404">
        <v>574</v>
      </c>
      <c r="Z113" s="355">
        <v>1.3914139577727681E-2</v>
      </c>
    </row>
    <row r="114" spans="1:26">
      <c r="A114" s="972"/>
      <c r="B114" s="325" t="s">
        <v>372</v>
      </c>
      <c r="C114" s="403">
        <v>99</v>
      </c>
      <c r="D114" s="369">
        <v>0.35357142857142859</v>
      </c>
      <c r="E114" s="403">
        <v>4</v>
      </c>
      <c r="F114" s="369">
        <v>3.5398230088495575E-2</v>
      </c>
      <c r="G114" s="403">
        <v>18</v>
      </c>
      <c r="H114" s="369">
        <v>0.11320754716981134</v>
      </c>
      <c r="I114" s="403">
        <v>44</v>
      </c>
      <c r="J114" s="370">
        <v>0.16479400749063669</v>
      </c>
      <c r="K114" s="500">
        <v>4110</v>
      </c>
      <c r="L114" s="505">
        <v>0.46430185268865792</v>
      </c>
      <c r="M114" s="500">
        <v>17</v>
      </c>
      <c r="N114" s="505">
        <v>0.47222222222222221</v>
      </c>
      <c r="O114" s="500">
        <v>1271</v>
      </c>
      <c r="P114" s="505">
        <v>0.31798849136852642</v>
      </c>
      <c r="Q114" s="500">
        <v>1553</v>
      </c>
      <c r="R114" s="510">
        <v>0.3354211663066955</v>
      </c>
      <c r="S114" s="403">
        <v>29524</v>
      </c>
      <c r="T114" s="369">
        <v>0.34634289401137897</v>
      </c>
      <c r="U114" s="403">
        <v>5818</v>
      </c>
      <c r="V114" s="369">
        <v>0.33434860065513478</v>
      </c>
      <c r="W114" s="403">
        <v>7723</v>
      </c>
      <c r="X114" s="369">
        <v>0.2734482880713805</v>
      </c>
      <c r="Y114" s="403">
        <v>13295</v>
      </c>
      <c r="Z114" s="373">
        <v>0.32227959178726395</v>
      </c>
    </row>
    <row r="115" spans="1:26">
      <c r="A115" s="979"/>
      <c r="B115" s="121" t="s">
        <v>230</v>
      </c>
      <c r="C115" s="427">
        <v>280</v>
      </c>
      <c r="D115" s="426">
        <v>1</v>
      </c>
      <c r="E115" s="427">
        <v>113</v>
      </c>
      <c r="F115" s="426">
        <v>1</v>
      </c>
      <c r="G115" s="427">
        <v>159</v>
      </c>
      <c r="H115" s="426">
        <v>1</v>
      </c>
      <c r="I115" s="427">
        <v>267</v>
      </c>
      <c r="J115" s="423">
        <v>1</v>
      </c>
      <c r="K115" s="490">
        <v>8852</v>
      </c>
      <c r="L115" s="506">
        <v>1</v>
      </c>
      <c r="M115" s="490">
        <v>36</v>
      </c>
      <c r="N115" s="506">
        <v>1</v>
      </c>
      <c r="O115" s="490">
        <v>3997</v>
      </c>
      <c r="P115" s="506">
        <v>1</v>
      </c>
      <c r="Q115" s="490">
        <v>4630</v>
      </c>
      <c r="R115" s="511">
        <v>1</v>
      </c>
      <c r="S115" s="427">
        <v>85245</v>
      </c>
      <c r="T115" s="426">
        <v>1</v>
      </c>
      <c r="U115" s="427">
        <v>17401</v>
      </c>
      <c r="V115" s="426">
        <v>1</v>
      </c>
      <c r="W115" s="427">
        <v>28243</v>
      </c>
      <c r="X115" s="426">
        <v>1</v>
      </c>
      <c r="Y115" s="427">
        <v>41253</v>
      </c>
      <c r="Z115" s="428">
        <v>1</v>
      </c>
    </row>
    <row r="116" spans="1:26">
      <c r="A116" s="971" t="s">
        <v>352</v>
      </c>
      <c r="B116" s="120" t="s">
        <v>368</v>
      </c>
      <c r="C116" s="203">
        <v>71</v>
      </c>
      <c r="D116" s="348">
        <v>0.25088339222614842</v>
      </c>
      <c r="E116" s="203">
        <v>17</v>
      </c>
      <c r="F116" s="348">
        <v>0.15596330275229359</v>
      </c>
      <c r="G116" s="203">
        <v>44</v>
      </c>
      <c r="H116" s="348">
        <v>0.27848101265822783</v>
      </c>
      <c r="I116" s="203">
        <v>86</v>
      </c>
      <c r="J116" s="349">
        <v>0.32209737827715357</v>
      </c>
      <c r="K116" s="486">
        <v>2435</v>
      </c>
      <c r="L116" s="503">
        <v>0.27483069977426638</v>
      </c>
      <c r="M116" s="486">
        <v>9</v>
      </c>
      <c r="N116" s="503">
        <v>0.25</v>
      </c>
      <c r="O116" s="486">
        <v>1159</v>
      </c>
      <c r="P116" s="503">
        <v>0.28996747560670505</v>
      </c>
      <c r="Q116" s="486">
        <v>1383</v>
      </c>
      <c r="R116" s="509">
        <v>0.29844626672421232</v>
      </c>
      <c r="S116" s="203">
        <v>27079</v>
      </c>
      <c r="T116" s="348">
        <v>0.31759752292932375</v>
      </c>
      <c r="U116" s="203">
        <v>5578</v>
      </c>
      <c r="V116" s="348">
        <v>0.32057471264367815</v>
      </c>
      <c r="W116" s="203">
        <v>7891</v>
      </c>
      <c r="X116" s="348">
        <v>0.27942634560906515</v>
      </c>
      <c r="Y116" s="203">
        <v>11976</v>
      </c>
      <c r="Z116" s="350">
        <v>0.29026394241256454</v>
      </c>
    </row>
    <row r="117" spans="1:26">
      <c r="A117" s="972"/>
      <c r="B117" s="325" t="s">
        <v>369</v>
      </c>
      <c r="C117" s="498">
        <v>57</v>
      </c>
      <c r="D117" s="362">
        <v>0.20141342756183744</v>
      </c>
      <c r="E117" s="498">
        <v>28</v>
      </c>
      <c r="F117" s="362">
        <v>0.25688073394495414</v>
      </c>
      <c r="G117" s="498">
        <v>49</v>
      </c>
      <c r="H117" s="362">
        <v>0.310126582278481</v>
      </c>
      <c r="I117" s="498">
        <v>80</v>
      </c>
      <c r="J117" s="363">
        <v>0.29962546816479402</v>
      </c>
      <c r="K117" s="496">
        <v>1621</v>
      </c>
      <c r="L117" s="562">
        <v>0.18295711060948081</v>
      </c>
      <c r="M117" s="496">
        <v>5</v>
      </c>
      <c r="N117" s="562">
        <v>0.1388888888888889</v>
      </c>
      <c r="O117" s="496">
        <v>1263</v>
      </c>
      <c r="P117" s="562">
        <v>0.31598699024268201</v>
      </c>
      <c r="Q117" s="496">
        <v>1457</v>
      </c>
      <c r="R117" s="556">
        <v>0.31441519205869661</v>
      </c>
      <c r="S117" s="498">
        <v>21813</v>
      </c>
      <c r="T117" s="362">
        <v>0.25583495578335014</v>
      </c>
      <c r="U117" s="498">
        <v>4495</v>
      </c>
      <c r="V117" s="362">
        <v>0.25833333333333336</v>
      </c>
      <c r="W117" s="498">
        <v>9647</v>
      </c>
      <c r="X117" s="362">
        <v>0.34160764872521249</v>
      </c>
      <c r="Y117" s="498">
        <v>13400</v>
      </c>
      <c r="Z117" s="365">
        <v>0.32477762427591556</v>
      </c>
    </row>
    <row r="118" spans="1:26">
      <c r="A118" s="972"/>
      <c r="B118" s="325" t="s">
        <v>370</v>
      </c>
      <c r="C118" s="404">
        <v>28</v>
      </c>
      <c r="D118" s="351">
        <v>9.8939929328621903E-2</v>
      </c>
      <c r="E118" s="404">
        <v>38</v>
      </c>
      <c r="F118" s="351">
        <v>0.34862385321100914</v>
      </c>
      <c r="G118" s="404">
        <v>29</v>
      </c>
      <c r="H118" s="351">
        <v>0.18354430379746836</v>
      </c>
      <c r="I118" s="404">
        <v>32</v>
      </c>
      <c r="J118" s="352">
        <v>0.11985018726591762</v>
      </c>
      <c r="K118" s="493">
        <v>290</v>
      </c>
      <c r="L118" s="504">
        <v>3.2731376975169299E-2</v>
      </c>
      <c r="M118" s="493">
        <v>2</v>
      </c>
      <c r="N118" s="504">
        <v>5.5555555555555552E-2</v>
      </c>
      <c r="O118" s="493">
        <v>148</v>
      </c>
      <c r="P118" s="504">
        <v>3.7027770828121094E-2</v>
      </c>
      <c r="Q118" s="493">
        <v>136</v>
      </c>
      <c r="R118" s="508">
        <v>2.9348295209322403E-2</v>
      </c>
      <c r="S118" s="404">
        <v>3138</v>
      </c>
      <c r="T118" s="351">
        <v>3.6804203513874881E-2</v>
      </c>
      <c r="U118" s="404">
        <v>593</v>
      </c>
      <c r="V118" s="351">
        <v>3.4080459770114944E-2</v>
      </c>
      <c r="W118" s="404">
        <v>1043</v>
      </c>
      <c r="X118" s="351">
        <v>3.6933427762039658E-2</v>
      </c>
      <c r="Y118" s="404">
        <v>1164</v>
      </c>
      <c r="Z118" s="355">
        <v>2.8212026466952665E-2</v>
      </c>
    </row>
    <row r="119" spans="1:26">
      <c r="A119" s="972"/>
      <c r="B119" s="325" t="s">
        <v>371</v>
      </c>
      <c r="C119" s="404">
        <v>14</v>
      </c>
      <c r="D119" s="351">
        <v>4.9469964664310952E-2</v>
      </c>
      <c r="E119" s="404">
        <v>17</v>
      </c>
      <c r="F119" s="351">
        <v>0.15596330275229359</v>
      </c>
      <c r="G119" s="404">
        <v>8</v>
      </c>
      <c r="H119" s="351">
        <v>5.0632911392405069E-2</v>
      </c>
      <c r="I119" s="404">
        <v>14</v>
      </c>
      <c r="J119" s="352">
        <v>5.2434456928838954E-2</v>
      </c>
      <c r="K119" s="493">
        <v>186</v>
      </c>
      <c r="L119" s="504">
        <v>2.0993227990970656E-2</v>
      </c>
      <c r="M119" s="493">
        <v>4</v>
      </c>
      <c r="N119" s="504">
        <v>0.1111111111111111</v>
      </c>
      <c r="O119" s="493">
        <v>79</v>
      </c>
      <c r="P119" s="504">
        <v>1.9764823617713284E-2</v>
      </c>
      <c r="Q119" s="493">
        <v>63</v>
      </c>
      <c r="R119" s="508">
        <v>1.3595166163141994E-2</v>
      </c>
      <c r="S119" s="404">
        <v>1722</v>
      </c>
      <c r="T119" s="351">
        <v>2.0196570570711458E-2</v>
      </c>
      <c r="U119" s="404">
        <v>341</v>
      </c>
      <c r="V119" s="351">
        <v>1.9597701149425287E-2</v>
      </c>
      <c r="W119" s="404">
        <v>496</v>
      </c>
      <c r="X119" s="351">
        <v>1.7563739376770537E-2</v>
      </c>
      <c r="Y119" s="404">
        <v>485</v>
      </c>
      <c r="Z119" s="355">
        <v>1.1755011027896944E-2</v>
      </c>
    </row>
    <row r="120" spans="1:26">
      <c r="A120" s="972"/>
      <c r="B120" s="325" t="s">
        <v>372</v>
      </c>
      <c r="C120" s="403">
        <v>113</v>
      </c>
      <c r="D120" s="369">
        <v>0.39929328621908128</v>
      </c>
      <c r="E120" s="403">
        <v>9</v>
      </c>
      <c r="F120" s="369">
        <v>8.2568807339449546E-2</v>
      </c>
      <c r="G120" s="403">
        <v>28</v>
      </c>
      <c r="H120" s="369">
        <v>0.17721518987341769</v>
      </c>
      <c r="I120" s="403">
        <v>55</v>
      </c>
      <c r="J120" s="370">
        <v>0.20599250936329588</v>
      </c>
      <c r="K120" s="500">
        <v>4328</v>
      </c>
      <c r="L120" s="505">
        <v>0.48848758465011288</v>
      </c>
      <c r="M120" s="500">
        <v>16</v>
      </c>
      <c r="N120" s="505">
        <v>0.44444444444444442</v>
      </c>
      <c r="O120" s="500">
        <v>1348</v>
      </c>
      <c r="P120" s="505">
        <v>0.33725293970477854</v>
      </c>
      <c r="Q120" s="500">
        <v>1595</v>
      </c>
      <c r="R120" s="510">
        <v>0.34419507984462672</v>
      </c>
      <c r="S120" s="403">
        <v>31510</v>
      </c>
      <c r="T120" s="369">
        <v>0.3695667472027398</v>
      </c>
      <c r="U120" s="403">
        <v>6393</v>
      </c>
      <c r="V120" s="369">
        <v>0.36741379310344835</v>
      </c>
      <c r="W120" s="403">
        <v>9163</v>
      </c>
      <c r="X120" s="369">
        <v>0.32446883852691216</v>
      </c>
      <c r="Y120" s="403">
        <v>14234</v>
      </c>
      <c r="Z120" s="373">
        <v>0.34499139581667032</v>
      </c>
    </row>
    <row r="121" spans="1:26">
      <c r="A121" s="979"/>
      <c r="B121" s="121" t="s">
        <v>230</v>
      </c>
      <c r="C121" s="427">
        <v>283</v>
      </c>
      <c r="D121" s="426">
        <v>1</v>
      </c>
      <c r="E121" s="427">
        <v>109</v>
      </c>
      <c r="F121" s="426">
        <v>1</v>
      </c>
      <c r="G121" s="427">
        <v>158</v>
      </c>
      <c r="H121" s="426">
        <v>1</v>
      </c>
      <c r="I121" s="427">
        <v>267</v>
      </c>
      <c r="J121" s="423">
        <v>1</v>
      </c>
      <c r="K121" s="490">
        <v>8860</v>
      </c>
      <c r="L121" s="506">
        <v>1</v>
      </c>
      <c r="M121" s="490">
        <v>36</v>
      </c>
      <c r="N121" s="506">
        <v>1</v>
      </c>
      <c r="O121" s="490">
        <v>3997</v>
      </c>
      <c r="P121" s="506">
        <v>1</v>
      </c>
      <c r="Q121" s="490">
        <v>4634</v>
      </c>
      <c r="R121" s="511">
        <v>1</v>
      </c>
      <c r="S121" s="427">
        <v>85262</v>
      </c>
      <c r="T121" s="426">
        <v>1</v>
      </c>
      <c r="U121" s="427">
        <v>17400</v>
      </c>
      <c r="V121" s="426">
        <v>1</v>
      </c>
      <c r="W121" s="427">
        <v>28240</v>
      </c>
      <c r="X121" s="426">
        <v>1</v>
      </c>
      <c r="Y121" s="427">
        <v>41259</v>
      </c>
      <c r="Z121" s="428">
        <v>1</v>
      </c>
    </row>
    <row r="122" spans="1:26">
      <c r="A122" s="971" t="s">
        <v>354</v>
      </c>
      <c r="B122" s="594" t="s">
        <v>368</v>
      </c>
      <c r="C122" s="203">
        <v>79</v>
      </c>
      <c r="D122" s="348">
        <v>0.28014184397163122</v>
      </c>
      <c r="E122" s="203">
        <v>22</v>
      </c>
      <c r="F122" s="348">
        <v>0.19642857142857142</v>
      </c>
      <c r="G122" s="203">
        <v>43</v>
      </c>
      <c r="H122" s="348">
        <v>0.26708074534161491</v>
      </c>
      <c r="I122" s="203">
        <v>91</v>
      </c>
      <c r="J122" s="349">
        <v>0.33828996282527884</v>
      </c>
      <c r="K122" s="486">
        <v>2516</v>
      </c>
      <c r="L122" s="503">
        <v>0.28413325804630152</v>
      </c>
      <c r="M122" s="486">
        <v>8</v>
      </c>
      <c r="N122" s="503">
        <v>0.22222222222222221</v>
      </c>
      <c r="O122" s="486">
        <v>1179</v>
      </c>
      <c r="P122" s="503">
        <v>0.29475000000000001</v>
      </c>
      <c r="Q122" s="486">
        <v>1397</v>
      </c>
      <c r="R122" s="509">
        <v>0.30172786177105831</v>
      </c>
      <c r="S122" s="203">
        <v>24501</v>
      </c>
      <c r="T122" s="348">
        <v>0.28748269307488328</v>
      </c>
      <c r="U122" s="203">
        <v>5558</v>
      </c>
      <c r="V122" s="348">
        <v>0.31986648250460403</v>
      </c>
      <c r="W122" s="203">
        <v>6938</v>
      </c>
      <c r="X122" s="348">
        <v>0.24555815105825723</v>
      </c>
      <c r="Y122" s="203">
        <v>10098</v>
      </c>
      <c r="Z122" s="350">
        <v>0.24485342256492326</v>
      </c>
    </row>
    <row r="123" spans="1:26">
      <c r="A123" s="972"/>
      <c r="B123" s="593" t="s">
        <v>369</v>
      </c>
      <c r="C123" s="404">
        <v>62</v>
      </c>
      <c r="D123" s="351">
        <v>0.21985815602836881</v>
      </c>
      <c r="E123" s="404">
        <v>26</v>
      </c>
      <c r="F123" s="351">
        <v>0.23214285714285715</v>
      </c>
      <c r="G123" s="404">
        <v>48</v>
      </c>
      <c r="H123" s="351">
        <v>0.29813664596273293</v>
      </c>
      <c r="I123" s="404">
        <v>99</v>
      </c>
      <c r="J123" s="352">
        <v>0.36802973977695169</v>
      </c>
      <c r="K123" s="493">
        <v>1813</v>
      </c>
      <c r="L123" s="504">
        <v>0.20474308300395258</v>
      </c>
      <c r="M123" s="493">
        <v>6</v>
      </c>
      <c r="N123" s="504">
        <v>0.16666666666666663</v>
      </c>
      <c r="O123" s="493">
        <v>1279</v>
      </c>
      <c r="P123" s="504">
        <v>0.31974999999999998</v>
      </c>
      <c r="Q123" s="493">
        <v>1402</v>
      </c>
      <c r="R123" s="508">
        <v>0.30280777537796977</v>
      </c>
      <c r="S123" s="404">
        <v>21810</v>
      </c>
      <c r="T123" s="351">
        <v>0.25590782155680192</v>
      </c>
      <c r="U123" s="404">
        <v>4550</v>
      </c>
      <c r="V123" s="351">
        <v>0.26185543278084716</v>
      </c>
      <c r="W123" s="404">
        <v>8719</v>
      </c>
      <c r="X123" s="351">
        <v>0.30859347349047922</v>
      </c>
      <c r="Y123" s="404">
        <v>11545</v>
      </c>
      <c r="Z123" s="355">
        <v>0.27993986566766083</v>
      </c>
    </row>
    <row r="124" spans="1:26">
      <c r="A124" s="972"/>
      <c r="B124" s="418" t="s">
        <v>370</v>
      </c>
      <c r="C124" s="203">
        <v>25</v>
      </c>
      <c r="D124" s="348">
        <v>8.8652482269503549E-2</v>
      </c>
      <c r="E124" s="203">
        <v>37</v>
      </c>
      <c r="F124" s="348">
        <v>0.33035714285714285</v>
      </c>
      <c r="G124" s="203">
        <v>26</v>
      </c>
      <c r="H124" s="348">
        <v>0.16149068322981366</v>
      </c>
      <c r="I124" s="203">
        <v>25</v>
      </c>
      <c r="J124" s="349">
        <v>9.2936802973977689E-2</v>
      </c>
      <c r="K124" s="486">
        <v>253</v>
      </c>
      <c r="L124" s="503">
        <v>2.8571428571428571E-2</v>
      </c>
      <c r="M124" s="486">
        <v>3</v>
      </c>
      <c r="N124" s="503">
        <v>8.3333333333333315E-2</v>
      </c>
      <c r="O124" s="486">
        <v>96</v>
      </c>
      <c r="P124" s="503">
        <v>2.4E-2</v>
      </c>
      <c r="Q124" s="486">
        <v>88</v>
      </c>
      <c r="R124" s="509">
        <v>1.9006479481641469E-2</v>
      </c>
      <c r="S124" s="203">
        <v>2427</v>
      </c>
      <c r="T124" s="348">
        <v>2.8477225259897213E-2</v>
      </c>
      <c r="U124" s="203">
        <v>446</v>
      </c>
      <c r="V124" s="348">
        <v>2.5667587476979743E-2</v>
      </c>
      <c r="W124" s="203">
        <v>647</v>
      </c>
      <c r="X124" s="348">
        <v>2.2899412472570255E-2</v>
      </c>
      <c r="Y124" s="203">
        <v>752</v>
      </c>
      <c r="Z124" s="350">
        <v>1.8234281418976261E-2</v>
      </c>
    </row>
    <row r="125" spans="1:26">
      <c r="A125" s="972"/>
      <c r="B125" s="325" t="s">
        <v>371</v>
      </c>
      <c r="C125" s="404">
        <v>10</v>
      </c>
      <c r="D125" s="351">
        <v>3.5460992907801421E-2</v>
      </c>
      <c r="E125" s="404">
        <v>19</v>
      </c>
      <c r="F125" s="351">
        <v>0.16964285714285715</v>
      </c>
      <c r="G125" s="404">
        <v>10</v>
      </c>
      <c r="H125" s="351">
        <v>6.2111801242236024E-2</v>
      </c>
      <c r="I125" s="404">
        <v>8</v>
      </c>
      <c r="J125" s="352">
        <v>2.9739776951672861E-2</v>
      </c>
      <c r="K125" s="493">
        <v>126</v>
      </c>
      <c r="L125" s="504">
        <v>1.4229249011857707E-2</v>
      </c>
      <c r="M125" s="493">
        <v>1</v>
      </c>
      <c r="N125" s="504">
        <v>2.7777777777777776E-2</v>
      </c>
      <c r="O125" s="493">
        <v>38</v>
      </c>
      <c r="P125" s="504">
        <v>9.4999999999999998E-3</v>
      </c>
      <c r="Q125" s="493">
        <v>34</v>
      </c>
      <c r="R125" s="508">
        <v>7.34341252699784E-3</v>
      </c>
      <c r="S125" s="404">
        <v>962</v>
      </c>
      <c r="T125" s="351">
        <v>1.1287635228686081E-2</v>
      </c>
      <c r="U125" s="404">
        <v>229</v>
      </c>
      <c r="V125" s="351">
        <v>1.3179097605893187E-2</v>
      </c>
      <c r="W125" s="404">
        <v>271</v>
      </c>
      <c r="X125" s="351">
        <v>9.5915622566716211E-3</v>
      </c>
      <c r="Y125" s="404">
        <v>244</v>
      </c>
      <c r="Z125" s="355">
        <v>5.9164423753061282E-3</v>
      </c>
    </row>
    <row r="126" spans="1:26">
      <c r="A126" s="972"/>
      <c r="B126" s="325" t="s">
        <v>372</v>
      </c>
      <c r="C126" s="404">
        <v>106</v>
      </c>
      <c r="D126" s="351">
        <v>0.37588652482269502</v>
      </c>
      <c r="E126" s="404">
        <v>8</v>
      </c>
      <c r="F126" s="351">
        <v>7.1428571428571425E-2</v>
      </c>
      <c r="G126" s="404">
        <v>34</v>
      </c>
      <c r="H126" s="351">
        <v>0.21118012422360249</v>
      </c>
      <c r="I126" s="404">
        <v>46</v>
      </c>
      <c r="J126" s="352">
        <v>0.17100371747211895</v>
      </c>
      <c r="K126" s="493">
        <v>4147</v>
      </c>
      <c r="L126" s="504">
        <v>0.46832298136645961</v>
      </c>
      <c r="M126" s="493">
        <v>18</v>
      </c>
      <c r="N126" s="504">
        <v>0.5</v>
      </c>
      <c r="O126" s="493">
        <v>1408</v>
      </c>
      <c r="P126" s="504">
        <v>0.35199999999999998</v>
      </c>
      <c r="Q126" s="493">
        <v>1709</v>
      </c>
      <c r="R126" s="508">
        <v>0.36911447084233262</v>
      </c>
      <c r="S126" s="404">
        <v>35526</v>
      </c>
      <c r="T126" s="351">
        <v>0.41684462487973156</v>
      </c>
      <c r="U126" s="404">
        <v>6593</v>
      </c>
      <c r="V126" s="351">
        <v>0.37943139963167588</v>
      </c>
      <c r="W126" s="404">
        <v>11679</v>
      </c>
      <c r="X126" s="351">
        <v>0.41335740072202165</v>
      </c>
      <c r="Y126" s="404">
        <v>18602</v>
      </c>
      <c r="Z126" s="355">
        <v>0.45105598797313351</v>
      </c>
    </row>
    <row r="127" spans="1:26">
      <c r="A127" s="979"/>
      <c r="B127" s="121" t="s">
        <v>230</v>
      </c>
      <c r="C127" s="427">
        <v>282</v>
      </c>
      <c r="D127" s="426">
        <v>1</v>
      </c>
      <c r="E127" s="427">
        <v>112</v>
      </c>
      <c r="F127" s="426">
        <v>1</v>
      </c>
      <c r="G127" s="427">
        <v>161</v>
      </c>
      <c r="H127" s="426">
        <v>1</v>
      </c>
      <c r="I127" s="427">
        <v>269</v>
      </c>
      <c r="J127" s="423">
        <v>1</v>
      </c>
      <c r="K127" s="490">
        <v>8855</v>
      </c>
      <c r="L127" s="506">
        <v>1</v>
      </c>
      <c r="M127" s="490">
        <v>36</v>
      </c>
      <c r="N127" s="506">
        <v>1</v>
      </c>
      <c r="O127" s="490">
        <v>4000</v>
      </c>
      <c r="P127" s="506">
        <v>1</v>
      </c>
      <c r="Q127" s="490">
        <v>4630</v>
      </c>
      <c r="R127" s="511">
        <v>1</v>
      </c>
      <c r="S127" s="427">
        <v>85226</v>
      </c>
      <c r="T127" s="426">
        <v>1</v>
      </c>
      <c r="U127" s="427">
        <v>17376</v>
      </c>
      <c r="V127" s="426">
        <v>1</v>
      </c>
      <c r="W127" s="427">
        <v>28254</v>
      </c>
      <c r="X127" s="426">
        <v>1</v>
      </c>
      <c r="Y127" s="427">
        <v>41241</v>
      </c>
      <c r="Z127" s="428">
        <v>1</v>
      </c>
    </row>
    <row r="128" spans="1:26">
      <c r="A128" s="971" t="s">
        <v>373</v>
      </c>
      <c r="B128" s="120" t="s">
        <v>368</v>
      </c>
      <c r="C128" s="203">
        <v>64</v>
      </c>
      <c r="D128" s="348">
        <v>0.22614840989399293</v>
      </c>
      <c r="E128" s="203">
        <v>14</v>
      </c>
      <c r="F128" s="348">
        <v>0.125</v>
      </c>
      <c r="G128" s="203">
        <v>26</v>
      </c>
      <c r="H128" s="348">
        <v>0.16250000000000001</v>
      </c>
      <c r="I128" s="203">
        <v>69</v>
      </c>
      <c r="J128" s="349">
        <v>0.2574626865671642</v>
      </c>
      <c r="K128" s="486">
        <v>2314</v>
      </c>
      <c r="L128" s="503">
        <v>0.26129177958446254</v>
      </c>
      <c r="M128" s="486">
        <v>10</v>
      </c>
      <c r="N128" s="503">
        <v>0.27777777777777779</v>
      </c>
      <c r="O128" s="486">
        <v>869</v>
      </c>
      <c r="P128" s="503">
        <v>0.21649227703039362</v>
      </c>
      <c r="Q128" s="486">
        <v>958</v>
      </c>
      <c r="R128" s="509">
        <v>0.20668824163969796</v>
      </c>
      <c r="S128" s="203">
        <v>22846</v>
      </c>
      <c r="T128" s="348">
        <v>0.2679977007988551</v>
      </c>
      <c r="U128" s="203">
        <v>4585</v>
      </c>
      <c r="V128" s="348">
        <v>0.2636269549218031</v>
      </c>
      <c r="W128" s="203">
        <v>5346</v>
      </c>
      <c r="X128" s="348">
        <v>0.18920545036276765</v>
      </c>
      <c r="Y128" s="203">
        <v>8209</v>
      </c>
      <c r="Z128" s="350">
        <v>0.19904948958560656</v>
      </c>
    </row>
    <row r="129" spans="1:26">
      <c r="A129" s="972"/>
      <c r="B129" s="325" t="s">
        <v>369</v>
      </c>
      <c r="C129" s="404">
        <v>67</v>
      </c>
      <c r="D129" s="351">
        <v>0.23674911660777384</v>
      </c>
      <c r="E129" s="404">
        <v>27</v>
      </c>
      <c r="F129" s="351">
        <v>0.24107142857142858</v>
      </c>
      <c r="G129" s="404">
        <v>43</v>
      </c>
      <c r="H129" s="351">
        <v>0.26874999999999999</v>
      </c>
      <c r="I129" s="404">
        <v>70</v>
      </c>
      <c r="J129" s="352">
        <v>0.26119402985074625</v>
      </c>
      <c r="K129" s="493">
        <v>1682</v>
      </c>
      <c r="L129" s="504">
        <v>0.18992773261065943</v>
      </c>
      <c r="M129" s="493">
        <v>6</v>
      </c>
      <c r="N129" s="504">
        <v>0.16666666666666663</v>
      </c>
      <c r="O129" s="493">
        <v>1012</v>
      </c>
      <c r="P129" s="504">
        <v>0.2521175884404584</v>
      </c>
      <c r="Q129" s="493">
        <v>1161</v>
      </c>
      <c r="R129" s="508">
        <v>0.25048543689320391</v>
      </c>
      <c r="S129" s="404">
        <v>21971</v>
      </c>
      <c r="T129" s="351">
        <v>0.25773340997337152</v>
      </c>
      <c r="U129" s="404">
        <v>4313</v>
      </c>
      <c r="V129" s="351">
        <v>0.24798758049678013</v>
      </c>
      <c r="W129" s="404">
        <v>7489</v>
      </c>
      <c r="X129" s="351">
        <v>0.26505043355158381</v>
      </c>
      <c r="Y129" s="404">
        <v>10660</v>
      </c>
      <c r="Z129" s="355">
        <v>0.25848063819984968</v>
      </c>
    </row>
    <row r="130" spans="1:26">
      <c r="A130" s="972"/>
      <c r="B130" s="325" t="s">
        <v>370</v>
      </c>
      <c r="C130" s="203">
        <v>28</v>
      </c>
      <c r="D130" s="348">
        <v>9.8939929328621903E-2</v>
      </c>
      <c r="E130" s="203">
        <v>39</v>
      </c>
      <c r="F130" s="348">
        <v>0.3482142857142857</v>
      </c>
      <c r="G130" s="203">
        <v>24</v>
      </c>
      <c r="H130" s="348">
        <v>0.15</v>
      </c>
      <c r="I130" s="203">
        <v>33</v>
      </c>
      <c r="J130" s="349">
        <v>0.12313432835820896</v>
      </c>
      <c r="K130" s="486">
        <v>275</v>
      </c>
      <c r="L130" s="503">
        <v>3.1052393857271907E-2</v>
      </c>
      <c r="M130" s="486">
        <v>0</v>
      </c>
      <c r="N130" s="503">
        <v>0</v>
      </c>
      <c r="O130" s="486">
        <v>121</v>
      </c>
      <c r="P130" s="503">
        <v>3.0144494270054813E-2</v>
      </c>
      <c r="Q130" s="486">
        <v>106</v>
      </c>
      <c r="R130" s="509">
        <v>2.2869471413160737E-2</v>
      </c>
      <c r="S130" s="203">
        <v>2543</v>
      </c>
      <c r="T130" s="348">
        <v>2.9830961793376895E-2</v>
      </c>
      <c r="U130" s="203">
        <v>542</v>
      </c>
      <c r="V130" s="348">
        <v>3.1163753449862008E-2</v>
      </c>
      <c r="W130" s="203">
        <v>797</v>
      </c>
      <c r="X130" s="348">
        <v>2.8207396920898957E-2</v>
      </c>
      <c r="Y130" s="203">
        <v>861</v>
      </c>
      <c r="Z130" s="350">
        <v>2.0877282316141704E-2</v>
      </c>
    </row>
    <row r="131" spans="1:26">
      <c r="A131" s="972"/>
      <c r="B131" s="325" t="s">
        <v>371</v>
      </c>
      <c r="C131" s="404">
        <v>6</v>
      </c>
      <c r="D131" s="351">
        <v>2.1201413427561835E-2</v>
      </c>
      <c r="E131" s="404">
        <v>21</v>
      </c>
      <c r="F131" s="351">
        <v>0.1875</v>
      </c>
      <c r="G131" s="404">
        <v>9</v>
      </c>
      <c r="H131" s="351">
        <v>5.6250000000000001E-2</v>
      </c>
      <c r="I131" s="404">
        <v>7</v>
      </c>
      <c r="J131" s="352">
        <v>2.6119402985074626E-2</v>
      </c>
      <c r="K131" s="493">
        <v>134</v>
      </c>
      <c r="L131" s="504">
        <v>1.5130984643179766E-2</v>
      </c>
      <c r="M131" s="493">
        <v>1</v>
      </c>
      <c r="N131" s="504">
        <v>2.7777777777777776E-2</v>
      </c>
      <c r="O131" s="493">
        <v>41</v>
      </c>
      <c r="P131" s="504">
        <v>1.0214250124564027E-2</v>
      </c>
      <c r="Q131" s="493">
        <v>48</v>
      </c>
      <c r="R131" s="508">
        <v>1.035598705501618E-2</v>
      </c>
      <c r="S131" s="404">
        <v>1037</v>
      </c>
      <c r="T131" s="351">
        <v>1.2164650955458843E-2</v>
      </c>
      <c r="U131" s="404">
        <v>213</v>
      </c>
      <c r="V131" s="351">
        <v>1.2247010119595217E-2</v>
      </c>
      <c r="W131" s="404">
        <v>306</v>
      </c>
      <c r="X131" s="351">
        <v>1.0829941603256061E-2</v>
      </c>
      <c r="Y131" s="404">
        <v>309</v>
      </c>
      <c r="Z131" s="355">
        <v>7.4925438277442351E-3</v>
      </c>
    </row>
    <row r="132" spans="1:26">
      <c r="A132" s="972"/>
      <c r="B132" s="325" t="s">
        <v>372</v>
      </c>
      <c r="C132" s="404">
        <v>118</v>
      </c>
      <c r="D132" s="351">
        <v>0.41696113074204955</v>
      </c>
      <c r="E132" s="404">
        <v>11</v>
      </c>
      <c r="F132" s="351">
        <v>9.8214285714285712E-2</v>
      </c>
      <c r="G132" s="404">
        <v>58</v>
      </c>
      <c r="H132" s="351">
        <v>0.36249999999999999</v>
      </c>
      <c r="I132" s="404">
        <v>89</v>
      </c>
      <c r="J132" s="352">
        <v>0.33208955223880599</v>
      </c>
      <c r="K132" s="493">
        <v>4451</v>
      </c>
      <c r="L132" s="504">
        <v>0.50259710930442636</v>
      </c>
      <c r="M132" s="493">
        <v>19</v>
      </c>
      <c r="N132" s="504">
        <v>0.52777777777777779</v>
      </c>
      <c r="O132" s="493">
        <v>1971</v>
      </c>
      <c r="P132" s="504">
        <v>0.49103139013452912</v>
      </c>
      <c r="Q132" s="493">
        <v>2362</v>
      </c>
      <c r="R132" s="508">
        <v>0.50960086299892127</v>
      </c>
      <c r="S132" s="404">
        <v>36850</v>
      </c>
      <c r="T132" s="351">
        <v>0.43227327647893765</v>
      </c>
      <c r="U132" s="404">
        <v>7739</v>
      </c>
      <c r="V132" s="351">
        <v>0.44497470101195952</v>
      </c>
      <c r="W132" s="404">
        <v>14317</v>
      </c>
      <c r="X132" s="351">
        <v>0.50670677756149352</v>
      </c>
      <c r="Y132" s="404">
        <v>21202</v>
      </c>
      <c r="Z132" s="355">
        <v>0.51410004607065785</v>
      </c>
    </row>
    <row r="133" spans="1:26">
      <c r="A133" s="979"/>
      <c r="B133" s="121" t="s">
        <v>230</v>
      </c>
      <c r="C133" s="220">
        <v>283</v>
      </c>
      <c r="D133" s="356">
        <v>1</v>
      </c>
      <c r="E133" s="420">
        <v>112</v>
      </c>
      <c r="F133" s="356">
        <v>1</v>
      </c>
      <c r="G133" s="420">
        <v>160</v>
      </c>
      <c r="H133" s="356">
        <v>1</v>
      </c>
      <c r="I133" s="420">
        <v>268</v>
      </c>
      <c r="J133" s="357">
        <v>1</v>
      </c>
      <c r="K133" s="595">
        <v>8856</v>
      </c>
      <c r="L133" s="529">
        <v>1</v>
      </c>
      <c r="M133" s="595">
        <v>36</v>
      </c>
      <c r="N133" s="529">
        <v>1</v>
      </c>
      <c r="O133" s="595">
        <v>4014</v>
      </c>
      <c r="P133" s="529">
        <v>1</v>
      </c>
      <c r="Q133" s="595">
        <v>4635</v>
      </c>
      <c r="R133" s="596">
        <v>1</v>
      </c>
      <c r="S133" s="420">
        <v>85247</v>
      </c>
      <c r="T133" s="356">
        <v>1</v>
      </c>
      <c r="U133" s="420">
        <v>17392</v>
      </c>
      <c r="V133" s="356">
        <v>1</v>
      </c>
      <c r="W133" s="420">
        <v>28255</v>
      </c>
      <c r="X133" s="356">
        <v>1</v>
      </c>
      <c r="Y133" s="420">
        <v>41241</v>
      </c>
      <c r="Z133" s="358">
        <v>1</v>
      </c>
    </row>
    <row r="134" spans="1:26">
      <c r="A134" s="971" t="s">
        <v>358</v>
      </c>
      <c r="B134" s="120" t="s">
        <v>368</v>
      </c>
      <c r="C134" s="403">
        <v>80</v>
      </c>
      <c r="D134" s="369">
        <v>0.28368794326241137</v>
      </c>
      <c r="E134" s="403">
        <v>15</v>
      </c>
      <c r="F134" s="369">
        <v>0.13274336283185842</v>
      </c>
      <c r="G134" s="403">
        <v>51</v>
      </c>
      <c r="H134" s="369">
        <v>0.31874999999999998</v>
      </c>
      <c r="I134" s="403">
        <v>101</v>
      </c>
      <c r="J134" s="370">
        <v>0.37407407407407406</v>
      </c>
      <c r="K134" s="500">
        <v>2665</v>
      </c>
      <c r="L134" s="505">
        <v>0.30123205606420256</v>
      </c>
      <c r="M134" s="500">
        <v>11</v>
      </c>
      <c r="N134" s="505">
        <v>0.30555555555555558</v>
      </c>
      <c r="O134" s="500">
        <v>1415</v>
      </c>
      <c r="P134" s="505">
        <v>0.353661584603849</v>
      </c>
      <c r="Q134" s="500">
        <v>1583</v>
      </c>
      <c r="R134" s="510">
        <v>0.34123733563267949</v>
      </c>
      <c r="S134" s="403">
        <v>25231</v>
      </c>
      <c r="T134" s="369">
        <v>0.29600300332007651</v>
      </c>
      <c r="U134" s="403">
        <v>5567</v>
      </c>
      <c r="V134" s="369">
        <v>0.32014491920179422</v>
      </c>
      <c r="W134" s="403">
        <v>8206</v>
      </c>
      <c r="X134" s="369">
        <v>0.29064248778068996</v>
      </c>
      <c r="Y134" s="403">
        <v>11845</v>
      </c>
      <c r="Z134" s="373">
        <v>0.28685249315864675</v>
      </c>
    </row>
    <row r="135" spans="1:26">
      <c r="A135" s="972"/>
      <c r="B135" s="325" t="s">
        <v>369</v>
      </c>
      <c r="C135" s="403">
        <v>68</v>
      </c>
      <c r="D135" s="369">
        <v>0.24113475177304963</v>
      </c>
      <c r="E135" s="403">
        <v>34</v>
      </c>
      <c r="F135" s="369">
        <v>0.30088495575221241</v>
      </c>
      <c r="G135" s="403">
        <v>57</v>
      </c>
      <c r="H135" s="369">
        <v>0.35625000000000001</v>
      </c>
      <c r="I135" s="403">
        <v>83</v>
      </c>
      <c r="J135" s="370">
        <v>0.30740740740740741</v>
      </c>
      <c r="K135" s="500">
        <v>1622</v>
      </c>
      <c r="L135" s="505">
        <v>0.18333898496665538</v>
      </c>
      <c r="M135" s="500">
        <v>5</v>
      </c>
      <c r="N135" s="505">
        <v>0.1388888888888889</v>
      </c>
      <c r="O135" s="500">
        <v>1402</v>
      </c>
      <c r="P135" s="505">
        <v>0.3504123969007748</v>
      </c>
      <c r="Q135" s="500">
        <v>1503</v>
      </c>
      <c r="R135" s="510">
        <v>0.32399223970683338</v>
      </c>
      <c r="S135" s="403">
        <v>19341</v>
      </c>
      <c r="T135" s="369">
        <v>0.22690317812269034</v>
      </c>
      <c r="U135" s="403">
        <v>4128</v>
      </c>
      <c r="V135" s="369">
        <v>0.2373914543677037</v>
      </c>
      <c r="W135" s="403">
        <v>9675</v>
      </c>
      <c r="X135" s="369">
        <v>0.34267195579797405</v>
      </c>
      <c r="Y135" s="403">
        <v>12588</v>
      </c>
      <c r="Z135" s="373">
        <v>0.30484585765141792</v>
      </c>
    </row>
    <row r="136" spans="1:26">
      <c r="A136" s="972"/>
      <c r="B136" s="325" t="s">
        <v>370</v>
      </c>
      <c r="C136" s="203">
        <v>22</v>
      </c>
      <c r="D136" s="348">
        <v>7.8014184397163122E-2</v>
      </c>
      <c r="E136" s="203">
        <v>41</v>
      </c>
      <c r="F136" s="348">
        <v>0.36283185840707965</v>
      </c>
      <c r="G136" s="203">
        <v>33</v>
      </c>
      <c r="H136" s="348">
        <v>0.20624999999999999</v>
      </c>
      <c r="I136" s="203">
        <v>30</v>
      </c>
      <c r="J136" s="349">
        <v>0.1111111111111111</v>
      </c>
      <c r="K136" s="486">
        <v>186</v>
      </c>
      <c r="L136" s="503">
        <v>2.1024075957951849E-2</v>
      </c>
      <c r="M136" s="486">
        <v>0</v>
      </c>
      <c r="N136" s="503">
        <v>0</v>
      </c>
      <c r="O136" s="486">
        <v>78</v>
      </c>
      <c r="P136" s="503">
        <v>1.9495126218445388E-2</v>
      </c>
      <c r="Q136" s="486">
        <v>71</v>
      </c>
      <c r="R136" s="509">
        <v>1.5305022634188403E-2</v>
      </c>
      <c r="S136" s="203">
        <v>1720</v>
      </c>
      <c r="T136" s="348">
        <v>2.0178556763922616E-2</v>
      </c>
      <c r="U136" s="203">
        <v>374</v>
      </c>
      <c r="V136" s="348">
        <v>2.1507849790097188E-2</v>
      </c>
      <c r="W136" s="203">
        <v>682</v>
      </c>
      <c r="X136" s="348">
        <v>2.4155273783381739E-2</v>
      </c>
      <c r="Y136" s="203">
        <v>566</v>
      </c>
      <c r="Z136" s="350">
        <v>1.3706923691666867E-2</v>
      </c>
    </row>
    <row r="137" spans="1:26">
      <c r="A137" s="972"/>
      <c r="B137" s="325" t="s">
        <v>371</v>
      </c>
      <c r="C137" s="404">
        <v>9</v>
      </c>
      <c r="D137" s="351">
        <v>3.1914893617021274E-2</v>
      </c>
      <c r="E137" s="404">
        <v>12</v>
      </c>
      <c r="F137" s="351">
        <v>0.10619469026548672</v>
      </c>
      <c r="G137" s="404">
        <v>4</v>
      </c>
      <c r="H137" s="351">
        <v>2.5000000000000001E-2</v>
      </c>
      <c r="I137" s="404">
        <v>8</v>
      </c>
      <c r="J137" s="352">
        <v>2.9629629629629631E-2</v>
      </c>
      <c r="K137" s="493">
        <v>90</v>
      </c>
      <c r="L137" s="504">
        <v>1.0172939979654121E-2</v>
      </c>
      <c r="M137" s="493">
        <v>2</v>
      </c>
      <c r="N137" s="504">
        <v>5.5555555555555552E-2</v>
      </c>
      <c r="O137" s="493">
        <v>35</v>
      </c>
      <c r="P137" s="504">
        <v>8.7478130467383147E-3</v>
      </c>
      <c r="Q137" s="493">
        <v>24</v>
      </c>
      <c r="R137" s="508">
        <v>5.1735287777538268E-3</v>
      </c>
      <c r="S137" s="404">
        <v>706</v>
      </c>
      <c r="T137" s="351">
        <v>8.2825936484473076E-3</v>
      </c>
      <c r="U137" s="404">
        <v>169</v>
      </c>
      <c r="V137" s="351">
        <v>9.7187877393754667E-3</v>
      </c>
      <c r="W137" s="404">
        <v>239</v>
      </c>
      <c r="X137" s="351">
        <v>8.4649713111850967E-3</v>
      </c>
      <c r="Y137" s="404">
        <v>194</v>
      </c>
      <c r="Z137" s="355">
        <v>4.6981328554476544E-3</v>
      </c>
    </row>
    <row r="138" spans="1:26">
      <c r="A138" s="972"/>
      <c r="B138" s="325" t="s">
        <v>372</v>
      </c>
      <c r="C138" s="404">
        <v>103</v>
      </c>
      <c r="D138" s="351">
        <v>0.36524822695035458</v>
      </c>
      <c r="E138" s="404">
        <v>11</v>
      </c>
      <c r="F138" s="351">
        <v>9.7345132743362831E-2</v>
      </c>
      <c r="G138" s="404">
        <v>15</v>
      </c>
      <c r="H138" s="351">
        <v>9.375E-2</v>
      </c>
      <c r="I138" s="404">
        <v>48</v>
      </c>
      <c r="J138" s="352">
        <v>0.17777777777777778</v>
      </c>
      <c r="K138" s="493">
        <v>4284</v>
      </c>
      <c r="L138" s="504">
        <v>0.48423194303153605</v>
      </c>
      <c r="M138" s="493">
        <v>18</v>
      </c>
      <c r="N138" s="504">
        <v>0.5</v>
      </c>
      <c r="O138" s="493">
        <v>1071</v>
      </c>
      <c r="P138" s="504">
        <v>0.26768307923019247</v>
      </c>
      <c r="Q138" s="493">
        <v>1458</v>
      </c>
      <c r="R138" s="508">
        <v>0.31429187324854496</v>
      </c>
      <c r="S138" s="404">
        <v>38241</v>
      </c>
      <c r="T138" s="351">
        <v>0.44863266814486324</v>
      </c>
      <c r="U138" s="404">
        <v>7151</v>
      </c>
      <c r="V138" s="351">
        <v>0.41123698890102939</v>
      </c>
      <c r="W138" s="404">
        <v>9432</v>
      </c>
      <c r="X138" s="351">
        <v>0.3340653113267692</v>
      </c>
      <c r="Y138" s="404">
        <v>16100</v>
      </c>
      <c r="Z138" s="355">
        <v>0.38989659264282084</v>
      </c>
    </row>
    <row r="139" spans="1:26">
      <c r="A139" s="979"/>
      <c r="B139" s="121" t="s">
        <v>230</v>
      </c>
      <c r="C139" s="427">
        <v>282</v>
      </c>
      <c r="D139" s="426">
        <v>1</v>
      </c>
      <c r="E139" s="427">
        <v>113</v>
      </c>
      <c r="F139" s="426">
        <v>1</v>
      </c>
      <c r="G139" s="427">
        <v>160</v>
      </c>
      <c r="H139" s="426">
        <v>1</v>
      </c>
      <c r="I139" s="427">
        <v>270</v>
      </c>
      <c r="J139" s="423">
        <v>1</v>
      </c>
      <c r="K139" s="490">
        <v>8847</v>
      </c>
      <c r="L139" s="506">
        <v>1</v>
      </c>
      <c r="M139" s="490">
        <v>36</v>
      </c>
      <c r="N139" s="506">
        <v>1</v>
      </c>
      <c r="O139" s="490">
        <v>4001</v>
      </c>
      <c r="P139" s="506">
        <v>1</v>
      </c>
      <c r="Q139" s="490">
        <v>4639</v>
      </c>
      <c r="R139" s="511">
        <v>1</v>
      </c>
      <c r="S139" s="427">
        <v>85239</v>
      </c>
      <c r="T139" s="426">
        <v>1</v>
      </c>
      <c r="U139" s="427">
        <v>17389</v>
      </c>
      <c r="V139" s="426">
        <v>1</v>
      </c>
      <c r="W139" s="427">
        <v>28234</v>
      </c>
      <c r="X139" s="426">
        <v>1</v>
      </c>
      <c r="Y139" s="427">
        <v>41293</v>
      </c>
      <c r="Z139" s="428">
        <v>1</v>
      </c>
    </row>
    <row r="140" spans="1:26">
      <c r="A140" s="971" t="s">
        <v>360</v>
      </c>
      <c r="B140" s="120" t="s">
        <v>368</v>
      </c>
      <c r="C140" s="203">
        <v>65</v>
      </c>
      <c r="D140" s="348">
        <v>0.23214285714285715</v>
      </c>
      <c r="E140" s="203">
        <v>8</v>
      </c>
      <c r="F140" s="348">
        <v>7.0796460176991149E-2</v>
      </c>
      <c r="G140" s="203">
        <v>37</v>
      </c>
      <c r="H140" s="348">
        <v>0.22981366459627328</v>
      </c>
      <c r="I140" s="203">
        <v>81</v>
      </c>
      <c r="J140" s="349">
        <v>0.30111524163568776</v>
      </c>
      <c r="K140" s="486">
        <v>2451</v>
      </c>
      <c r="L140" s="503">
        <v>0.27641817976767791</v>
      </c>
      <c r="M140" s="486">
        <v>8</v>
      </c>
      <c r="N140" s="503">
        <v>0.22222222222222221</v>
      </c>
      <c r="O140" s="486">
        <v>1031</v>
      </c>
      <c r="P140" s="503">
        <v>0.25768557860534869</v>
      </c>
      <c r="Q140" s="486">
        <v>1144</v>
      </c>
      <c r="R140" s="509">
        <v>0.24676445211389131</v>
      </c>
      <c r="S140" s="203">
        <v>22696</v>
      </c>
      <c r="T140" s="348">
        <v>0.26622561612180501</v>
      </c>
      <c r="U140" s="203">
        <v>4999</v>
      </c>
      <c r="V140" s="348">
        <v>0.28746405980448536</v>
      </c>
      <c r="W140" s="203">
        <v>6080</v>
      </c>
      <c r="X140" s="348">
        <v>0.21512985634420778</v>
      </c>
      <c r="Y140" s="203">
        <v>8714</v>
      </c>
      <c r="Z140" s="350">
        <v>0.21114611097649624</v>
      </c>
    </row>
    <row r="141" spans="1:26">
      <c r="A141" s="972"/>
      <c r="B141" s="325" t="s">
        <v>369</v>
      </c>
      <c r="C141" s="498">
        <v>62</v>
      </c>
      <c r="D141" s="362">
        <v>0.22142857142857142</v>
      </c>
      <c r="E141" s="498">
        <v>42</v>
      </c>
      <c r="F141" s="362">
        <v>0.37168141592920356</v>
      </c>
      <c r="G141" s="498">
        <v>46</v>
      </c>
      <c r="H141" s="362">
        <v>0.2857142857142857</v>
      </c>
      <c r="I141" s="498">
        <v>66</v>
      </c>
      <c r="J141" s="363">
        <v>0.24535315985130113</v>
      </c>
      <c r="K141" s="496">
        <v>1509</v>
      </c>
      <c r="L141" s="562">
        <v>0.1701815721213488</v>
      </c>
      <c r="M141" s="496">
        <v>5</v>
      </c>
      <c r="N141" s="562">
        <v>0.1388888888888889</v>
      </c>
      <c r="O141" s="496">
        <v>987</v>
      </c>
      <c r="P141" s="562">
        <v>0.24668832791802051</v>
      </c>
      <c r="Q141" s="496">
        <v>1169</v>
      </c>
      <c r="R141" s="556">
        <v>0.25215703192407246</v>
      </c>
      <c r="S141" s="498">
        <v>18101</v>
      </c>
      <c r="T141" s="362">
        <v>0.21232595512076105</v>
      </c>
      <c r="U141" s="498">
        <v>3984</v>
      </c>
      <c r="V141" s="362">
        <v>0.22909718228867168</v>
      </c>
      <c r="W141" s="498">
        <v>7185</v>
      </c>
      <c r="X141" s="362">
        <v>0.25422829240676525</v>
      </c>
      <c r="Y141" s="498">
        <v>9328</v>
      </c>
      <c r="Z141" s="365">
        <v>0.22602374606251516</v>
      </c>
    </row>
    <row r="142" spans="1:26">
      <c r="A142" s="972"/>
      <c r="B142" s="325" t="s">
        <v>370</v>
      </c>
      <c r="C142" s="404">
        <v>24</v>
      </c>
      <c r="D142" s="351">
        <v>8.5714285714285715E-2</v>
      </c>
      <c r="E142" s="404">
        <v>35</v>
      </c>
      <c r="F142" s="351">
        <v>0.30973451327433627</v>
      </c>
      <c r="G142" s="404">
        <v>31</v>
      </c>
      <c r="H142" s="351">
        <v>0.19254658385093168</v>
      </c>
      <c r="I142" s="404">
        <v>37</v>
      </c>
      <c r="J142" s="352">
        <v>0.13754646840148699</v>
      </c>
      <c r="K142" s="493">
        <v>260</v>
      </c>
      <c r="L142" s="504">
        <v>2.9322205932107815E-2</v>
      </c>
      <c r="M142" s="493">
        <v>1</v>
      </c>
      <c r="N142" s="504">
        <v>2.7777777777777776E-2</v>
      </c>
      <c r="O142" s="493">
        <v>109</v>
      </c>
      <c r="P142" s="504">
        <v>2.7243189202699324E-2</v>
      </c>
      <c r="Q142" s="493">
        <v>102</v>
      </c>
      <c r="R142" s="508">
        <v>2.2001725625539259E-2</v>
      </c>
      <c r="S142" s="404">
        <v>2551</v>
      </c>
      <c r="T142" s="351">
        <v>2.9923402658033334E-2</v>
      </c>
      <c r="U142" s="404">
        <v>468</v>
      </c>
      <c r="V142" s="351">
        <v>2.6912018401380102E-2</v>
      </c>
      <c r="W142" s="404">
        <v>695</v>
      </c>
      <c r="X142" s="351">
        <v>2.4591324039346118E-2</v>
      </c>
      <c r="Y142" s="404">
        <v>846</v>
      </c>
      <c r="Z142" s="355">
        <v>2.0499151926338745E-2</v>
      </c>
    </row>
    <row r="143" spans="1:26">
      <c r="A143" s="972"/>
      <c r="B143" s="325" t="s">
        <v>371</v>
      </c>
      <c r="C143" s="403">
        <v>12</v>
      </c>
      <c r="D143" s="369">
        <v>4.2857142857142858E-2</v>
      </c>
      <c r="E143" s="403">
        <v>21</v>
      </c>
      <c r="F143" s="369">
        <v>0.18584070796460178</v>
      </c>
      <c r="G143" s="403">
        <v>5</v>
      </c>
      <c r="H143" s="369">
        <v>3.1055900621118012E-2</v>
      </c>
      <c r="I143" s="403">
        <v>5</v>
      </c>
      <c r="J143" s="370">
        <v>1.858736059479554E-2</v>
      </c>
      <c r="K143" s="500">
        <v>156</v>
      </c>
      <c r="L143" s="505">
        <v>1.7593323559264688E-2</v>
      </c>
      <c r="M143" s="500">
        <v>2</v>
      </c>
      <c r="N143" s="505">
        <v>5.5555555555555552E-2</v>
      </c>
      <c r="O143" s="500">
        <v>56</v>
      </c>
      <c r="P143" s="505">
        <v>1.3996500874781305E-2</v>
      </c>
      <c r="Q143" s="500">
        <v>35</v>
      </c>
      <c r="R143" s="510">
        <v>7.5496117342536669E-3</v>
      </c>
      <c r="S143" s="403">
        <v>1202</v>
      </c>
      <c r="T143" s="369">
        <v>1.4099541354353616E-2</v>
      </c>
      <c r="U143" s="403">
        <v>260</v>
      </c>
      <c r="V143" s="369">
        <v>1.4951121334100058E-2</v>
      </c>
      <c r="W143" s="403">
        <v>319</v>
      </c>
      <c r="X143" s="369">
        <v>1.1287240818059586E-2</v>
      </c>
      <c r="Y143" s="403">
        <v>320</v>
      </c>
      <c r="Z143" s="373">
        <v>7.7538163314756483E-3</v>
      </c>
    </row>
    <row r="144" spans="1:26">
      <c r="A144" s="972"/>
      <c r="B144" s="325" t="s">
        <v>372</v>
      </c>
      <c r="C144" s="404">
        <v>117</v>
      </c>
      <c r="D144" s="351">
        <v>0.41785714285714287</v>
      </c>
      <c r="E144" s="404">
        <v>7</v>
      </c>
      <c r="F144" s="351">
        <v>6.1946902654867256E-2</v>
      </c>
      <c r="G144" s="404">
        <v>42</v>
      </c>
      <c r="H144" s="351">
        <v>0.2608695652173913</v>
      </c>
      <c r="I144" s="404">
        <v>80</v>
      </c>
      <c r="J144" s="352">
        <v>0.29739776951672864</v>
      </c>
      <c r="K144" s="493">
        <v>4491</v>
      </c>
      <c r="L144" s="504">
        <v>0.50648471861960076</v>
      </c>
      <c r="M144" s="493">
        <v>20</v>
      </c>
      <c r="N144" s="504">
        <v>0.55555555555555558</v>
      </c>
      <c r="O144" s="493">
        <v>1818</v>
      </c>
      <c r="P144" s="504">
        <v>0.45438640339915021</v>
      </c>
      <c r="Q144" s="493">
        <v>2186</v>
      </c>
      <c r="R144" s="508">
        <v>0.4715271786022433</v>
      </c>
      <c r="S144" s="404">
        <v>40701</v>
      </c>
      <c r="T144" s="351">
        <v>0.47742548474504704</v>
      </c>
      <c r="U144" s="404">
        <v>7679</v>
      </c>
      <c r="V144" s="351">
        <v>0.44157561817136293</v>
      </c>
      <c r="W144" s="404">
        <v>13983</v>
      </c>
      <c r="X144" s="351">
        <v>0.49476328639162126</v>
      </c>
      <c r="Y144" s="404">
        <v>22062</v>
      </c>
      <c r="Z144" s="355">
        <v>0.53457717470317423</v>
      </c>
    </row>
    <row r="145" spans="1:26" ht="16.5" thickBot="1">
      <c r="A145" s="314"/>
      <c r="B145" s="122" t="s">
        <v>230</v>
      </c>
      <c r="C145" s="109">
        <v>280</v>
      </c>
      <c r="D145" s="374">
        <v>1</v>
      </c>
      <c r="E145" s="515">
        <v>113</v>
      </c>
      <c r="F145" s="374">
        <v>1</v>
      </c>
      <c r="G145" s="515">
        <v>161</v>
      </c>
      <c r="H145" s="374">
        <v>1</v>
      </c>
      <c r="I145" s="515">
        <v>269</v>
      </c>
      <c r="J145" s="375">
        <v>1</v>
      </c>
      <c r="K145" s="512">
        <v>8867</v>
      </c>
      <c r="L145" s="513">
        <v>1</v>
      </c>
      <c r="M145" s="512">
        <v>36</v>
      </c>
      <c r="N145" s="513">
        <v>1</v>
      </c>
      <c r="O145" s="512">
        <v>4001</v>
      </c>
      <c r="P145" s="513">
        <v>1</v>
      </c>
      <c r="Q145" s="512">
        <v>4636</v>
      </c>
      <c r="R145" s="514">
        <v>1</v>
      </c>
      <c r="S145" s="515">
        <v>85251</v>
      </c>
      <c r="T145" s="374">
        <v>1</v>
      </c>
      <c r="U145" s="515">
        <v>17390</v>
      </c>
      <c r="V145" s="374">
        <v>1</v>
      </c>
      <c r="W145" s="515">
        <v>28262</v>
      </c>
      <c r="X145" s="374">
        <v>1</v>
      </c>
      <c r="Y145" s="515">
        <v>41270</v>
      </c>
      <c r="Z145" s="376">
        <v>1</v>
      </c>
    </row>
    <row r="146" spans="1:26">
      <c r="L146" s="432"/>
    </row>
  </sheetData>
  <mergeCells count="65">
    <mergeCell ref="A75:A78"/>
    <mergeCell ref="A64:A66"/>
    <mergeCell ref="A67:A69"/>
    <mergeCell ref="A48:A50"/>
    <mergeCell ref="A30:A36"/>
    <mergeCell ref="A37:A43"/>
    <mergeCell ref="A52:A53"/>
    <mergeCell ref="A45:A47"/>
    <mergeCell ref="Y1:Z1"/>
    <mergeCell ref="A20:M20"/>
    <mergeCell ref="N3:P3"/>
    <mergeCell ref="A1:M1"/>
    <mergeCell ref="A3:M3"/>
    <mergeCell ref="A13:M18"/>
    <mergeCell ref="F11:M11"/>
    <mergeCell ref="F12:M12"/>
    <mergeCell ref="A8:E8"/>
    <mergeCell ref="A9:E9"/>
    <mergeCell ref="A10:E10"/>
    <mergeCell ref="A11:E11"/>
    <mergeCell ref="A12:E12"/>
    <mergeCell ref="F8:M8"/>
    <mergeCell ref="F9:M9"/>
    <mergeCell ref="F10:M10"/>
    <mergeCell ref="U83:V83"/>
    <mergeCell ref="W83:X83"/>
    <mergeCell ref="Y83:Z83"/>
    <mergeCell ref="A82:B84"/>
    <mergeCell ref="A5:M5"/>
    <mergeCell ref="A6:M6"/>
    <mergeCell ref="A7:M7"/>
    <mergeCell ref="A25:B25"/>
    <mergeCell ref="A26:B26"/>
    <mergeCell ref="A27:B27"/>
    <mergeCell ref="A28:B28"/>
    <mergeCell ref="A23:B23"/>
    <mergeCell ref="A54:A55"/>
    <mergeCell ref="A57:A59"/>
    <mergeCell ref="A60:A62"/>
    <mergeCell ref="A71:A74"/>
    <mergeCell ref="A98:A103"/>
    <mergeCell ref="A104:A109"/>
    <mergeCell ref="A85:Z85"/>
    <mergeCell ref="A140:A144"/>
    <mergeCell ref="A110:A115"/>
    <mergeCell ref="A116:A121"/>
    <mergeCell ref="A122:A127"/>
    <mergeCell ref="A128:A133"/>
    <mergeCell ref="A134:A139"/>
    <mergeCell ref="A79:M79"/>
    <mergeCell ref="C83:D83"/>
    <mergeCell ref="E83:F83"/>
    <mergeCell ref="A86:A91"/>
    <mergeCell ref="A92:A97"/>
    <mergeCell ref="A81:Z81"/>
    <mergeCell ref="G83:H83"/>
    <mergeCell ref="I83:J83"/>
    <mergeCell ref="C82:J82"/>
    <mergeCell ref="K82:R82"/>
    <mergeCell ref="S82:Z82"/>
    <mergeCell ref="K83:L83"/>
    <mergeCell ref="M83:N83"/>
    <mergeCell ref="O83:P83"/>
    <mergeCell ref="Q83:R83"/>
    <mergeCell ref="S83:T83"/>
  </mergeCells>
  <conditionalFormatting sqref="D86:D145">
    <cfRule type="cellIs" dxfId="63" priority="103" operator="lessThanOrEqual">
      <formula>L86-5%</formula>
    </cfRule>
    <cfRule type="cellIs" dxfId="62" priority="104" operator="greaterThanOrEqual">
      <formula>L86+5%</formula>
    </cfRule>
  </conditionalFormatting>
  <conditionalFormatting sqref="F86:F145">
    <cfRule type="cellIs" dxfId="61" priority="21" operator="lessThanOrEqual">
      <formula>N86-5%</formula>
    </cfRule>
    <cfRule type="cellIs" dxfId="60" priority="22" operator="greaterThanOrEqual">
      <formula>N86+5%</formula>
    </cfRule>
  </conditionalFormatting>
  <conditionalFormatting sqref="H86:H145">
    <cfRule type="cellIs" dxfId="59" priority="19" operator="lessThanOrEqual">
      <formula>P86-5%</formula>
    </cfRule>
    <cfRule type="cellIs" dxfId="58" priority="20" operator="greaterThanOrEqual">
      <formula>P86+5%</formula>
    </cfRule>
  </conditionalFormatting>
  <conditionalFormatting sqref="J86:J145">
    <cfRule type="cellIs" dxfId="57" priority="17" operator="lessThanOrEqual">
      <formula>R86-5%</formula>
    </cfRule>
    <cfRule type="cellIs" dxfId="56" priority="18" operator="greaterThanOrEqual">
      <formula>R86+5%</formula>
    </cfRule>
  </conditionalFormatting>
  <hyperlinks>
    <hyperlink ref="N3:O3" location="'Table of Contents'!A1" display="Back to Table of Contents" xr:uid="{00000000-0004-0000-0D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834CD-E22A-45DB-B81E-C9D72258B438}">
  <dimension ref="A1:Z147"/>
  <sheetViews>
    <sheetView showGridLines="0" workbookViewId="0">
      <selection activeCell="A2" sqref="A2"/>
    </sheetView>
  </sheetViews>
  <sheetFormatPr defaultColWidth="11" defaultRowHeight="15.75"/>
  <cols>
    <col min="1" max="1" width="20.875" style="18" customWidth="1"/>
    <col min="2" max="2" width="32.875" style="18" customWidth="1"/>
    <col min="3" max="5" width="11.875" style="18" customWidth="1"/>
    <col min="6" max="6" width="12.375" style="18" customWidth="1"/>
    <col min="7" max="9" width="11.875" style="18" customWidth="1"/>
    <col min="10" max="10" width="12.375" style="18" customWidth="1"/>
    <col min="11" max="13" width="11.875" style="18" customWidth="1"/>
    <col min="14" max="26" width="10.875" style="18" customWidth="1"/>
  </cols>
  <sheetData>
    <row r="1" spans="1:26" s="18" customFormat="1" ht="80.099999999999994" customHeight="1">
      <c r="A1" s="898" t="s">
        <v>156</v>
      </c>
      <c r="B1" s="898"/>
      <c r="C1" s="898"/>
      <c r="D1" s="898"/>
      <c r="E1" s="898"/>
      <c r="F1" s="898"/>
      <c r="G1" s="898"/>
      <c r="H1" s="898"/>
      <c r="I1" s="898"/>
      <c r="J1" s="898"/>
      <c r="K1" s="898"/>
      <c r="L1" s="898"/>
      <c r="M1" s="898"/>
      <c r="N1" s="111"/>
      <c r="O1" s="111"/>
      <c r="P1" s="111"/>
      <c r="Q1" s="111"/>
      <c r="R1" s="111"/>
      <c r="S1" s="111"/>
      <c r="T1" s="111"/>
      <c r="U1" s="111"/>
      <c r="V1" s="111"/>
      <c r="W1" s="111"/>
      <c r="X1" s="111"/>
      <c r="Y1" s="1072"/>
      <c r="Z1" s="1072"/>
    </row>
    <row r="2" spans="1:26" s="18" customFormat="1" ht="15.95" customHeight="1">
      <c r="A2" s="828"/>
      <c r="B2" s="828"/>
      <c r="C2" s="828"/>
      <c r="D2" s="828"/>
      <c r="E2" s="828"/>
      <c r="F2" s="828"/>
      <c r="G2" s="828"/>
      <c r="H2" s="828"/>
      <c r="I2" s="828"/>
      <c r="J2" s="828"/>
      <c r="K2" s="828"/>
      <c r="L2" s="828"/>
      <c r="M2" s="828"/>
      <c r="N2" s="111"/>
      <c r="O2" s="111"/>
      <c r="P2" s="111"/>
      <c r="Q2" s="111"/>
      <c r="R2" s="111"/>
      <c r="S2" s="111"/>
      <c r="T2" s="111"/>
      <c r="U2" s="111"/>
      <c r="V2" s="111"/>
      <c r="W2" s="111"/>
      <c r="X2" s="111"/>
      <c r="Y2" s="830"/>
      <c r="Z2" s="830"/>
    </row>
    <row r="3" spans="1:26" s="18" customFormat="1" ht="18.75">
      <c r="A3" s="1073" t="s">
        <v>347</v>
      </c>
      <c r="B3" s="1073"/>
      <c r="C3" s="1073"/>
      <c r="D3" s="1073"/>
      <c r="E3" s="1073"/>
      <c r="F3" s="1073"/>
      <c r="G3" s="1073"/>
      <c r="H3" s="1073"/>
      <c r="I3" s="1073"/>
      <c r="J3" s="1073"/>
      <c r="K3" s="1073"/>
      <c r="L3" s="1073"/>
      <c r="M3" s="1073"/>
      <c r="N3" s="913" t="s">
        <v>158</v>
      </c>
      <c r="O3" s="913"/>
      <c r="P3" s="913"/>
    </row>
    <row r="4" spans="1:26">
      <c r="A4" s="829"/>
      <c r="B4" s="829"/>
      <c r="C4" s="829"/>
      <c r="D4" s="829"/>
      <c r="E4" s="829"/>
      <c r="F4" s="829"/>
      <c r="G4" s="829"/>
      <c r="H4" s="829"/>
      <c r="I4" s="829"/>
      <c r="N4"/>
      <c r="O4"/>
      <c r="P4"/>
      <c r="Q4"/>
      <c r="R4"/>
      <c r="S4"/>
      <c r="T4"/>
      <c r="U4"/>
      <c r="V4"/>
      <c r="W4"/>
      <c r="X4"/>
      <c r="Y4"/>
      <c r="Z4"/>
    </row>
    <row r="5" spans="1:26" ht="24.95" customHeight="1">
      <c r="A5" s="1067" t="s">
        <v>348</v>
      </c>
      <c r="B5" s="1067"/>
      <c r="C5" s="1067"/>
      <c r="D5" s="1067"/>
      <c r="E5" s="1067"/>
      <c r="F5" s="1067"/>
      <c r="G5" s="1067"/>
      <c r="H5" s="1067"/>
      <c r="I5" s="1067"/>
      <c r="J5" s="1067"/>
      <c r="K5" s="1067"/>
      <c r="L5" s="1067"/>
      <c r="M5" s="1067"/>
      <c r="N5"/>
      <c r="O5"/>
      <c r="P5"/>
      <c r="Q5"/>
      <c r="R5"/>
      <c r="S5"/>
      <c r="T5"/>
      <c r="U5"/>
      <c r="V5"/>
      <c r="W5"/>
      <c r="X5"/>
      <c r="Y5"/>
      <c r="Z5"/>
    </row>
    <row r="6" spans="1:26" ht="15.95" customHeight="1">
      <c r="A6" s="1068" t="s">
        <v>349</v>
      </c>
      <c r="B6" s="1068"/>
      <c r="C6" s="1068"/>
      <c r="D6" s="1068"/>
      <c r="E6" s="1068"/>
      <c r="F6" s="1068"/>
      <c r="G6" s="1068"/>
      <c r="H6" s="1068"/>
      <c r="I6" s="1068"/>
      <c r="J6" s="1068"/>
      <c r="K6" s="1068"/>
      <c r="L6" s="1068"/>
      <c r="M6" s="1068"/>
      <c r="N6"/>
      <c r="O6"/>
      <c r="P6"/>
      <c r="Q6"/>
      <c r="R6"/>
      <c r="S6"/>
      <c r="T6"/>
      <c r="U6"/>
      <c r="V6"/>
      <c r="W6"/>
      <c r="X6"/>
      <c r="Y6"/>
      <c r="Z6"/>
    </row>
    <row r="7" spans="1:26" ht="20.100000000000001" customHeight="1">
      <c r="A7" s="1069" t="s">
        <v>350</v>
      </c>
      <c r="B7" s="1069"/>
      <c r="C7" s="1069"/>
      <c r="D7" s="1069"/>
      <c r="E7" s="1069"/>
      <c r="F7" s="1069"/>
      <c r="G7" s="1069"/>
      <c r="H7" s="1069"/>
      <c r="I7" s="1069"/>
      <c r="J7" s="1069"/>
      <c r="K7" s="1069"/>
      <c r="L7" s="1069"/>
      <c r="M7" s="1069"/>
      <c r="N7"/>
      <c r="O7"/>
      <c r="P7"/>
      <c r="Q7"/>
      <c r="R7"/>
      <c r="S7"/>
      <c r="T7"/>
      <c r="U7"/>
      <c r="V7"/>
      <c r="W7"/>
      <c r="X7"/>
      <c r="Y7"/>
      <c r="Z7"/>
    </row>
    <row r="8" spans="1:26" ht="15.95" customHeight="1">
      <c r="A8" s="1075" t="s">
        <v>351</v>
      </c>
      <c r="B8" s="1075"/>
      <c r="C8" s="1075"/>
      <c r="D8" s="1075"/>
      <c r="E8" s="1075"/>
      <c r="F8" s="1074" t="s">
        <v>352</v>
      </c>
      <c r="G8" s="1074"/>
      <c r="H8" s="1074"/>
      <c r="I8" s="1074"/>
      <c r="J8" s="1074"/>
      <c r="K8" s="1074"/>
      <c r="L8" s="1074"/>
      <c r="M8" s="1074"/>
      <c r="N8"/>
      <c r="O8"/>
      <c r="P8"/>
      <c r="Q8"/>
      <c r="R8"/>
      <c r="S8"/>
      <c r="T8"/>
      <c r="U8"/>
      <c r="V8"/>
      <c r="W8"/>
      <c r="X8"/>
      <c r="Y8"/>
      <c r="Z8"/>
    </row>
    <row r="9" spans="1:26" ht="15.95" customHeight="1">
      <c r="A9" s="1075" t="s">
        <v>353</v>
      </c>
      <c r="B9" s="1075"/>
      <c r="C9" s="1075"/>
      <c r="D9" s="1075"/>
      <c r="E9" s="1075"/>
      <c r="F9" s="1074" t="s">
        <v>354</v>
      </c>
      <c r="G9" s="1074"/>
      <c r="H9" s="1074"/>
      <c r="I9" s="1074"/>
      <c r="J9" s="1074"/>
      <c r="K9" s="1074"/>
      <c r="L9" s="1074"/>
      <c r="M9" s="1074"/>
      <c r="N9"/>
      <c r="O9"/>
      <c r="P9"/>
      <c r="Q9"/>
      <c r="R9"/>
      <c r="S9"/>
      <c r="T9"/>
      <c r="U9"/>
      <c r="V9"/>
      <c r="W9"/>
      <c r="X9"/>
      <c r="Y9"/>
      <c r="Z9"/>
    </row>
    <row r="10" spans="1:26" ht="15.95" customHeight="1">
      <c r="A10" s="1075" t="s">
        <v>355</v>
      </c>
      <c r="B10" s="1075"/>
      <c r="C10" s="1075"/>
      <c r="D10" s="1075"/>
      <c r="E10" s="1075"/>
      <c r="F10" s="1074" t="s">
        <v>356</v>
      </c>
      <c r="G10" s="1074"/>
      <c r="H10" s="1074"/>
      <c r="I10" s="1074"/>
      <c r="J10" s="1074"/>
      <c r="K10" s="1074"/>
      <c r="L10" s="1074"/>
      <c r="M10" s="1074"/>
      <c r="N10"/>
      <c r="O10"/>
      <c r="P10"/>
      <c r="Q10"/>
      <c r="R10"/>
      <c r="S10"/>
      <c r="T10"/>
      <c r="U10"/>
      <c r="V10"/>
      <c r="W10"/>
      <c r="X10"/>
      <c r="Y10"/>
      <c r="Z10"/>
    </row>
    <row r="11" spans="1:26" ht="15.95" customHeight="1">
      <c r="A11" s="1075" t="s">
        <v>357</v>
      </c>
      <c r="B11" s="1075"/>
      <c r="C11" s="1075"/>
      <c r="D11" s="1075"/>
      <c r="E11" s="1075"/>
      <c r="F11" s="1074" t="s">
        <v>358</v>
      </c>
      <c r="G11" s="1074"/>
      <c r="H11" s="1074"/>
      <c r="I11" s="1074"/>
      <c r="J11" s="1074"/>
      <c r="K11" s="1074"/>
      <c r="L11" s="1074"/>
      <c r="M11" s="1074"/>
      <c r="N11"/>
      <c r="O11"/>
      <c r="P11"/>
      <c r="Q11"/>
      <c r="R11"/>
      <c r="S11"/>
      <c r="T11"/>
      <c r="U11"/>
      <c r="V11"/>
      <c r="W11"/>
      <c r="X11"/>
      <c r="Y11"/>
      <c r="Z11"/>
    </row>
    <row r="12" spans="1:26" ht="20.100000000000001" customHeight="1">
      <c r="A12" s="1076" t="s">
        <v>359</v>
      </c>
      <c r="B12" s="1076"/>
      <c r="C12" s="1076"/>
      <c r="D12" s="1076"/>
      <c r="E12" s="1076"/>
      <c r="F12" s="1074" t="s">
        <v>360</v>
      </c>
      <c r="G12" s="1074"/>
      <c r="H12" s="1074"/>
      <c r="I12" s="1074"/>
      <c r="J12" s="1074"/>
      <c r="K12" s="1074"/>
      <c r="L12" s="1074"/>
      <c r="M12" s="1074"/>
      <c r="N12"/>
      <c r="O12"/>
      <c r="P12"/>
      <c r="Q12"/>
      <c r="R12"/>
      <c r="S12"/>
      <c r="T12"/>
      <c r="U12"/>
      <c r="V12"/>
      <c r="W12"/>
      <c r="X12"/>
      <c r="Y12"/>
      <c r="Z12"/>
    </row>
    <row r="13" spans="1:26" ht="15.95" customHeight="1">
      <c r="A13" s="880" t="s">
        <v>361</v>
      </c>
      <c r="B13" s="880"/>
      <c r="C13" s="880"/>
      <c r="D13" s="880"/>
      <c r="E13" s="880"/>
      <c r="F13" s="880"/>
      <c r="G13" s="880"/>
      <c r="H13" s="880"/>
      <c r="I13" s="880"/>
      <c r="J13" s="880"/>
      <c r="K13" s="880"/>
      <c r="L13" s="880"/>
      <c r="M13" s="880"/>
      <c r="N13"/>
      <c r="O13"/>
      <c r="P13"/>
      <c r="Q13"/>
      <c r="R13"/>
      <c r="S13"/>
      <c r="T13"/>
      <c r="U13"/>
      <c r="V13"/>
      <c r="W13"/>
      <c r="X13"/>
      <c r="Y13"/>
      <c r="Z13"/>
    </row>
    <row r="14" spans="1:26" ht="15.95" customHeight="1">
      <c r="A14" s="880"/>
      <c r="B14" s="880"/>
      <c r="C14" s="880"/>
      <c r="D14" s="880"/>
      <c r="E14" s="880"/>
      <c r="F14" s="880"/>
      <c r="G14" s="880"/>
      <c r="H14" s="880"/>
      <c r="I14" s="880"/>
      <c r="J14" s="880"/>
      <c r="K14" s="880"/>
      <c r="L14" s="880"/>
      <c r="M14" s="880"/>
      <c r="N14"/>
      <c r="O14"/>
      <c r="P14"/>
      <c r="Q14"/>
      <c r="R14"/>
      <c r="S14"/>
      <c r="T14"/>
      <c r="U14"/>
      <c r="V14"/>
      <c r="W14"/>
      <c r="X14"/>
      <c r="Y14"/>
      <c r="Z14"/>
    </row>
    <row r="15" spans="1:26" ht="15.95" customHeight="1">
      <c r="A15" s="880"/>
      <c r="B15" s="880"/>
      <c r="C15" s="880"/>
      <c r="D15" s="880"/>
      <c r="E15" s="880"/>
      <c r="F15" s="880"/>
      <c r="G15" s="880"/>
      <c r="H15" s="880"/>
      <c r="I15" s="880"/>
      <c r="J15" s="880"/>
      <c r="K15" s="880"/>
      <c r="L15" s="880"/>
      <c r="M15" s="880"/>
      <c r="N15"/>
      <c r="O15"/>
      <c r="P15"/>
      <c r="Q15"/>
      <c r="R15"/>
      <c r="S15"/>
      <c r="T15"/>
      <c r="U15"/>
      <c r="V15"/>
      <c r="W15"/>
      <c r="X15"/>
      <c r="Y15"/>
      <c r="Z15"/>
    </row>
    <row r="16" spans="1:26" ht="15.95" customHeight="1">
      <c r="A16" s="880"/>
      <c r="B16" s="880"/>
      <c r="C16" s="880"/>
      <c r="D16" s="880"/>
      <c r="E16" s="880"/>
      <c r="F16" s="880"/>
      <c r="G16" s="880"/>
      <c r="H16" s="880"/>
      <c r="I16" s="880"/>
      <c r="J16" s="880"/>
      <c r="K16" s="880"/>
      <c r="L16" s="880"/>
      <c r="M16" s="880"/>
      <c r="N16"/>
      <c r="O16"/>
      <c r="P16"/>
      <c r="Q16"/>
      <c r="R16"/>
      <c r="S16"/>
      <c r="T16"/>
      <c r="U16"/>
      <c r="V16"/>
      <c r="W16"/>
      <c r="X16"/>
      <c r="Y16"/>
      <c r="Z16"/>
    </row>
    <row r="17" spans="1:26" ht="15.95" customHeight="1">
      <c r="A17" s="880"/>
      <c r="B17" s="880"/>
      <c r="C17" s="880"/>
      <c r="D17" s="880"/>
      <c r="E17" s="880"/>
      <c r="F17" s="880"/>
      <c r="G17" s="880"/>
      <c r="H17" s="880"/>
      <c r="I17" s="880"/>
      <c r="J17" s="880"/>
      <c r="K17" s="880"/>
      <c r="L17" s="880"/>
      <c r="M17" s="880"/>
      <c r="N17"/>
      <c r="O17"/>
      <c r="P17"/>
      <c r="Q17"/>
      <c r="R17"/>
      <c r="S17"/>
      <c r="T17"/>
      <c r="U17"/>
      <c r="V17"/>
      <c r="W17"/>
      <c r="X17"/>
      <c r="Y17"/>
      <c r="Z17"/>
    </row>
    <row r="18" spans="1:26" ht="15.95" customHeight="1">
      <c r="A18" s="880"/>
      <c r="B18" s="880"/>
      <c r="C18" s="880"/>
      <c r="D18" s="880"/>
      <c r="E18" s="880"/>
      <c r="F18" s="880"/>
      <c r="G18" s="880"/>
      <c r="H18" s="880"/>
      <c r="I18" s="880"/>
      <c r="J18" s="880"/>
      <c r="K18" s="880"/>
      <c r="L18" s="880"/>
      <c r="M18" s="880"/>
      <c r="N18"/>
      <c r="O18"/>
      <c r="P18"/>
      <c r="Q18"/>
      <c r="R18"/>
      <c r="S18"/>
      <c r="T18"/>
      <c r="U18"/>
      <c r="V18"/>
      <c r="W18"/>
      <c r="X18"/>
      <c r="Y18"/>
      <c r="Z18"/>
    </row>
    <row r="19" spans="1:26" ht="15.95" customHeight="1" thickBot="1">
      <c r="A19" s="1665"/>
      <c r="B19" s="1665"/>
      <c r="C19" s="1665"/>
      <c r="D19" s="1665"/>
      <c r="E19" s="1665"/>
      <c r="F19" s="1665"/>
      <c r="G19" s="1665"/>
      <c r="H19" s="1665"/>
      <c r="I19" s="1665"/>
      <c r="J19" s="1665"/>
      <c r="K19" s="1666"/>
      <c r="L19" s="1666"/>
      <c r="M19" s="1666"/>
      <c r="N19" s="1178"/>
      <c r="O19" s="1178"/>
      <c r="P19" s="1178"/>
      <c r="Q19" s="1178"/>
      <c r="R19" s="1178"/>
      <c r="S19" s="1178"/>
      <c r="T19" s="1178"/>
      <c r="U19" s="1178"/>
      <c r="V19" s="1178"/>
      <c r="W19" s="1178"/>
      <c r="X19" s="1178"/>
      <c r="Y19" s="1178"/>
      <c r="Z19" s="1178"/>
    </row>
    <row r="20" spans="1:26" ht="27.95" customHeight="1" thickBot="1">
      <c r="A20" s="1767" t="s">
        <v>362</v>
      </c>
      <c r="B20" s="1768"/>
      <c r="C20" s="1768"/>
      <c r="D20" s="1768"/>
      <c r="E20" s="1768"/>
      <c r="F20" s="1768"/>
      <c r="G20" s="1768"/>
      <c r="H20" s="1768"/>
      <c r="I20" s="1768"/>
      <c r="J20" s="1768"/>
      <c r="K20" s="1768"/>
      <c r="L20" s="1768"/>
      <c r="M20" s="1768"/>
      <c r="N20" s="1178"/>
      <c r="O20" s="1178"/>
      <c r="P20" s="1178"/>
      <c r="Q20" s="1178"/>
      <c r="R20" s="1178"/>
      <c r="S20" s="1178"/>
      <c r="T20" s="1178"/>
      <c r="U20" s="1178"/>
      <c r="V20" s="1178"/>
      <c r="W20" s="1178"/>
      <c r="X20" s="1178"/>
      <c r="Y20" s="1178"/>
      <c r="Z20" s="1178"/>
    </row>
    <row r="21" spans="1:26" ht="129.94999999999999" customHeight="1">
      <c r="A21" s="1667"/>
      <c r="B21" s="1668"/>
      <c r="C21" s="1669" t="s">
        <v>964</v>
      </c>
      <c r="D21" s="1670" t="s">
        <v>351</v>
      </c>
      <c r="E21" s="1670" t="s">
        <v>353</v>
      </c>
      <c r="F21" s="1670" t="s">
        <v>355</v>
      </c>
      <c r="G21" s="1670" t="s">
        <v>357</v>
      </c>
      <c r="H21" s="1670" t="s">
        <v>359</v>
      </c>
      <c r="I21" s="1670" t="s">
        <v>352</v>
      </c>
      <c r="J21" s="1670" t="s">
        <v>354</v>
      </c>
      <c r="K21" s="1670" t="s">
        <v>356</v>
      </c>
      <c r="L21" s="1670" t="s">
        <v>358</v>
      </c>
      <c r="M21" s="1671" t="s">
        <v>360</v>
      </c>
      <c r="N21" s="1178"/>
      <c r="O21" s="1178"/>
      <c r="P21" s="1178"/>
      <c r="Q21" s="1178"/>
      <c r="R21" s="1178"/>
      <c r="S21" s="1178"/>
      <c r="T21" s="1178"/>
      <c r="U21" s="1178"/>
      <c r="V21" s="1178"/>
      <c r="W21" s="1178"/>
      <c r="X21" s="1178"/>
      <c r="Y21" s="1178"/>
      <c r="Z21" s="1178"/>
    </row>
    <row r="22" spans="1:26" s="396" customFormat="1" ht="20.100000000000001" customHeight="1">
      <c r="A22" s="1208" t="s">
        <v>200</v>
      </c>
      <c r="B22" s="1209"/>
      <c r="C22" s="1209"/>
      <c r="D22" s="1209"/>
      <c r="E22" s="1209"/>
      <c r="F22" s="1209"/>
      <c r="G22" s="1209"/>
      <c r="H22" s="1209"/>
      <c r="I22" s="1209"/>
      <c r="J22" s="1209"/>
      <c r="K22" s="1209"/>
      <c r="L22" s="1209"/>
      <c r="M22" s="1672"/>
      <c r="N22" s="1457"/>
      <c r="O22" s="1457"/>
      <c r="P22" s="1457"/>
      <c r="Q22" s="1457"/>
      <c r="R22" s="1457"/>
      <c r="S22" s="1457"/>
      <c r="T22" s="1457"/>
      <c r="U22" s="1457"/>
      <c r="V22" s="1457"/>
      <c r="W22" s="1457"/>
      <c r="X22" s="1457"/>
      <c r="Y22" s="1457"/>
      <c r="Z22" s="1457"/>
    </row>
    <row r="23" spans="1:26">
      <c r="A23" s="1405" t="s">
        <v>364</v>
      </c>
      <c r="B23" s="1406"/>
      <c r="C23" s="1673">
        <v>927</v>
      </c>
      <c r="D23" s="1674">
        <v>0.55000000000000004</v>
      </c>
      <c r="E23" s="1674">
        <v>0.46</v>
      </c>
      <c r="F23" s="1674">
        <v>0.55000000000000004</v>
      </c>
      <c r="G23" s="1674">
        <v>0.62</v>
      </c>
      <c r="H23" s="1674">
        <v>0.56000000000000005</v>
      </c>
      <c r="I23" s="1674">
        <v>0.53</v>
      </c>
      <c r="J23" s="1674">
        <v>0.56999999999999995</v>
      </c>
      <c r="K23" s="1674">
        <v>0.46</v>
      </c>
      <c r="L23" s="1674">
        <v>0.59</v>
      </c>
      <c r="M23" s="1675">
        <v>0.49</v>
      </c>
      <c r="N23" s="1178"/>
      <c r="O23" s="1178"/>
      <c r="P23" s="1178"/>
      <c r="Q23" s="1178"/>
      <c r="R23" s="1178"/>
      <c r="S23" s="1178"/>
      <c r="T23" s="1178"/>
      <c r="U23" s="1178"/>
      <c r="V23" s="1178"/>
      <c r="W23" s="1178"/>
      <c r="X23" s="1178"/>
      <c r="Y23" s="1178"/>
      <c r="Z23" s="1178"/>
    </row>
    <row r="24" spans="1:26" s="396" customFormat="1" ht="20.100000000000001" customHeight="1">
      <c r="A24" s="1208" t="s">
        <v>204</v>
      </c>
      <c r="B24" s="1209"/>
      <c r="C24" s="1209"/>
      <c r="D24" s="1209"/>
      <c r="E24" s="1209"/>
      <c r="F24" s="1209"/>
      <c r="G24" s="1209"/>
      <c r="H24" s="1209"/>
      <c r="I24" s="1209"/>
      <c r="J24" s="1209"/>
      <c r="K24" s="1209"/>
      <c r="L24" s="1209"/>
      <c r="M24" s="1672"/>
      <c r="N24" s="1457"/>
      <c r="O24" s="1457"/>
      <c r="P24" s="1457"/>
      <c r="Q24" s="1457"/>
      <c r="R24" s="1457"/>
      <c r="S24" s="1457"/>
      <c r="T24" s="1457"/>
      <c r="U24" s="1457"/>
      <c r="V24" s="1457"/>
      <c r="W24" s="1457"/>
      <c r="X24" s="1457"/>
      <c r="Y24" s="1457"/>
      <c r="Z24" s="1457"/>
    </row>
    <row r="25" spans="1:26" ht="15.75" hidden="1" customHeight="1">
      <c r="A25" s="1407" t="s">
        <v>205</v>
      </c>
      <c r="B25" s="1408"/>
      <c r="C25" s="1673">
        <v>398</v>
      </c>
      <c r="D25" s="1676">
        <v>0.5</v>
      </c>
      <c r="E25" s="1674">
        <v>0.42</v>
      </c>
      <c r="F25" s="1674">
        <v>0.48</v>
      </c>
      <c r="G25" s="1674">
        <v>0.52</v>
      </c>
      <c r="H25" s="1674">
        <v>0.49</v>
      </c>
      <c r="I25" s="1674">
        <v>0.44</v>
      </c>
      <c r="J25" s="1674">
        <v>0.48</v>
      </c>
      <c r="K25" s="1674">
        <v>0.43</v>
      </c>
      <c r="L25" s="1674">
        <v>0.5</v>
      </c>
      <c r="M25" s="1675">
        <v>0.45</v>
      </c>
      <c r="N25" s="1178"/>
      <c r="O25" s="1178"/>
      <c r="P25" s="1178"/>
      <c r="Q25" s="1178"/>
      <c r="R25" s="1178"/>
      <c r="S25" s="1178"/>
      <c r="T25" s="1178"/>
      <c r="U25" s="1178"/>
      <c r="V25" s="1178"/>
      <c r="W25" s="1178"/>
      <c r="X25" s="1178"/>
      <c r="Y25" s="1178"/>
      <c r="Z25" s="1178"/>
    </row>
    <row r="26" spans="1:26" ht="15.75" hidden="1" customHeight="1">
      <c r="A26" s="1409" t="s">
        <v>208</v>
      </c>
      <c r="B26" s="1410"/>
      <c r="C26" s="1677"/>
      <c r="D26" s="1678"/>
      <c r="E26" s="1677"/>
      <c r="F26" s="1677"/>
      <c r="G26" s="1677"/>
      <c r="H26" s="1677"/>
      <c r="I26" s="1677"/>
      <c r="J26" s="1677"/>
      <c r="K26" s="1677"/>
      <c r="L26" s="1677"/>
      <c r="M26" s="1679"/>
      <c r="N26" s="1178"/>
      <c r="O26" s="1178"/>
      <c r="P26" s="1178"/>
      <c r="Q26" s="1178"/>
      <c r="R26" s="1178"/>
      <c r="S26" s="1178"/>
      <c r="T26" s="1178"/>
      <c r="U26" s="1178"/>
      <c r="V26" s="1178"/>
      <c r="W26" s="1178"/>
      <c r="X26" s="1178"/>
      <c r="Y26" s="1178"/>
      <c r="Z26" s="1178"/>
    </row>
    <row r="27" spans="1:26">
      <c r="A27" s="1409" t="s">
        <v>59</v>
      </c>
      <c r="B27" s="1769"/>
      <c r="C27" s="1680">
        <v>161</v>
      </c>
      <c r="D27" s="1681">
        <v>0.59</v>
      </c>
      <c r="E27" s="1682">
        <v>0.48</v>
      </c>
      <c r="F27" s="1683">
        <v>0.56999999999999995</v>
      </c>
      <c r="G27" s="1683">
        <v>0.66</v>
      </c>
      <c r="H27" s="1683">
        <v>0.61</v>
      </c>
      <c r="I27" s="1683">
        <v>0.59</v>
      </c>
      <c r="J27" s="1683">
        <v>0.56999999999999995</v>
      </c>
      <c r="K27" s="1683">
        <v>0.43</v>
      </c>
      <c r="L27" s="1683">
        <v>0.68</v>
      </c>
      <c r="M27" s="1684">
        <v>0.52</v>
      </c>
      <c r="N27" s="1178"/>
      <c r="O27" s="1178"/>
      <c r="P27" s="1178"/>
      <c r="Q27" s="1178"/>
      <c r="R27" s="1178"/>
      <c r="S27" s="1178"/>
      <c r="T27" s="1178"/>
      <c r="U27" s="1178"/>
      <c r="V27" s="1178"/>
      <c r="W27" s="1178"/>
      <c r="X27" s="1178"/>
      <c r="Y27" s="1178"/>
      <c r="Z27" s="1178"/>
    </row>
    <row r="28" spans="1:26">
      <c r="A28" s="1411" t="s">
        <v>211</v>
      </c>
      <c r="B28" s="1412"/>
      <c r="C28" s="1685">
        <v>270</v>
      </c>
      <c r="D28" s="1686">
        <v>0.57999999999999996</v>
      </c>
      <c r="E28" s="1687">
        <v>0.49</v>
      </c>
      <c r="F28" s="1688">
        <v>0.65</v>
      </c>
      <c r="G28" s="1688">
        <v>0.75</v>
      </c>
      <c r="H28" s="1688">
        <v>0.67</v>
      </c>
      <c r="I28" s="1688">
        <v>0.62</v>
      </c>
      <c r="J28" s="1688">
        <v>0.71</v>
      </c>
      <c r="K28" s="1688">
        <v>0.52</v>
      </c>
      <c r="L28" s="1688">
        <v>0.68</v>
      </c>
      <c r="M28" s="1689">
        <v>0.55000000000000004</v>
      </c>
      <c r="N28" s="1178"/>
      <c r="O28" s="1178"/>
      <c r="P28" s="1178"/>
      <c r="Q28" s="1178"/>
      <c r="R28" s="1178"/>
      <c r="S28" s="1178"/>
      <c r="T28" s="1178"/>
      <c r="U28" s="1178"/>
      <c r="V28" s="1178"/>
      <c r="W28" s="1178"/>
      <c r="X28" s="1178"/>
      <c r="Y28" s="1178"/>
      <c r="Z28" s="1178"/>
    </row>
    <row r="29" spans="1:26">
      <c r="A29" s="1208" t="s">
        <v>255</v>
      </c>
      <c r="B29" s="1209"/>
      <c r="C29" s="1209"/>
      <c r="D29" s="1209"/>
      <c r="E29" s="1209"/>
      <c r="F29" s="1209"/>
      <c r="G29" s="1209"/>
      <c r="H29" s="1209"/>
      <c r="I29" s="1209"/>
      <c r="J29" s="1209"/>
      <c r="K29" s="1209"/>
      <c r="L29" s="1209"/>
      <c r="M29" s="1672"/>
      <c r="N29" s="1457"/>
      <c r="O29" s="1457"/>
      <c r="P29" s="1457"/>
      <c r="Q29" s="1457"/>
      <c r="R29" s="1457"/>
      <c r="S29" s="1457"/>
      <c r="T29" s="1457"/>
      <c r="U29" s="1457"/>
      <c r="V29" s="1457"/>
      <c r="W29" s="1457"/>
      <c r="X29" s="1457"/>
      <c r="Y29" s="1457"/>
      <c r="Z29" s="1457"/>
    </row>
    <row r="30" spans="1:26" s="396" customFormat="1" ht="20.100000000000001" customHeight="1">
      <c r="A30" s="1584" t="s">
        <v>213</v>
      </c>
      <c r="B30" s="1220" t="s">
        <v>5</v>
      </c>
      <c r="C30" s="1690">
        <v>173</v>
      </c>
      <c r="D30" s="1674">
        <v>0.6</v>
      </c>
      <c r="E30" s="1691">
        <v>0.55000000000000004</v>
      </c>
      <c r="F30" s="1691">
        <v>0.57999999999999996</v>
      </c>
      <c r="G30" s="1691">
        <v>0.62</v>
      </c>
      <c r="H30" s="1691">
        <v>0.57999999999999996</v>
      </c>
      <c r="I30" s="1691">
        <v>0.57999999999999996</v>
      </c>
      <c r="J30" s="1691">
        <v>0.56000000000000005</v>
      </c>
      <c r="K30" s="1691">
        <v>0.54</v>
      </c>
      <c r="L30" s="1691">
        <v>0.65</v>
      </c>
      <c r="M30" s="1692">
        <v>0.56999999999999995</v>
      </c>
      <c r="N30" s="1178"/>
      <c r="O30" s="1178"/>
      <c r="P30" s="1178"/>
      <c r="Q30" s="1178"/>
      <c r="R30" s="1178"/>
      <c r="S30" s="1178"/>
      <c r="T30" s="1178"/>
      <c r="U30" s="1178"/>
      <c r="V30" s="1178"/>
      <c r="W30" s="1178"/>
      <c r="X30" s="1178"/>
      <c r="Y30" s="1178"/>
      <c r="Z30" s="1178"/>
    </row>
    <row r="31" spans="1:26">
      <c r="A31" s="1585"/>
      <c r="B31" s="1693" t="s">
        <v>6</v>
      </c>
      <c r="C31" s="1694">
        <v>73</v>
      </c>
      <c r="D31" s="1682">
        <v>0.44</v>
      </c>
      <c r="E31" s="1682">
        <v>0.35</v>
      </c>
      <c r="F31" s="1691">
        <v>0.46</v>
      </c>
      <c r="G31" s="1691">
        <v>0.51</v>
      </c>
      <c r="H31" s="1691">
        <v>0.4</v>
      </c>
      <c r="I31" s="1691">
        <v>0.36</v>
      </c>
      <c r="J31" s="1691">
        <v>0.48</v>
      </c>
      <c r="K31" s="1691">
        <v>0.37</v>
      </c>
      <c r="L31" s="1691">
        <v>0.47</v>
      </c>
      <c r="M31" s="1692">
        <v>0.34</v>
      </c>
      <c r="N31" s="1178"/>
      <c r="O31" s="1178"/>
      <c r="P31" s="1178"/>
      <c r="Q31" s="1178"/>
      <c r="R31" s="1178"/>
      <c r="S31" s="1178"/>
      <c r="T31" s="1178"/>
      <c r="U31" s="1178"/>
      <c r="V31" s="1178"/>
      <c r="W31" s="1178"/>
      <c r="X31" s="1178"/>
      <c r="Y31" s="1178"/>
      <c r="Z31" s="1178"/>
    </row>
    <row r="32" spans="1:26">
      <c r="A32" s="1585"/>
      <c r="B32" s="1695" t="s">
        <v>7</v>
      </c>
      <c r="C32" s="1694">
        <v>24</v>
      </c>
      <c r="D32" s="1682">
        <v>0.63</v>
      </c>
      <c r="E32" s="1696">
        <v>0.57999999999999996</v>
      </c>
      <c r="F32" s="1691">
        <v>0.56999999999999995</v>
      </c>
      <c r="G32" s="1691">
        <v>0.63</v>
      </c>
      <c r="H32" s="1691">
        <v>0.63</v>
      </c>
      <c r="I32" s="1691">
        <v>0.54</v>
      </c>
      <c r="J32" s="1691">
        <v>0.63</v>
      </c>
      <c r="K32" s="1691">
        <v>0.54</v>
      </c>
      <c r="L32" s="1691">
        <v>0.5</v>
      </c>
      <c r="M32" s="1692">
        <v>0.54</v>
      </c>
      <c r="N32" s="1178"/>
      <c r="O32" s="1178"/>
      <c r="P32" s="1178"/>
      <c r="Q32" s="1178"/>
      <c r="R32" s="1178"/>
      <c r="S32" s="1178"/>
      <c r="T32" s="1178"/>
      <c r="U32" s="1178"/>
      <c r="V32" s="1178"/>
      <c r="W32" s="1178"/>
      <c r="X32" s="1178"/>
      <c r="Y32" s="1178"/>
      <c r="Z32" s="1178"/>
    </row>
    <row r="33" spans="1:26">
      <c r="A33" s="1585"/>
      <c r="B33" s="1697" t="s">
        <v>8</v>
      </c>
      <c r="C33" s="1698">
        <v>16</v>
      </c>
      <c r="D33" s="1683">
        <v>0.5</v>
      </c>
      <c r="E33" s="1696">
        <v>0.44</v>
      </c>
      <c r="F33" s="1691">
        <v>0.38</v>
      </c>
      <c r="G33" s="1691">
        <v>0.56000000000000005</v>
      </c>
      <c r="H33" s="1691">
        <v>0.5</v>
      </c>
      <c r="I33" s="1691">
        <v>0.38</v>
      </c>
      <c r="J33" s="1691">
        <v>0.5</v>
      </c>
      <c r="K33" s="1691">
        <v>0.44</v>
      </c>
      <c r="L33" s="1691">
        <v>0.38</v>
      </c>
      <c r="M33" s="1692">
        <v>0.53</v>
      </c>
      <c r="N33" s="1178"/>
      <c r="O33" s="1178"/>
      <c r="P33" s="1178"/>
      <c r="Q33" s="1178"/>
      <c r="R33" s="1178"/>
      <c r="S33" s="1178"/>
      <c r="T33" s="1178"/>
      <c r="U33" s="1178"/>
      <c r="V33" s="1178"/>
      <c r="W33" s="1178"/>
      <c r="X33" s="1178"/>
      <c r="Y33" s="1178"/>
      <c r="Z33" s="1178"/>
    </row>
    <row r="34" spans="1:26" ht="15.95" customHeight="1">
      <c r="A34" s="1585"/>
      <c r="B34" s="1693" t="s">
        <v>9</v>
      </c>
      <c r="C34" s="1699">
        <v>20</v>
      </c>
      <c r="D34" s="1682">
        <v>0.4</v>
      </c>
      <c r="E34" s="1696">
        <v>0.25</v>
      </c>
      <c r="F34" s="1691">
        <v>0.42</v>
      </c>
      <c r="G34" s="1691">
        <v>0.4</v>
      </c>
      <c r="H34" s="1691">
        <v>0.5</v>
      </c>
      <c r="I34" s="1691">
        <v>0.45</v>
      </c>
      <c r="J34" s="1691">
        <v>0.35</v>
      </c>
      <c r="K34" s="1691">
        <v>0.45</v>
      </c>
      <c r="L34" s="1691">
        <v>0.4</v>
      </c>
      <c r="M34" s="1692">
        <v>0.35</v>
      </c>
      <c r="N34" s="1178"/>
      <c r="O34" s="1178"/>
      <c r="P34" s="1178"/>
      <c r="Q34" s="1178"/>
      <c r="R34" s="1178"/>
      <c r="S34" s="1178"/>
      <c r="T34" s="1178"/>
      <c r="U34" s="1178"/>
      <c r="V34" s="1178"/>
      <c r="W34" s="1178"/>
      <c r="X34" s="1178"/>
      <c r="Y34" s="1178"/>
      <c r="Z34" s="1178"/>
    </row>
    <row r="35" spans="1:26">
      <c r="A35" s="1585"/>
      <c r="B35" s="1695" t="s">
        <v>10</v>
      </c>
      <c r="C35" s="1680">
        <v>40</v>
      </c>
      <c r="D35" s="1681">
        <v>0.26</v>
      </c>
      <c r="E35" s="1682">
        <v>0.26</v>
      </c>
      <c r="F35" s="1683">
        <v>0.28000000000000003</v>
      </c>
      <c r="G35" s="1683">
        <v>0.33</v>
      </c>
      <c r="H35" s="1683">
        <v>0.35</v>
      </c>
      <c r="I35" s="1683">
        <v>0.23</v>
      </c>
      <c r="J35" s="1683">
        <v>0.31</v>
      </c>
      <c r="K35" s="1683">
        <v>0.21</v>
      </c>
      <c r="L35" s="1683">
        <v>0.25</v>
      </c>
      <c r="M35" s="1684">
        <v>0.3</v>
      </c>
      <c r="N35" s="1178"/>
      <c r="O35" s="1178"/>
      <c r="P35" s="1178"/>
      <c r="Q35" s="1178"/>
      <c r="R35" s="1178"/>
      <c r="S35" s="1178"/>
      <c r="T35" s="1178"/>
      <c r="U35" s="1178"/>
      <c r="V35" s="1178"/>
      <c r="W35" s="1178"/>
      <c r="X35" s="1178"/>
      <c r="Y35" s="1178"/>
      <c r="Z35" s="1178"/>
    </row>
    <row r="36" spans="1:26">
      <c r="A36" s="1586"/>
      <c r="B36" s="1700" t="s">
        <v>11</v>
      </c>
      <c r="C36" s="1685">
        <v>31</v>
      </c>
      <c r="D36" s="1686">
        <v>0.45</v>
      </c>
      <c r="E36" s="1687">
        <v>0.28999999999999998</v>
      </c>
      <c r="F36" s="1688">
        <v>0.35</v>
      </c>
      <c r="G36" s="1688">
        <v>0.26</v>
      </c>
      <c r="H36" s="1688">
        <v>0.28999999999999998</v>
      </c>
      <c r="I36" s="1688">
        <v>0.24</v>
      </c>
      <c r="J36" s="1688">
        <v>0.27</v>
      </c>
      <c r="K36" s="1688">
        <v>0.27</v>
      </c>
      <c r="L36" s="1688">
        <v>0.32</v>
      </c>
      <c r="M36" s="1689">
        <v>0.27</v>
      </c>
      <c r="N36" s="1178"/>
      <c r="O36" s="1178"/>
      <c r="P36" s="1178"/>
      <c r="Q36" s="1178"/>
      <c r="R36" s="1178"/>
      <c r="S36" s="1178"/>
      <c r="T36" s="1178"/>
      <c r="U36" s="1178"/>
      <c r="V36" s="1178"/>
      <c r="W36" s="1178"/>
      <c r="X36" s="1178"/>
      <c r="Y36" s="1178"/>
      <c r="Z36" s="1178"/>
    </row>
    <row r="37" spans="1:26">
      <c r="A37" s="1584" t="s">
        <v>215</v>
      </c>
      <c r="B37" s="1701" t="s">
        <v>5</v>
      </c>
      <c r="C37" s="1702">
        <v>240</v>
      </c>
      <c r="D37" s="1683">
        <v>0.63</v>
      </c>
      <c r="E37" s="1682">
        <v>0.51</v>
      </c>
      <c r="F37" s="1683">
        <v>0.66</v>
      </c>
      <c r="G37" s="1683">
        <v>0.76</v>
      </c>
      <c r="H37" s="1683">
        <v>0.69</v>
      </c>
      <c r="I37" s="1683">
        <v>0.68</v>
      </c>
      <c r="J37" s="1683">
        <v>0.75</v>
      </c>
      <c r="K37" s="1683">
        <v>0.5</v>
      </c>
      <c r="L37" s="1683">
        <v>0.72</v>
      </c>
      <c r="M37" s="1684">
        <v>0.56999999999999995</v>
      </c>
      <c r="N37" s="1178"/>
      <c r="O37" s="1178"/>
      <c r="P37" s="1178"/>
      <c r="Q37" s="1178"/>
      <c r="R37" s="1178"/>
      <c r="S37" s="1178"/>
      <c r="T37" s="1178"/>
      <c r="U37" s="1178"/>
      <c r="V37" s="1178"/>
      <c r="W37" s="1178"/>
      <c r="X37" s="1178"/>
      <c r="Y37" s="1178"/>
      <c r="Z37" s="1178"/>
    </row>
    <row r="38" spans="1:26">
      <c r="A38" s="1585"/>
      <c r="B38" s="1697" t="s">
        <v>6</v>
      </c>
      <c r="C38" s="1677">
        <v>53</v>
      </c>
      <c r="D38" s="1683">
        <v>0.62</v>
      </c>
      <c r="E38" s="1682">
        <v>0.55000000000000004</v>
      </c>
      <c r="F38" s="1683">
        <v>0.63</v>
      </c>
      <c r="G38" s="1683">
        <v>0.74</v>
      </c>
      <c r="H38" s="1683">
        <v>0.62</v>
      </c>
      <c r="I38" s="1683">
        <v>0.57999999999999996</v>
      </c>
      <c r="J38" s="1683">
        <v>0.55000000000000004</v>
      </c>
      <c r="K38" s="1683">
        <v>0.47</v>
      </c>
      <c r="L38" s="1683">
        <v>0.7</v>
      </c>
      <c r="M38" s="1684">
        <v>0.57999999999999996</v>
      </c>
      <c r="N38" s="1178"/>
      <c r="O38" s="1178"/>
      <c r="P38" s="1178"/>
      <c r="Q38" s="1178"/>
      <c r="R38" s="1178"/>
      <c r="S38" s="1178"/>
      <c r="T38" s="1178"/>
      <c r="U38" s="1178"/>
      <c r="V38" s="1178"/>
      <c r="W38" s="1178"/>
      <c r="X38" s="1178"/>
      <c r="Y38" s="1178"/>
      <c r="Z38" s="1178"/>
    </row>
    <row r="39" spans="1:26">
      <c r="A39" s="1585"/>
      <c r="B39" s="1697" t="s">
        <v>7</v>
      </c>
      <c r="C39" s="1677">
        <v>22</v>
      </c>
      <c r="D39" s="1683">
        <v>0.68</v>
      </c>
      <c r="E39" s="1682">
        <v>0.5</v>
      </c>
      <c r="F39" s="1683">
        <v>0.86</v>
      </c>
      <c r="G39" s="1683">
        <v>0.91</v>
      </c>
      <c r="H39" s="1683">
        <v>0.86</v>
      </c>
      <c r="I39" s="1683">
        <v>0.77</v>
      </c>
      <c r="J39" s="1683">
        <v>0.77</v>
      </c>
      <c r="K39" s="1683">
        <v>0.68</v>
      </c>
      <c r="L39" s="1683">
        <v>0.82</v>
      </c>
      <c r="M39" s="1684">
        <v>0.64</v>
      </c>
      <c r="N39" s="1178"/>
      <c r="O39" s="1178"/>
      <c r="P39" s="1178"/>
      <c r="Q39" s="1178"/>
      <c r="R39" s="1178"/>
      <c r="S39" s="1178"/>
      <c r="T39" s="1178"/>
      <c r="U39" s="1178"/>
      <c r="V39" s="1178"/>
      <c r="W39" s="1178"/>
      <c r="X39" s="1178"/>
      <c r="Y39" s="1178"/>
      <c r="Z39" s="1178"/>
    </row>
    <row r="40" spans="1:26">
      <c r="A40" s="1585"/>
      <c r="B40" s="1697" t="s">
        <v>8</v>
      </c>
      <c r="C40" s="1677">
        <v>15</v>
      </c>
      <c r="D40" s="1683">
        <v>0.87</v>
      </c>
      <c r="E40" s="1682">
        <v>0.73</v>
      </c>
      <c r="F40" s="1683">
        <v>0.73</v>
      </c>
      <c r="G40" s="1683">
        <v>0.8</v>
      </c>
      <c r="H40" s="1683">
        <v>0.8</v>
      </c>
      <c r="I40" s="1683">
        <v>0.87</v>
      </c>
      <c r="J40" s="1683">
        <v>0.8</v>
      </c>
      <c r="K40" s="1683">
        <v>0.73</v>
      </c>
      <c r="L40" s="1683">
        <v>0.8</v>
      </c>
      <c r="M40" s="1684">
        <v>0.73</v>
      </c>
      <c r="N40" s="1178"/>
      <c r="O40" s="1178"/>
      <c r="P40" s="1178"/>
      <c r="Q40" s="1178"/>
      <c r="R40" s="1178"/>
      <c r="S40" s="1178"/>
      <c r="T40" s="1178"/>
      <c r="U40" s="1178"/>
      <c r="V40" s="1178"/>
      <c r="W40" s="1178"/>
      <c r="X40" s="1178"/>
      <c r="Y40" s="1178"/>
      <c r="Z40" s="1178"/>
    </row>
    <row r="41" spans="1:26">
      <c r="A41" s="1585"/>
      <c r="B41" s="1697" t="s">
        <v>9</v>
      </c>
      <c r="C41" s="1677">
        <v>22</v>
      </c>
      <c r="D41" s="1683">
        <v>0.14000000000000001</v>
      </c>
      <c r="E41" s="1683">
        <v>0.24</v>
      </c>
      <c r="F41" s="1683">
        <v>0.32</v>
      </c>
      <c r="G41" s="1683">
        <v>0.35</v>
      </c>
      <c r="H41" s="1683">
        <v>0.2</v>
      </c>
      <c r="I41" s="1683">
        <v>0.14000000000000001</v>
      </c>
      <c r="J41" s="1683">
        <v>0.24</v>
      </c>
      <c r="K41" s="1683">
        <v>0.14000000000000001</v>
      </c>
      <c r="L41" s="1683">
        <v>0.36</v>
      </c>
      <c r="M41" s="1684">
        <v>0.23</v>
      </c>
      <c r="N41" s="1178"/>
      <c r="O41" s="1178"/>
      <c r="P41" s="1178"/>
      <c r="Q41" s="1178"/>
      <c r="R41" s="1178"/>
      <c r="S41" s="1178"/>
      <c r="T41" s="1178"/>
      <c r="U41" s="1178"/>
      <c r="V41" s="1178"/>
      <c r="W41" s="1178"/>
      <c r="X41" s="1178"/>
      <c r="Y41" s="1178"/>
      <c r="Z41" s="1178"/>
    </row>
    <row r="42" spans="1:26">
      <c r="A42" s="1585"/>
      <c r="B42" s="1697" t="s">
        <v>10</v>
      </c>
      <c r="C42" s="1677">
        <v>21</v>
      </c>
      <c r="D42" s="1682">
        <v>0.48</v>
      </c>
      <c r="E42" s="1683">
        <v>0.28999999999999998</v>
      </c>
      <c r="F42" s="1683">
        <v>0.38</v>
      </c>
      <c r="G42" s="1683">
        <v>0.56999999999999995</v>
      </c>
      <c r="H42" s="1683">
        <v>0.52</v>
      </c>
      <c r="I42" s="1683">
        <v>0.35</v>
      </c>
      <c r="J42" s="1683">
        <v>0.28999999999999998</v>
      </c>
      <c r="K42" s="1683">
        <v>0.38</v>
      </c>
      <c r="L42" s="1683">
        <v>0.43</v>
      </c>
      <c r="M42" s="1684">
        <v>0.28999999999999998</v>
      </c>
      <c r="N42" s="1178"/>
      <c r="O42" s="1178"/>
      <c r="P42" s="1178"/>
      <c r="Q42" s="1178"/>
      <c r="R42" s="1178"/>
      <c r="S42" s="1178"/>
      <c r="T42" s="1178"/>
      <c r="U42" s="1178"/>
      <c r="V42" s="1178"/>
      <c r="W42" s="1178"/>
      <c r="X42" s="1178"/>
      <c r="Y42" s="1178"/>
      <c r="Z42" s="1178"/>
    </row>
    <row r="43" spans="1:26">
      <c r="A43" s="1585"/>
      <c r="B43" s="1700" t="s">
        <v>11</v>
      </c>
      <c r="C43" s="1703">
        <v>14</v>
      </c>
      <c r="D43" s="1682">
        <v>0.71</v>
      </c>
      <c r="E43" s="1683">
        <v>0.64</v>
      </c>
      <c r="F43" s="1683">
        <v>0.86</v>
      </c>
      <c r="G43" s="1683">
        <v>0.86</v>
      </c>
      <c r="H43" s="1683">
        <v>0.79</v>
      </c>
      <c r="I43" s="1683">
        <v>0.71</v>
      </c>
      <c r="J43" s="1683">
        <v>0.71</v>
      </c>
      <c r="K43" s="1683">
        <v>0.71</v>
      </c>
      <c r="L43" s="1683">
        <v>0.79</v>
      </c>
      <c r="M43" s="1684">
        <v>0.71</v>
      </c>
      <c r="N43" s="1178"/>
      <c r="O43" s="1178"/>
      <c r="P43" s="1178"/>
      <c r="Q43" s="1178"/>
      <c r="R43" s="1178"/>
      <c r="S43" s="1178"/>
      <c r="T43" s="1178"/>
      <c r="U43" s="1178"/>
      <c r="V43" s="1178"/>
      <c r="W43" s="1178"/>
      <c r="X43" s="1178"/>
      <c r="Y43" s="1178"/>
      <c r="Z43" s="1178"/>
    </row>
    <row r="44" spans="1:26">
      <c r="A44" s="1196" t="s">
        <v>216</v>
      </c>
      <c r="B44" s="1197"/>
      <c r="C44" s="1704"/>
      <c r="D44" s="1704"/>
      <c r="E44" s="1209"/>
      <c r="F44" s="1209"/>
      <c r="G44" s="1209"/>
      <c r="H44" s="1209"/>
      <c r="I44" s="1209"/>
      <c r="J44" s="1209"/>
      <c r="K44" s="1209"/>
      <c r="L44" s="1209"/>
      <c r="M44" s="1672"/>
      <c r="N44" s="1457"/>
      <c r="O44" s="1457"/>
      <c r="P44" s="1457"/>
      <c r="Q44" s="1457"/>
      <c r="R44" s="1457"/>
      <c r="S44" s="1457"/>
      <c r="T44" s="1457"/>
      <c r="U44" s="1457"/>
      <c r="V44" s="1457"/>
      <c r="W44" s="1457"/>
      <c r="X44" s="1457"/>
      <c r="Y44" s="1457"/>
      <c r="Z44" s="1457"/>
    </row>
    <row r="45" spans="1:26" s="396" customFormat="1" ht="20.100000000000001" customHeight="1">
      <c r="A45" s="1584" t="s">
        <v>213</v>
      </c>
      <c r="B45" s="1459" t="s">
        <v>13</v>
      </c>
      <c r="C45" s="1705">
        <v>124</v>
      </c>
      <c r="D45" s="1706">
        <v>0.56000000000000005</v>
      </c>
      <c r="E45" s="1696">
        <v>0.46</v>
      </c>
      <c r="F45" s="1691">
        <v>0.5</v>
      </c>
      <c r="G45" s="1691">
        <v>0.52</v>
      </c>
      <c r="H45" s="1691">
        <v>0.5</v>
      </c>
      <c r="I45" s="1691">
        <v>0.43</v>
      </c>
      <c r="J45" s="1691">
        <v>0.49</v>
      </c>
      <c r="K45" s="1691">
        <v>0.49</v>
      </c>
      <c r="L45" s="1691">
        <v>0.56999999999999995</v>
      </c>
      <c r="M45" s="1692">
        <v>0.49</v>
      </c>
      <c r="N45" s="1178"/>
      <c r="O45" s="1178"/>
      <c r="P45" s="1178"/>
      <c r="Q45" s="1178"/>
      <c r="R45" s="1178"/>
      <c r="S45" s="1178"/>
      <c r="T45" s="1178"/>
      <c r="U45" s="1178"/>
      <c r="V45" s="1178"/>
      <c r="W45" s="1178"/>
      <c r="X45" s="1178"/>
      <c r="Y45" s="1178"/>
      <c r="Z45" s="1178"/>
    </row>
    <row r="46" spans="1:26">
      <c r="A46" s="1585"/>
      <c r="B46" s="1460" t="s">
        <v>14</v>
      </c>
      <c r="C46" s="1707">
        <v>207</v>
      </c>
      <c r="D46" s="1708">
        <v>0.49</v>
      </c>
      <c r="E46" s="1696">
        <v>0.44</v>
      </c>
      <c r="F46" s="1691">
        <v>0.46</v>
      </c>
      <c r="G46" s="1691">
        <v>0.54</v>
      </c>
      <c r="H46" s="1691">
        <v>0.5</v>
      </c>
      <c r="I46" s="1691">
        <v>0.45</v>
      </c>
      <c r="J46" s="1691">
        <v>0.5</v>
      </c>
      <c r="K46" s="1691">
        <v>0.44</v>
      </c>
      <c r="L46" s="1691">
        <v>0.47</v>
      </c>
      <c r="M46" s="1692">
        <v>0.43</v>
      </c>
      <c r="N46" s="1178"/>
      <c r="O46" s="1178"/>
      <c r="P46" s="1178"/>
      <c r="Q46" s="1178"/>
      <c r="R46" s="1178"/>
      <c r="S46" s="1178"/>
      <c r="T46" s="1178"/>
      <c r="U46" s="1178"/>
      <c r="V46" s="1178"/>
      <c r="W46" s="1178"/>
      <c r="X46" s="1178"/>
      <c r="Y46" s="1178"/>
      <c r="Z46" s="1178"/>
    </row>
    <row r="47" spans="1:26">
      <c r="A47" s="1586"/>
      <c r="B47" s="1461" t="s">
        <v>15</v>
      </c>
      <c r="C47" s="1709">
        <v>44</v>
      </c>
      <c r="D47" s="1710">
        <v>0.34</v>
      </c>
      <c r="E47" s="1711">
        <v>0.3</v>
      </c>
      <c r="F47" s="1712">
        <v>0.5</v>
      </c>
      <c r="G47" s="1712">
        <v>0.36</v>
      </c>
      <c r="H47" s="1712">
        <v>0.41</v>
      </c>
      <c r="I47" s="1712">
        <v>0.43</v>
      </c>
      <c r="J47" s="1712">
        <v>0.36</v>
      </c>
      <c r="K47" s="1712">
        <v>0.27</v>
      </c>
      <c r="L47" s="1712">
        <v>0.4</v>
      </c>
      <c r="M47" s="1713">
        <v>0.45</v>
      </c>
      <c r="N47" s="1178"/>
      <c r="O47" s="1178"/>
      <c r="P47" s="1178"/>
      <c r="Q47" s="1178"/>
      <c r="R47" s="1178"/>
      <c r="S47" s="1178"/>
      <c r="T47" s="1178"/>
      <c r="U47" s="1178"/>
      <c r="V47" s="1178"/>
      <c r="W47" s="1178"/>
      <c r="X47" s="1178"/>
      <c r="Y47" s="1178"/>
      <c r="Z47" s="1178"/>
    </row>
    <row r="48" spans="1:26">
      <c r="A48" s="1584" t="s">
        <v>215</v>
      </c>
      <c r="B48" s="1459" t="s">
        <v>13</v>
      </c>
      <c r="C48" s="1702">
        <v>149</v>
      </c>
      <c r="D48" s="1691">
        <v>0.68</v>
      </c>
      <c r="E48" s="1696">
        <v>0.56999999999999995</v>
      </c>
      <c r="F48" s="1691">
        <v>0.65</v>
      </c>
      <c r="G48" s="1691">
        <v>0.74</v>
      </c>
      <c r="H48" s="1691">
        <v>0.68</v>
      </c>
      <c r="I48" s="1691">
        <v>0.67</v>
      </c>
      <c r="J48" s="1691">
        <v>0.69</v>
      </c>
      <c r="K48" s="1691">
        <v>0.56000000000000005</v>
      </c>
      <c r="L48" s="1691">
        <v>0.72</v>
      </c>
      <c r="M48" s="1692">
        <v>0.56999999999999995</v>
      </c>
      <c r="N48" s="1178"/>
      <c r="O48" s="1178"/>
      <c r="P48" s="1178"/>
      <c r="Q48" s="1178"/>
      <c r="R48" s="1178"/>
      <c r="S48" s="1178"/>
      <c r="T48" s="1178"/>
      <c r="U48" s="1178"/>
      <c r="V48" s="1178"/>
      <c r="W48" s="1178"/>
      <c r="X48" s="1178"/>
      <c r="Y48" s="1178"/>
      <c r="Z48" s="1178"/>
    </row>
    <row r="49" spans="1:26">
      <c r="A49" s="1585"/>
      <c r="B49" s="1247" t="s">
        <v>14</v>
      </c>
      <c r="C49" s="1677">
        <v>206</v>
      </c>
      <c r="D49" s="1683">
        <v>0.6</v>
      </c>
      <c r="E49" s="1683">
        <v>0.46</v>
      </c>
      <c r="F49" s="1683">
        <v>0.71</v>
      </c>
      <c r="G49" s="1683">
        <v>0.78</v>
      </c>
      <c r="H49" s="1683">
        <v>0.7</v>
      </c>
      <c r="I49" s="1683">
        <v>0.66</v>
      </c>
      <c r="J49" s="1683">
        <v>0.72</v>
      </c>
      <c r="K49" s="1683">
        <v>0.47</v>
      </c>
      <c r="L49" s="1683">
        <v>0.71</v>
      </c>
      <c r="M49" s="1684">
        <v>0.56999999999999995</v>
      </c>
      <c r="N49" s="1178"/>
      <c r="O49" s="1178"/>
      <c r="P49" s="1178"/>
      <c r="Q49" s="1178"/>
      <c r="R49" s="1178"/>
      <c r="S49" s="1178"/>
      <c r="T49" s="1178"/>
      <c r="U49" s="1178"/>
      <c r="V49" s="1178"/>
      <c r="W49" s="1178"/>
      <c r="X49" s="1178"/>
      <c r="Y49" s="1178"/>
      <c r="Z49" s="1178"/>
    </row>
    <row r="50" spans="1:26">
      <c r="A50" s="1585"/>
      <c r="B50" s="1248" t="s">
        <v>15</v>
      </c>
      <c r="C50" s="1677">
        <v>39</v>
      </c>
      <c r="D50" s="1683">
        <v>0.28000000000000003</v>
      </c>
      <c r="E50" s="1683">
        <v>0.38</v>
      </c>
      <c r="F50" s="1683">
        <v>0.23</v>
      </c>
      <c r="G50" s="1683">
        <v>0.46</v>
      </c>
      <c r="H50" s="1683">
        <v>0.44</v>
      </c>
      <c r="I50" s="1683">
        <v>0.28999999999999998</v>
      </c>
      <c r="J50" s="1683">
        <v>0.41</v>
      </c>
      <c r="K50" s="1683">
        <v>0.36</v>
      </c>
      <c r="L50" s="1683">
        <v>0.41</v>
      </c>
      <c r="M50" s="1684">
        <v>0.36</v>
      </c>
      <c r="N50" s="1178"/>
      <c r="O50" s="1178"/>
      <c r="P50" s="1178"/>
      <c r="Q50" s="1178"/>
      <c r="R50" s="1178"/>
      <c r="S50" s="1178"/>
      <c r="T50" s="1178"/>
      <c r="U50" s="1178"/>
      <c r="V50" s="1178"/>
      <c r="W50" s="1178"/>
      <c r="X50" s="1178"/>
      <c r="Y50" s="1178"/>
      <c r="Z50" s="1178"/>
    </row>
    <row r="51" spans="1:26">
      <c r="A51" s="1196" t="s">
        <v>256</v>
      </c>
      <c r="B51" s="1197"/>
      <c r="C51" s="1209"/>
      <c r="D51" s="1209"/>
      <c r="E51" s="1209"/>
      <c r="F51" s="1209"/>
      <c r="G51" s="1209"/>
      <c r="H51" s="1209"/>
      <c r="I51" s="1209"/>
      <c r="J51" s="1209"/>
      <c r="K51" s="1209"/>
      <c r="L51" s="1209"/>
      <c r="M51" s="1672"/>
      <c r="N51" s="1457"/>
      <c r="O51" s="1457"/>
      <c r="P51" s="1457"/>
      <c r="Q51" s="1457"/>
      <c r="R51" s="1457"/>
      <c r="S51" s="1457"/>
      <c r="T51" s="1457"/>
      <c r="U51" s="1457"/>
      <c r="V51" s="1457"/>
      <c r="W51" s="1457"/>
      <c r="X51" s="1457"/>
      <c r="Y51" s="1457"/>
      <c r="Z51" s="1457"/>
    </row>
    <row r="52" spans="1:26" s="396" customFormat="1" ht="20.100000000000001" customHeight="1">
      <c r="A52" s="1584" t="s">
        <v>213</v>
      </c>
      <c r="B52" s="1246" t="s">
        <v>17</v>
      </c>
      <c r="C52" s="1673">
        <v>239</v>
      </c>
      <c r="D52" s="1691">
        <v>0.52</v>
      </c>
      <c r="E52" s="1691">
        <v>0.46</v>
      </c>
      <c r="F52" s="1691">
        <v>0.48</v>
      </c>
      <c r="G52" s="1691">
        <v>0.55000000000000004</v>
      </c>
      <c r="H52" s="1691">
        <v>0.49</v>
      </c>
      <c r="I52" s="1691">
        <v>0.45</v>
      </c>
      <c r="J52" s="1691">
        <v>0.51</v>
      </c>
      <c r="K52" s="1691">
        <v>0.49</v>
      </c>
      <c r="L52" s="1691">
        <v>0.51</v>
      </c>
      <c r="M52" s="1692">
        <v>0.47</v>
      </c>
      <c r="N52" s="1178"/>
      <c r="O52" s="1178"/>
      <c r="P52" s="1178"/>
      <c r="Q52" s="1178"/>
      <c r="R52" s="1178"/>
      <c r="S52" s="1178"/>
      <c r="T52" s="1178"/>
      <c r="U52" s="1178"/>
      <c r="V52" s="1178"/>
      <c r="W52" s="1178"/>
      <c r="X52" s="1178"/>
      <c r="Y52" s="1178"/>
      <c r="Z52" s="1178"/>
    </row>
    <row r="53" spans="1:26">
      <c r="A53" s="1586"/>
      <c r="B53" s="1248" t="s">
        <v>18</v>
      </c>
      <c r="C53" s="1685">
        <v>136</v>
      </c>
      <c r="D53" s="1712">
        <v>0.47</v>
      </c>
      <c r="E53" s="1712">
        <v>0.41</v>
      </c>
      <c r="F53" s="1712">
        <v>0.47</v>
      </c>
      <c r="G53" s="1712">
        <v>0.49</v>
      </c>
      <c r="H53" s="1712">
        <v>0.5</v>
      </c>
      <c r="I53" s="1712">
        <v>0.44</v>
      </c>
      <c r="J53" s="1712">
        <v>0.45</v>
      </c>
      <c r="K53" s="1712">
        <v>0.37</v>
      </c>
      <c r="L53" s="1712">
        <v>0.5</v>
      </c>
      <c r="M53" s="1713">
        <v>0.46</v>
      </c>
      <c r="N53" s="1178"/>
      <c r="O53" s="1178"/>
      <c r="P53" s="1178"/>
      <c r="Q53" s="1178"/>
      <c r="R53" s="1178"/>
      <c r="S53" s="1178"/>
      <c r="T53" s="1178"/>
      <c r="U53" s="1178"/>
      <c r="V53" s="1178"/>
      <c r="W53" s="1178"/>
      <c r="X53" s="1178"/>
      <c r="Y53" s="1178"/>
      <c r="Z53" s="1178"/>
    </row>
    <row r="54" spans="1:26">
      <c r="A54" s="1584" t="s">
        <v>215</v>
      </c>
      <c r="B54" s="1246" t="s">
        <v>17</v>
      </c>
      <c r="C54" s="1702">
        <v>282</v>
      </c>
      <c r="D54" s="1691">
        <v>0.66</v>
      </c>
      <c r="E54" s="1691">
        <v>0.53</v>
      </c>
      <c r="F54" s="1691">
        <v>0.71</v>
      </c>
      <c r="G54" s="1691">
        <v>0.77</v>
      </c>
      <c r="H54" s="1691">
        <v>0.7</v>
      </c>
      <c r="I54" s="1691">
        <v>0.68</v>
      </c>
      <c r="J54" s="1691">
        <v>0.73</v>
      </c>
      <c r="K54" s="1691">
        <v>0.53</v>
      </c>
      <c r="L54" s="1691">
        <v>0.73</v>
      </c>
      <c r="M54" s="1692">
        <v>0.56999999999999995</v>
      </c>
      <c r="N54" s="1178"/>
      <c r="O54" s="1178"/>
      <c r="P54" s="1178"/>
      <c r="Q54" s="1178"/>
      <c r="R54" s="1178"/>
      <c r="S54" s="1178"/>
      <c r="T54" s="1178"/>
      <c r="U54" s="1178"/>
      <c r="V54" s="1178"/>
      <c r="W54" s="1178"/>
      <c r="X54" s="1178"/>
      <c r="Y54" s="1178"/>
      <c r="Z54" s="1178"/>
    </row>
    <row r="55" spans="1:26">
      <c r="A55" s="1585"/>
      <c r="B55" s="1248" t="s">
        <v>18</v>
      </c>
      <c r="C55" s="1677">
        <v>119</v>
      </c>
      <c r="D55" s="1691">
        <v>0.43</v>
      </c>
      <c r="E55" s="1691">
        <v>0.4</v>
      </c>
      <c r="F55" s="1691">
        <v>0.43</v>
      </c>
      <c r="G55" s="1691">
        <v>0.6</v>
      </c>
      <c r="H55" s="1691">
        <v>0.55000000000000004</v>
      </c>
      <c r="I55" s="1691">
        <v>0.47</v>
      </c>
      <c r="J55" s="1691">
        <v>0.5</v>
      </c>
      <c r="K55" s="1691">
        <v>0.42</v>
      </c>
      <c r="L55" s="1691">
        <v>0.56999999999999995</v>
      </c>
      <c r="M55" s="1692">
        <v>0.45</v>
      </c>
      <c r="N55" s="1178"/>
      <c r="O55" s="1178"/>
      <c r="P55" s="1178"/>
      <c r="Q55" s="1178"/>
      <c r="R55" s="1178"/>
      <c r="S55" s="1178"/>
      <c r="T55" s="1178"/>
      <c r="U55" s="1178"/>
      <c r="V55" s="1178"/>
      <c r="W55" s="1178"/>
      <c r="X55" s="1178"/>
      <c r="Y55" s="1178"/>
      <c r="Z55" s="1178"/>
    </row>
    <row r="56" spans="1:26">
      <c r="A56" s="1196" t="s">
        <v>257</v>
      </c>
      <c r="B56" s="1197"/>
      <c r="C56" s="1209"/>
      <c r="D56" s="1209"/>
      <c r="E56" s="1209"/>
      <c r="F56" s="1209"/>
      <c r="G56" s="1209"/>
      <c r="H56" s="1209"/>
      <c r="I56" s="1209"/>
      <c r="J56" s="1209"/>
      <c r="K56" s="1209"/>
      <c r="L56" s="1209"/>
      <c r="M56" s="1672"/>
      <c r="N56" s="1457"/>
      <c r="O56" s="1457"/>
      <c r="P56" s="1457"/>
      <c r="Q56" s="1457"/>
      <c r="R56" s="1457"/>
      <c r="S56" s="1457"/>
      <c r="T56" s="1457"/>
      <c r="U56" s="1457"/>
      <c r="V56" s="1457"/>
      <c r="W56" s="1457"/>
      <c r="X56" s="1457"/>
      <c r="Y56" s="1457"/>
      <c r="Z56" s="1457"/>
    </row>
    <row r="57" spans="1:26" s="396" customFormat="1" ht="20.100000000000001" customHeight="1">
      <c r="A57" s="1584" t="s">
        <v>213</v>
      </c>
      <c r="B57" s="1246" t="s">
        <v>20</v>
      </c>
      <c r="C57" s="1690">
        <v>139</v>
      </c>
      <c r="D57" s="1714">
        <v>0.6</v>
      </c>
      <c r="E57" s="1714">
        <v>0.53</v>
      </c>
      <c r="F57" s="1714">
        <v>0.61</v>
      </c>
      <c r="G57" s="1714">
        <v>0.65</v>
      </c>
      <c r="H57" s="1714">
        <v>0.59</v>
      </c>
      <c r="I57" s="1714">
        <v>0.55000000000000004</v>
      </c>
      <c r="J57" s="1714">
        <v>0.55000000000000004</v>
      </c>
      <c r="K57" s="1714">
        <v>0.56999999999999995</v>
      </c>
      <c r="L57" s="1714">
        <v>0.62</v>
      </c>
      <c r="M57" s="1715">
        <v>0.51</v>
      </c>
      <c r="N57" s="1178"/>
      <c r="O57" s="1178"/>
      <c r="P57" s="1178"/>
      <c r="Q57" s="1178"/>
      <c r="R57" s="1178"/>
      <c r="S57" s="1178"/>
      <c r="T57" s="1178"/>
      <c r="U57" s="1178"/>
      <c r="V57" s="1178"/>
      <c r="W57" s="1178"/>
      <c r="X57" s="1178"/>
      <c r="Y57" s="1178"/>
      <c r="Z57" s="1178"/>
    </row>
    <row r="58" spans="1:26">
      <c r="A58" s="1585"/>
      <c r="B58" s="1247" t="s">
        <v>21</v>
      </c>
      <c r="C58" s="1680">
        <v>111</v>
      </c>
      <c r="D58" s="1683">
        <v>0.36</v>
      </c>
      <c r="E58" s="1683">
        <v>0.28999999999999998</v>
      </c>
      <c r="F58" s="1683">
        <v>0.34</v>
      </c>
      <c r="G58" s="1683">
        <v>0.38</v>
      </c>
      <c r="H58" s="1683">
        <v>0.4</v>
      </c>
      <c r="I58" s="1683">
        <v>0.33</v>
      </c>
      <c r="J58" s="1683">
        <v>0.4</v>
      </c>
      <c r="K58" s="1683">
        <v>0.27</v>
      </c>
      <c r="L58" s="1683">
        <v>0.38</v>
      </c>
      <c r="M58" s="1684">
        <v>0.33</v>
      </c>
      <c r="N58" s="1178"/>
      <c r="O58" s="1178"/>
      <c r="P58" s="1178"/>
      <c r="Q58" s="1178"/>
      <c r="R58" s="1178"/>
      <c r="S58" s="1178"/>
      <c r="T58" s="1178"/>
      <c r="U58" s="1178"/>
      <c r="V58" s="1178"/>
      <c r="W58" s="1178"/>
      <c r="X58" s="1178"/>
      <c r="Y58" s="1178"/>
      <c r="Z58" s="1178"/>
    </row>
    <row r="59" spans="1:26">
      <c r="A59" s="1586"/>
      <c r="B59" s="1248" t="s">
        <v>22</v>
      </c>
      <c r="C59" s="1703">
        <v>57</v>
      </c>
      <c r="D59" s="1688">
        <v>0.54</v>
      </c>
      <c r="E59" s="1688">
        <v>0.44</v>
      </c>
      <c r="F59" s="1688">
        <v>0.51</v>
      </c>
      <c r="G59" s="1688">
        <v>0.54</v>
      </c>
      <c r="H59" s="1688">
        <v>0.39</v>
      </c>
      <c r="I59" s="1688">
        <v>0.4</v>
      </c>
      <c r="J59" s="1688">
        <v>0.42</v>
      </c>
      <c r="K59" s="1688">
        <v>0.44</v>
      </c>
      <c r="L59" s="1688">
        <v>0.53</v>
      </c>
      <c r="M59" s="1689">
        <v>0.51</v>
      </c>
      <c r="N59" s="1178"/>
      <c r="O59" s="1178"/>
      <c r="P59" s="1178"/>
      <c r="Q59" s="1178"/>
      <c r="R59" s="1178"/>
      <c r="S59" s="1178"/>
      <c r="T59" s="1178"/>
      <c r="U59" s="1178"/>
      <c r="V59" s="1178"/>
      <c r="W59" s="1178"/>
      <c r="X59" s="1178"/>
      <c r="Y59" s="1178"/>
      <c r="Z59" s="1178"/>
    </row>
    <row r="60" spans="1:26">
      <c r="A60" s="1584" t="s">
        <v>215</v>
      </c>
      <c r="B60" s="1246" t="s">
        <v>20</v>
      </c>
      <c r="C60" s="1678">
        <v>206</v>
      </c>
      <c r="D60" s="1691">
        <v>0.63</v>
      </c>
      <c r="E60" s="1691">
        <v>0.59</v>
      </c>
      <c r="F60" s="1691">
        <v>0.68</v>
      </c>
      <c r="G60" s="1691">
        <v>0.81</v>
      </c>
      <c r="H60" s="1691">
        <v>0.74</v>
      </c>
      <c r="I60" s="1691">
        <v>0.68</v>
      </c>
      <c r="J60" s="1691">
        <v>0.75</v>
      </c>
      <c r="K60" s="1691">
        <v>0.57999999999999996</v>
      </c>
      <c r="L60" s="1691">
        <v>0.76</v>
      </c>
      <c r="M60" s="1692">
        <v>0.65</v>
      </c>
      <c r="N60" s="1178"/>
      <c r="O60" s="1178"/>
      <c r="P60" s="1178"/>
      <c r="Q60" s="1178"/>
      <c r="R60" s="1178"/>
      <c r="S60" s="1178"/>
      <c r="T60" s="1178"/>
      <c r="U60" s="1178"/>
      <c r="V60" s="1178"/>
      <c r="W60" s="1178"/>
      <c r="X60" s="1178"/>
      <c r="Y60" s="1178"/>
      <c r="Z60" s="1178"/>
    </row>
    <row r="61" spans="1:26">
      <c r="A61" s="1585"/>
      <c r="B61" s="1247" t="s">
        <v>21</v>
      </c>
      <c r="C61" s="1678">
        <v>102</v>
      </c>
      <c r="D61" s="1691">
        <v>0.56000000000000005</v>
      </c>
      <c r="E61" s="1691">
        <v>0.39</v>
      </c>
      <c r="F61" s="1691">
        <v>0.56999999999999995</v>
      </c>
      <c r="G61" s="1691">
        <v>0.66</v>
      </c>
      <c r="H61" s="1691">
        <v>0.6</v>
      </c>
      <c r="I61" s="1691">
        <v>0.55000000000000004</v>
      </c>
      <c r="J61" s="1691">
        <v>0.54</v>
      </c>
      <c r="K61" s="1691">
        <v>0.34</v>
      </c>
      <c r="L61" s="1691">
        <v>0.61</v>
      </c>
      <c r="M61" s="1692">
        <v>0.48</v>
      </c>
      <c r="N61" s="1178"/>
      <c r="O61" s="1178"/>
      <c r="P61" s="1178"/>
      <c r="Q61" s="1178"/>
      <c r="R61" s="1178"/>
      <c r="S61" s="1178"/>
      <c r="T61" s="1178"/>
      <c r="U61" s="1178"/>
      <c r="V61" s="1178"/>
      <c r="W61" s="1178"/>
      <c r="X61" s="1178"/>
      <c r="Y61" s="1178"/>
      <c r="Z61" s="1178"/>
    </row>
    <row r="62" spans="1:26">
      <c r="A62" s="1585"/>
      <c r="B62" s="1248" t="s">
        <v>22</v>
      </c>
      <c r="C62" s="1678">
        <v>51</v>
      </c>
      <c r="D62" s="1691">
        <v>0.56000000000000005</v>
      </c>
      <c r="E62" s="1691">
        <v>0.33</v>
      </c>
      <c r="F62" s="1691">
        <v>0.43</v>
      </c>
      <c r="G62" s="1691">
        <v>0.48</v>
      </c>
      <c r="H62" s="1691">
        <v>0.39</v>
      </c>
      <c r="I62" s="1691">
        <v>0.47</v>
      </c>
      <c r="J62" s="1691">
        <v>0.57999999999999996</v>
      </c>
      <c r="K62" s="1691">
        <v>0.42</v>
      </c>
      <c r="L62" s="1691">
        <v>0.49</v>
      </c>
      <c r="M62" s="1692">
        <v>0.31</v>
      </c>
      <c r="N62" s="1178"/>
      <c r="O62" s="1178"/>
      <c r="P62" s="1178"/>
      <c r="Q62" s="1178"/>
      <c r="R62" s="1178"/>
      <c r="S62" s="1178"/>
      <c r="T62" s="1178"/>
      <c r="U62" s="1178"/>
      <c r="V62" s="1178"/>
      <c r="W62" s="1178"/>
      <c r="X62" s="1178"/>
      <c r="Y62" s="1178"/>
      <c r="Z62" s="1178"/>
    </row>
    <row r="63" spans="1:26">
      <c r="A63" s="1196" t="s">
        <v>219</v>
      </c>
      <c r="B63" s="1197"/>
      <c r="C63" s="1209"/>
      <c r="D63" s="1209"/>
      <c r="E63" s="1209"/>
      <c r="F63" s="1209"/>
      <c r="G63" s="1209"/>
      <c r="H63" s="1209"/>
      <c r="I63" s="1209"/>
      <c r="J63" s="1209"/>
      <c r="K63" s="1209"/>
      <c r="L63" s="1209"/>
      <c r="M63" s="1672"/>
      <c r="N63" s="1457"/>
      <c r="O63" s="1457"/>
      <c r="P63" s="1457"/>
      <c r="Q63" s="1457"/>
      <c r="R63" s="1457"/>
      <c r="S63" s="1457"/>
      <c r="T63" s="1457"/>
      <c r="U63" s="1457"/>
      <c r="V63" s="1457"/>
      <c r="W63" s="1457"/>
      <c r="X63" s="1457"/>
      <c r="Y63" s="1457"/>
      <c r="Z63" s="1457"/>
    </row>
    <row r="64" spans="1:26" s="396" customFormat="1" ht="20.100000000000001" customHeight="1">
      <c r="A64" s="1584" t="s">
        <v>213</v>
      </c>
      <c r="B64" s="1246" t="s">
        <v>24</v>
      </c>
      <c r="C64" s="1690">
        <v>71</v>
      </c>
      <c r="D64" s="1716">
        <v>0.49</v>
      </c>
      <c r="E64" s="1691">
        <v>0.4</v>
      </c>
      <c r="F64" s="1691">
        <v>0.53</v>
      </c>
      <c r="G64" s="1691">
        <v>0.48</v>
      </c>
      <c r="H64" s="1691">
        <v>0.46</v>
      </c>
      <c r="I64" s="1691">
        <v>0.42</v>
      </c>
      <c r="J64" s="1691">
        <v>0.44</v>
      </c>
      <c r="K64" s="1691">
        <v>0.37</v>
      </c>
      <c r="L64" s="1691">
        <v>0.54</v>
      </c>
      <c r="M64" s="1692">
        <v>0.41</v>
      </c>
      <c r="N64" s="1178"/>
      <c r="O64" s="1178"/>
      <c r="P64" s="1178"/>
      <c r="Q64" s="1178"/>
      <c r="R64" s="1178"/>
      <c r="S64" s="1178"/>
      <c r="T64" s="1178"/>
      <c r="U64" s="1178"/>
      <c r="V64" s="1178"/>
      <c r="W64" s="1178"/>
      <c r="X64" s="1178"/>
      <c r="Y64" s="1178"/>
      <c r="Z64" s="1178"/>
    </row>
    <row r="65" spans="1:26">
      <c r="A65" s="1585"/>
      <c r="B65" s="1247" t="s">
        <v>25</v>
      </c>
      <c r="C65" s="1680">
        <v>17</v>
      </c>
      <c r="D65" s="1681">
        <v>0.53</v>
      </c>
      <c r="E65" s="1696">
        <v>0.28999999999999998</v>
      </c>
      <c r="F65" s="1691">
        <v>0.59</v>
      </c>
      <c r="G65" s="1691">
        <v>0.53</v>
      </c>
      <c r="H65" s="1691">
        <v>0.41</v>
      </c>
      <c r="I65" s="1691">
        <v>0.47</v>
      </c>
      <c r="J65" s="1691">
        <v>0.47</v>
      </c>
      <c r="K65" s="1691">
        <v>0.47</v>
      </c>
      <c r="L65" s="1691">
        <v>0.59</v>
      </c>
      <c r="M65" s="1692">
        <v>0.53</v>
      </c>
      <c r="N65" s="1178"/>
      <c r="O65" s="1178"/>
      <c r="P65" s="1178"/>
      <c r="Q65" s="1178"/>
      <c r="R65" s="1178"/>
      <c r="S65" s="1178"/>
      <c r="T65" s="1178"/>
      <c r="U65" s="1178"/>
      <c r="V65" s="1178"/>
      <c r="W65" s="1178"/>
      <c r="X65" s="1178"/>
      <c r="Y65" s="1178"/>
      <c r="Z65" s="1178"/>
    </row>
    <row r="66" spans="1:26">
      <c r="A66" s="1586"/>
      <c r="B66" s="1248" t="s">
        <v>26</v>
      </c>
      <c r="C66" s="1685">
        <v>290</v>
      </c>
      <c r="D66" s="1686">
        <v>0.49</v>
      </c>
      <c r="E66" s="1711">
        <v>0.44</v>
      </c>
      <c r="F66" s="1712">
        <v>0.47</v>
      </c>
      <c r="G66" s="1712">
        <v>0.52</v>
      </c>
      <c r="H66" s="1712">
        <v>0.49</v>
      </c>
      <c r="I66" s="1712">
        <v>0.43</v>
      </c>
      <c r="J66" s="1712">
        <v>0.49</v>
      </c>
      <c r="K66" s="1712">
        <v>0.45</v>
      </c>
      <c r="L66" s="1712">
        <v>0.47</v>
      </c>
      <c r="M66" s="1713">
        <v>0.46</v>
      </c>
      <c r="N66" s="1178"/>
      <c r="O66" s="1178"/>
      <c r="P66" s="1178"/>
      <c r="Q66" s="1178"/>
      <c r="R66" s="1178"/>
      <c r="S66" s="1178"/>
      <c r="T66" s="1178"/>
      <c r="U66" s="1178"/>
      <c r="V66" s="1178"/>
      <c r="W66" s="1178"/>
      <c r="X66" s="1178"/>
      <c r="Y66" s="1178"/>
      <c r="Z66" s="1178"/>
    </row>
    <row r="67" spans="1:26">
      <c r="A67" s="1584" t="s">
        <v>215</v>
      </c>
      <c r="B67" s="1246" t="s">
        <v>24</v>
      </c>
      <c r="C67" s="1702">
        <v>63</v>
      </c>
      <c r="D67" s="1691">
        <v>0.53</v>
      </c>
      <c r="E67" s="1691">
        <v>0.51</v>
      </c>
      <c r="F67" s="1691">
        <v>0.63</v>
      </c>
      <c r="G67" s="1691">
        <v>0.71</v>
      </c>
      <c r="H67" s="1691">
        <v>0.65</v>
      </c>
      <c r="I67" s="1691">
        <v>0.55000000000000004</v>
      </c>
      <c r="J67" s="1691">
        <v>0.6</v>
      </c>
      <c r="K67" s="1691">
        <v>0.53</v>
      </c>
      <c r="L67" s="1691">
        <v>0.65</v>
      </c>
      <c r="M67" s="1692">
        <v>0.56000000000000005</v>
      </c>
      <c r="N67" s="1178"/>
      <c r="O67" s="1178"/>
      <c r="P67" s="1178"/>
      <c r="Q67" s="1178"/>
      <c r="R67" s="1178"/>
      <c r="S67" s="1178"/>
      <c r="T67" s="1178"/>
      <c r="U67" s="1178"/>
      <c r="V67" s="1178"/>
      <c r="W67" s="1178"/>
      <c r="X67" s="1178"/>
      <c r="Y67" s="1178"/>
      <c r="Z67" s="1178"/>
    </row>
    <row r="68" spans="1:26">
      <c r="A68" s="1585"/>
      <c r="B68" s="1247" t="s">
        <v>25</v>
      </c>
      <c r="C68" s="1677">
        <v>26</v>
      </c>
      <c r="D68" s="1683">
        <v>0.31</v>
      </c>
      <c r="E68" s="1683">
        <v>0.31</v>
      </c>
      <c r="F68" s="1683">
        <v>0.42</v>
      </c>
      <c r="G68" s="1683">
        <v>0.42</v>
      </c>
      <c r="H68" s="1683">
        <v>0.46</v>
      </c>
      <c r="I68" s="1683">
        <v>0.5</v>
      </c>
      <c r="J68" s="1683">
        <v>0.46</v>
      </c>
      <c r="K68" s="1683">
        <v>0.38</v>
      </c>
      <c r="L68" s="1683">
        <v>0.42</v>
      </c>
      <c r="M68" s="1684">
        <v>0.46</v>
      </c>
      <c r="N68" s="1178"/>
      <c r="O68" s="1178"/>
      <c r="P68" s="1178"/>
      <c r="Q68" s="1178"/>
      <c r="R68" s="1178"/>
      <c r="S68" s="1178"/>
      <c r="T68" s="1178"/>
      <c r="U68" s="1178"/>
      <c r="V68" s="1178"/>
      <c r="W68" s="1178"/>
      <c r="X68" s="1178"/>
      <c r="Y68" s="1178"/>
      <c r="Z68" s="1178"/>
    </row>
    <row r="69" spans="1:26">
      <c r="A69" s="1585"/>
      <c r="B69" s="1248" t="s">
        <v>26</v>
      </c>
      <c r="C69" s="1677">
        <v>314</v>
      </c>
      <c r="D69" s="1683">
        <v>0.62</v>
      </c>
      <c r="E69" s="1683">
        <v>0.49</v>
      </c>
      <c r="F69" s="1683">
        <v>0.65</v>
      </c>
      <c r="G69" s="1683">
        <v>0.75</v>
      </c>
      <c r="H69" s="1683">
        <v>0.67</v>
      </c>
      <c r="I69" s="1683">
        <v>0.64</v>
      </c>
      <c r="J69" s="1683">
        <v>0.69</v>
      </c>
      <c r="K69" s="1683">
        <v>0.49</v>
      </c>
      <c r="L69" s="1683">
        <v>0.71</v>
      </c>
      <c r="M69" s="1684">
        <v>0.55000000000000004</v>
      </c>
      <c r="N69" s="1178"/>
      <c r="O69" s="1178"/>
      <c r="P69" s="1178"/>
      <c r="Q69" s="1178"/>
      <c r="R69" s="1178"/>
      <c r="S69" s="1178"/>
      <c r="T69" s="1178"/>
      <c r="U69" s="1178"/>
      <c r="V69" s="1178"/>
      <c r="W69" s="1178"/>
      <c r="X69" s="1178"/>
      <c r="Y69" s="1178"/>
      <c r="Z69" s="1178"/>
    </row>
    <row r="70" spans="1:26">
      <c r="A70" s="1196" t="s">
        <v>220</v>
      </c>
      <c r="B70" s="1197"/>
      <c r="C70" s="1209"/>
      <c r="D70" s="1209"/>
      <c r="E70" s="1209"/>
      <c r="F70" s="1209"/>
      <c r="G70" s="1209"/>
      <c r="H70" s="1209"/>
      <c r="I70" s="1209"/>
      <c r="J70" s="1209"/>
      <c r="K70" s="1209"/>
      <c r="L70" s="1209"/>
      <c r="M70" s="1672"/>
      <c r="N70" s="1457"/>
      <c r="O70" s="1457"/>
      <c r="P70" s="1457"/>
      <c r="Q70" s="1457"/>
      <c r="R70" s="1457"/>
      <c r="S70" s="1457"/>
      <c r="T70" s="1457"/>
      <c r="U70" s="1457"/>
      <c r="V70" s="1457"/>
      <c r="W70" s="1457"/>
      <c r="X70" s="1457"/>
      <c r="Y70" s="1457"/>
      <c r="Z70" s="1457"/>
    </row>
    <row r="71" spans="1:26" s="396" customFormat="1" ht="20.100000000000001" customHeight="1">
      <c r="A71" s="1584" t="s">
        <v>213</v>
      </c>
      <c r="B71" s="1246" t="s">
        <v>28</v>
      </c>
      <c r="C71" s="1673">
        <v>160</v>
      </c>
      <c r="D71" s="1676">
        <v>0.51</v>
      </c>
      <c r="E71" s="1674">
        <v>0.39</v>
      </c>
      <c r="F71" s="1691">
        <v>0.46</v>
      </c>
      <c r="G71" s="1691">
        <v>0.5</v>
      </c>
      <c r="H71" s="1691">
        <v>0.44</v>
      </c>
      <c r="I71" s="1691">
        <v>0.4</v>
      </c>
      <c r="J71" s="1691">
        <v>0.46</v>
      </c>
      <c r="K71" s="1691">
        <v>0.44</v>
      </c>
      <c r="L71" s="1691">
        <v>0.46</v>
      </c>
      <c r="M71" s="1692">
        <v>0.46</v>
      </c>
      <c r="N71" s="1178"/>
      <c r="O71" s="1178"/>
      <c r="P71" s="1178"/>
      <c r="Q71" s="1178"/>
      <c r="R71" s="1178"/>
      <c r="S71" s="1178"/>
      <c r="T71" s="1178"/>
      <c r="U71" s="1178"/>
      <c r="V71" s="1178"/>
      <c r="W71" s="1178"/>
      <c r="X71" s="1178"/>
      <c r="Y71" s="1178"/>
      <c r="Z71" s="1178"/>
    </row>
    <row r="72" spans="1:26">
      <c r="A72" s="1585"/>
      <c r="B72" s="1247" t="s">
        <v>29</v>
      </c>
      <c r="C72" s="1677">
        <v>83</v>
      </c>
      <c r="D72" s="1683">
        <v>0.54</v>
      </c>
      <c r="E72" s="1696">
        <v>0.52</v>
      </c>
      <c r="F72" s="1691">
        <v>0.5</v>
      </c>
      <c r="G72" s="1691">
        <v>0.56999999999999995</v>
      </c>
      <c r="H72" s="1691">
        <v>0.59</v>
      </c>
      <c r="I72" s="1691">
        <v>0.55000000000000004</v>
      </c>
      <c r="J72" s="1691">
        <v>0.56999999999999995</v>
      </c>
      <c r="K72" s="1691">
        <v>0.48</v>
      </c>
      <c r="L72" s="1691">
        <v>0.57999999999999996</v>
      </c>
      <c r="M72" s="1692">
        <v>0.53</v>
      </c>
      <c r="N72" s="1178"/>
      <c r="O72" s="1178"/>
      <c r="P72" s="1178"/>
      <c r="Q72" s="1178"/>
      <c r="R72" s="1178"/>
      <c r="S72" s="1178"/>
      <c r="T72" s="1178"/>
      <c r="U72" s="1178"/>
      <c r="V72" s="1178"/>
      <c r="W72" s="1178"/>
      <c r="X72" s="1178"/>
      <c r="Y72" s="1178"/>
      <c r="Z72" s="1178"/>
    </row>
    <row r="73" spans="1:26">
      <c r="A73" s="1585"/>
      <c r="B73" s="1258" t="s">
        <v>30</v>
      </c>
      <c r="C73" s="1677">
        <v>32</v>
      </c>
      <c r="D73" s="1683">
        <v>0.5</v>
      </c>
      <c r="E73" s="1696">
        <v>0.34</v>
      </c>
      <c r="F73" s="1691">
        <v>0.53</v>
      </c>
      <c r="G73" s="1691">
        <v>0.63</v>
      </c>
      <c r="H73" s="1716">
        <v>0.5</v>
      </c>
      <c r="I73" s="1691">
        <v>0.41</v>
      </c>
      <c r="J73" s="1691">
        <v>0.5</v>
      </c>
      <c r="K73" s="1691">
        <v>0.34</v>
      </c>
      <c r="L73" s="1691">
        <v>0.5</v>
      </c>
      <c r="M73" s="1692">
        <v>0.31</v>
      </c>
      <c r="N73" s="1178"/>
      <c r="O73" s="1178"/>
      <c r="P73" s="1178"/>
      <c r="Q73" s="1178"/>
      <c r="R73" s="1178"/>
      <c r="S73" s="1178"/>
      <c r="T73" s="1178"/>
      <c r="U73" s="1178"/>
      <c r="V73" s="1178"/>
      <c r="W73" s="1178"/>
      <c r="X73" s="1178"/>
      <c r="Y73" s="1178"/>
      <c r="Z73" s="1178"/>
    </row>
    <row r="74" spans="1:26">
      <c r="A74" s="1586"/>
      <c r="B74" s="1248" t="s">
        <v>31</v>
      </c>
      <c r="C74" s="1685">
        <v>76</v>
      </c>
      <c r="D74" s="1712">
        <v>0.49</v>
      </c>
      <c r="E74" s="1687">
        <v>0.43</v>
      </c>
      <c r="F74" s="1712">
        <v>0.45</v>
      </c>
      <c r="G74" s="1688">
        <v>0.47</v>
      </c>
      <c r="H74" s="1712">
        <v>0.49</v>
      </c>
      <c r="I74" s="1712">
        <v>0.43</v>
      </c>
      <c r="J74" s="1712">
        <v>0.48</v>
      </c>
      <c r="K74" s="1712">
        <v>0.45</v>
      </c>
      <c r="L74" s="1712">
        <v>0.53</v>
      </c>
      <c r="M74" s="1713">
        <v>0.43</v>
      </c>
      <c r="N74" s="1178"/>
      <c r="O74" s="1178"/>
      <c r="P74" s="1178"/>
      <c r="Q74" s="1178"/>
      <c r="R74" s="1178"/>
      <c r="S74" s="1178"/>
      <c r="T74" s="1178"/>
      <c r="U74" s="1178"/>
      <c r="V74" s="1178"/>
      <c r="W74" s="1178"/>
      <c r="X74" s="1178"/>
      <c r="Y74" s="1178"/>
      <c r="Z74" s="1178"/>
    </row>
    <row r="75" spans="1:26">
      <c r="A75" s="1584" t="s">
        <v>215</v>
      </c>
      <c r="B75" s="1246" t="s">
        <v>28</v>
      </c>
      <c r="C75" s="1717">
        <v>182</v>
      </c>
      <c r="D75" s="1716">
        <v>0.6</v>
      </c>
      <c r="E75" s="1718">
        <v>0.48</v>
      </c>
      <c r="F75" s="1716">
        <v>0.62</v>
      </c>
      <c r="G75" s="1716">
        <v>0.7</v>
      </c>
      <c r="H75" s="1716">
        <v>0.62</v>
      </c>
      <c r="I75" s="1716">
        <v>0.61</v>
      </c>
      <c r="J75" s="1716">
        <v>0.66</v>
      </c>
      <c r="K75" s="1716">
        <v>0.51</v>
      </c>
      <c r="L75" s="1716">
        <v>0.63</v>
      </c>
      <c r="M75" s="1719">
        <v>0.52</v>
      </c>
      <c r="N75" s="1178"/>
      <c r="O75" s="1178"/>
      <c r="P75" s="1178"/>
      <c r="Q75" s="1178"/>
      <c r="R75" s="1178"/>
      <c r="S75" s="1178"/>
      <c r="T75" s="1178"/>
      <c r="U75" s="1178"/>
      <c r="V75" s="1178"/>
      <c r="W75" s="1178"/>
      <c r="X75" s="1178"/>
      <c r="Y75" s="1178"/>
      <c r="Z75" s="1178"/>
    </row>
    <row r="76" spans="1:26">
      <c r="A76" s="1585"/>
      <c r="B76" s="1247" t="s">
        <v>29</v>
      </c>
      <c r="C76" s="1680">
        <v>84</v>
      </c>
      <c r="D76" s="1683">
        <v>0.49</v>
      </c>
      <c r="E76" s="1682">
        <v>0.48</v>
      </c>
      <c r="F76" s="1683">
        <v>0.63</v>
      </c>
      <c r="G76" s="1683">
        <v>0.81</v>
      </c>
      <c r="H76" s="1683">
        <v>0.7</v>
      </c>
      <c r="I76" s="1683">
        <v>0.63</v>
      </c>
      <c r="J76" s="1683">
        <v>0.65</v>
      </c>
      <c r="K76" s="1683">
        <v>0.41</v>
      </c>
      <c r="L76" s="1683">
        <v>0.76</v>
      </c>
      <c r="M76" s="1684">
        <v>0.55000000000000004</v>
      </c>
      <c r="N76" s="1178"/>
      <c r="O76" s="1178"/>
      <c r="P76" s="1178"/>
      <c r="Q76" s="1178"/>
      <c r="R76" s="1178"/>
      <c r="S76" s="1178"/>
      <c r="T76" s="1178"/>
      <c r="U76" s="1178"/>
      <c r="V76" s="1178"/>
      <c r="W76" s="1178"/>
      <c r="X76" s="1178"/>
      <c r="Y76" s="1178"/>
      <c r="Z76" s="1178"/>
    </row>
    <row r="77" spans="1:26">
      <c r="A77" s="1585"/>
      <c r="B77" s="1247" t="s">
        <v>30</v>
      </c>
      <c r="C77" s="1678">
        <v>43</v>
      </c>
      <c r="D77" s="1691">
        <v>0.65</v>
      </c>
      <c r="E77" s="1696">
        <v>0.57999999999999996</v>
      </c>
      <c r="F77" s="1691">
        <v>0.83</v>
      </c>
      <c r="G77" s="1691">
        <v>0.81</v>
      </c>
      <c r="H77" s="1691">
        <v>0.81</v>
      </c>
      <c r="I77" s="1691">
        <v>0.72</v>
      </c>
      <c r="J77" s="1691">
        <v>0.72</v>
      </c>
      <c r="K77" s="1691">
        <v>0.56000000000000005</v>
      </c>
      <c r="L77" s="1691">
        <v>0.84</v>
      </c>
      <c r="M77" s="1692">
        <v>0.57999999999999996</v>
      </c>
      <c r="N77" s="1178"/>
      <c r="O77" s="1178"/>
      <c r="P77" s="1178"/>
      <c r="Q77" s="1178"/>
      <c r="R77" s="1178"/>
      <c r="S77" s="1178"/>
      <c r="T77" s="1178"/>
      <c r="U77" s="1178"/>
      <c r="V77" s="1178"/>
      <c r="W77" s="1178"/>
      <c r="X77" s="1178"/>
      <c r="Y77" s="1178"/>
      <c r="Z77" s="1178"/>
    </row>
    <row r="78" spans="1:26" ht="16.5" thickBot="1">
      <c r="A78" s="1587"/>
      <c r="B78" s="1720" t="s">
        <v>31</v>
      </c>
      <c r="C78" s="1721">
        <v>69</v>
      </c>
      <c r="D78" s="1722">
        <v>0.68</v>
      </c>
      <c r="E78" s="1723">
        <v>0.49</v>
      </c>
      <c r="F78" s="1722">
        <v>0.55000000000000004</v>
      </c>
      <c r="G78" s="1691">
        <v>0.62</v>
      </c>
      <c r="H78" s="1691">
        <v>0.62</v>
      </c>
      <c r="I78" s="1722">
        <v>0.55000000000000004</v>
      </c>
      <c r="J78" s="1722">
        <v>0.62</v>
      </c>
      <c r="K78" s="1722">
        <v>0.55000000000000004</v>
      </c>
      <c r="L78" s="1722">
        <v>0.59</v>
      </c>
      <c r="M78" s="1724">
        <v>0.57999999999999996</v>
      </c>
      <c r="N78" s="1178"/>
      <c r="O78" s="1178"/>
      <c r="P78" s="1178"/>
      <c r="Q78" s="1178"/>
      <c r="R78" s="1178"/>
      <c r="S78" s="1178"/>
      <c r="T78" s="1178"/>
      <c r="U78" s="1178"/>
      <c r="V78" s="1178"/>
      <c r="W78" s="1178"/>
      <c r="X78" s="1178"/>
      <c r="Y78" s="1178"/>
      <c r="Z78" s="1178"/>
    </row>
    <row r="79" spans="1:26">
      <c r="A79" s="1770" t="s">
        <v>965</v>
      </c>
      <c r="B79" s="1770"/>
      <c r="C79" s="1770"/>
      <c r="D79" s="1770"/>
      <c r="E79" s="1770"/>
      <c r="F79" s="1770"/>
      <c r="G79" s="1770"/>
      <c r="H79" s="1770"/>
      <c r="I79" s="1770"/>
      <c r="J79" s="1770"/>
      <c r="K79" s="1770"/>
      <c r="L79" s="1770"/>
      <c r="M79" s="1770"/>
      <c r="N79" s="1178"/>
      <c r="O79" s="1178"/>
      <c r="P79" s="1178"/>
      <c r="Q79" s="1178"/>
      <c r="R79" s="1178"/>
      <c r="S79" s="1178"/>
      <c r="T79" s="1178"/>
      <c r="U79" s="1178"/>
      <c r="V79" s="1178"/>
      <c r="W79" s="1178"/>
      <c r="X79" s="1178"/>
      <c r="Y79" s="1178"/>
      <c r="Z79" s="1178"/>
    </row>
    <row r="80" spans="1:26" ht="15.95" customHeight="1" thickBot="1">
      <c r="A80" s="1265"/>
      <c r="B80" s="1265"/>
      <c r="C80" s="1265"/>
      <c r="D80" s="1265"/>
      <c r="E80" s="1265"/>
      <c r="F80" s="1265"/>
      <c r="G80" s="1265"/>
      <c r="H80" s="1265"/>
      <c r="I80" s="1265"/>
      <c r="J80" s="1178"/>
      <c r="K80" s="1178"/>
      <c r="L80" s="1178"/>
      <c r="M80" s="1178"/>
      <c r="N80" s="1178"/>
      <c r="O80" s="1178"/>
      <c r="P80" s="1178"/>
      <c r="Q80" s="1178"/>
      <c r="R80" s="1178"/>
      <c r="S80" s="1178"/>
      <c r="T80" s="1178"/>
      <c r="U80" s="1178"/>
      <c r="V80" s="1178"/>
      <c r="W80" s="1178"/>
      <c r="X80" s="1178"/>
      <c r="Y80" s="1178"/>
      <c r="Z80" s="1178"/>
    </row>
    <row r="81" spans="1:26" ht="19.5" thickBot="1">
      <c r="A81" s="1767" t="s">
        <v>366</v>
      </c>
      <c r="B81" s="1768"/>
      <c r="C81" s="1768"/>
      <c r="D81" s="1768"/>
      <c r="E81" s="1768"/>
      <c r="F81" s="1768"/>
      <c r="G81" s="1768"/>
      <c r="H81" s="1768"/>
      <c r="I81" s="1768"/>
      <c r="J81" s="1768"/>
      <c r="K81" s="1768"/>
      <c r="L81" s="1768"/>
      <c r="M81" s="1768"/>
      <c r="N81" s="1768"/>
      <c r="O81" s="1768"/>
      <c r="P81" s="1768"/>
      <c r="Q81" s="1768"/>
      <c r="R81" s="1768"/>
      <c r="S81" s="1768"/>
      <c r="T81" s="1768"/>
      <c r="U81" s="1768"/>
      <c r="V81" s="1768"/>
      <c r="W81" s="1768"/>
      <c r="X81" s="1768"/>
      <c r="Y81" s="1768"/>
      <c r="Z81" s="1768"/>
    </row>
    <row r="82" spans="1:26" ht="27.95" customHeight="1">
      <c r="A82" s="1422"/>
      <c r="B82" s="1423"/>
      <c r="C82" s="1398" t="s">
        <v>192</v>
      </c>
      <c r="D82" s="1399"/>
      <c r="E82" s="1399"/>
      <c r="F82" s="1399"/>
      <c r="G82" s="1399"/>
      <c r="H82" s="1399"/>
      <c r="I82" s="1399"/>
      <c r="J82" s="1400"/>
      <c r="K82" s="1401" t="s">
        <v>193</v>
      </c>
      <c r="L82" s="1427"/>
      <c r="M82" s="1427"/>
      <c r="N82" s="1427"/>
      <c r="O82" s="1427"/>
      <c r="P82" s="1427"/>
      <c r="Q82" s="1427"/>
      <c r="R82" s="1402"/>
      <c r="S82" s="1398" t="s">
        <v>4</v>
      </c>
      <c r="T82" s="1399"/>
      <c r="U82" s="1399"/>
      <c r="V82" s="1399"/>
      <c r="W82" s="1399"/>
      <c r="X82" s="1399"/>
      <c r="Y82" s="1399"/>
      <c r="Z82" s="1399"/>
    </row>
    <row r="83" spans="1:26" ht="15.95" customHeight="1">
      <c r="A83" s="1421"/>
      <c r="B83" s="1424"/>
      <c r="C83" s="1428" t="s">
        <v>205</v>
      </c>
      <c r="D83" s="1429"/>
      <c r="E83" s="1430" t="s">
        <v>208</v>
      </c>
      <c r="F83" s="1429"/>
      <c r="G83" s="1430" t="s">
        <v>59</v>
      </c>
      <c r="H83" s="1429"/>
      <c r="I83" s="1430" t="s">
        <v>211</v>
      </c>
      <c r="J83" s="1431"/>
      <c r="K83" s="1432" t="s">
        <v>205</v>
      </c>
      <c r="L83" s="1433"/>
      <c r="M83" s="1434" t="s">
        <v>208</v>
      </c>
      <c r="N83" s="1433"/>
      <c r="O83" s="1434" t="s">
        <v>59</v>
      </c>
      <c r="P83" s="1433"/>
      <c r="Q83" s="1434" t="s">
        <v>211</v>
      </c>
      <c r="R83" s="1435"/>
      <c r="S83" s="1428" t="s">
        <v>205</v>
      </c>
      <c r="T83" s="1429"/>
      <c r="U83" s="1430" t="s">
        <v>208</v>
      </c>
      <c r="V83" s="1429"/>
      <c r="W83" s="1430" t="s">
        <v>59</v>
      </c>
      <c r="X83" s="1429"/>
      <c r="Y83" s="1430" t="s">
        <v>211</v>
      </c>
      <c r="Z83" s="1436"/>
    </row>
    <row r="84" spans="1:26" ht="15.75" customHeight="1">
      <c r="A84" s="1425"/>
      <c r="B84" s="1426"/>
      <c r="C84" s="1502" t="s">
        <v>195</v>
      </c>
      <c r="D84" s="1725" t="s">
        <v>224</v>
      </c>
      <c r="E84" s="1504" t="s">
        <v>195</v>
      </c>
      <c r="F84" s="1725" t="s">
        <v>224</v>
      </c>
      <c r="G84" s="1504" t="s">
        <v>195</v>
      </c>
      <c r="H84" s="1725" t="s">
        <v>224</v>
      </c>
      <c r="I84" s="1504" t="s">
        <v>195</v>
      </c>
      <c r="J84" s="1726" t="s">
        <v>224</v>
      </c>
      <c r="K84" s="1506" t="s">
        <v>195</v>
      </c>
      <c r="L84" s="1727" t="s">
        <v>224</v>
      </c>
      <c r="M84" s="1508" t="s">
        <v>195</v>
      </c>
      <c r="N84" s="1727" t="s">
        <v>224</v>
      </c>
      <c r="O84" s="1508" t="s">
        <v>195</v>
      </c>
      <c r="P84" s="1727" t="s">
        <v>224</v>
      </c>
      <c r="Q84" s="1508" t="s">
        <v>195</v>
      </c>
      <c r="R84" s="1728" t="s">
        <v>224</v>
      </c>
      <c r="S84" s="1502" t="s">
        <v>195</v>
      </c>
      <c r="T84" s="1725" t="s">
        <v>224</v>
      </c>
      <c r="U84" s="1504" t="s">
        <v>195</v>
      </c>
      <c r="V84" s="1725" t="s">
        <v>224</v>
      </c>
      <c r="W84" s="1504" t="s">
        <v>195</v>
      </c>
      <c r="X84" s="1725" t="s">
        <v>224</v>
      </c>
      <c r="Y84" s="1504" t="s">
        <v>195</v>
      </c>
      <c r="Z84" s="1729" t="s">
        <v>224</v>
      </c>
    </row>
    <row r="85" spans="1:26">
      <c r="A85" s="1771" t="s">
        <v>349</v>
      </c>
      <c r="B85" s="1772"/>
      <c r="C85" s="1772"/>
      <c r="D85" s="1772"/>
      <c r="E85" s="1772"/>
      <c r="F85" s="1772"/>
      <c r="G85" s="1772"/>
      <c r="H85" s="1772"/>
      <c r="I85" s="1772"/>
      <c r="J85" s="1772"/>
      <c r="K85" s="1772"/>
      <c r="L85" s="1772"/>
      <c r="M85" s="1772"/>
      <c r="N85" s="1772"/>
      <c r="O85" s="1772"/>
      <c r="P85" s="1772"/>
      <c r="Q85" s="1772"/>
      <c r="R85" s="1772"/>
      <c r="S85" s="1772"/>
      <c r="T85" s="1772"/>
      <c r="U85" s="1772"/>
      <c r="V85" s="1772"/>
      <c r="W85" s="1772"/>
      <c r="X85" s="1772"/>
      <c r="Y85" s="1772"/>
      <c r="Z85" s="1772"/>
    </row>
    <row r="86" spans="1:26" s="396" customFormat="1" ht="20.100000000000001" customHeight="1">
      <c r="A86" s="1442" t="s">
        <v>367</v>
      </c>
      <c r="B86" s="1730" t="s">
        <v>368</v>
      </c>
      <c r="C86" s="1351">
        <v>90</v>
      </c>
      <c r="D86" s="1731">
        <v>0.23</v>
      </c>
      <c r="E86" s="1351"/>
      <c r="F86" s="1732"/>
      <c r="G86" s="1351">
        <v>48</v>
      </c>
      <c r="H86" s="1370">
        <v>0.3</v>
      </c>
      <c r="I86" s="1351">
        <v>82</v>
      </c>
      <c r="J86" s="1353">
        <v>0.31</v>
      </c>
      <c r="K86" s="1324">
        <v>2829</v>
      </c>
      <c r="L86" s="1282">
        <v>0.32</v>
      </c>
      <c r="M86" s="1304">
        <v>16</v>
      </c>
      <c r="N86" s="1282">
        <v>0.44</v>
      </c>
      <c r="O86" s="1324">
        <v>1323</v>
      </c>
      <c r="P86" s="1282">
        <v>0.33</v>
      </c>
      <c r="Q86" s="1324">
        <v>1479</v>
      </c>
      <c r="R86" s="1305">
        <v>0.32</v>
      </c>
      <c r="S86" s="1325">
        <v>30981</v>
      </c>
      <c r="T86" s="1370">
        <v>0.36</v>
      </c>
      <c r="U86" s="1325">
        <v>5967</v>
      </c>
      <c r="V86" s="1370">
        <v>0.34</v>
      </c>
      <c r="W86" s="1325">
        <v>8739</v>
      </c>
      <c r="X86" s="1370">
        <v>0.31</v>
      </c>
      <c r="Y86" s="1325">
        <v>11703</v>
      </c>
      <c r="Z86" s="1327">
        <v>0.28000000000000003</v>
      </c>
    </row>
    <row r="87" spans="1:26" ht="15.75" customHeight="1">
      <c r="A87" s="1443"/>
      <c r="B87" s="1733" t="s">
        <v>966</v>
      </c>
      <c r="C87" s="1289">
        <v>105</v>
      </c>
      <c r="D87" s="1734">
        <v>0.27</v>
      </c>
      <c r="E87" s="1289"/>
      <c r="F87" s="1735"/>
      <c r="G87" s="1289">
        <v>47</v>
      </c>
      <c r="H87" s="1290">
        <v>0.28999999999999998</v>
      </c>
      <c r="I87" s="1289">
        <v>73</v>
      </c>
      <c r="J87" s="1293">
        <v>0.27</v>
      </c>
      <c r="K87" s="1297">
        <v>1891</v>
      </c>
      <c r="L87" s="1295">
        <v>0.21</v>
      </c>
      <c r="M87" s="1296">
        <v>4</v>
      </c>
      <c r="N87" s="1295">
        <v>0.11</v>
      </c>
      <c r="O87" s="1297">
        <v>1197</v>
      </c>
      <c r="P87" s="1295">
        <v>0.3</v>
      </c>
      <c r="Q87" s="1297">
        <v>1388</v>
      </c>
      <c r="R87" s="1298">
        <v>0.3</v>
      </c>
      <c r="S87" s="1299">
        <v>25781</v>
      </c>
      <c r="T87" s="1290">
        <v>0.3</v>
      </c>
      <c r="U87" s="1299">
        <v>4652</v>
      </c>
      <c r="V87" s="1290">
        <v>0.27</v>
      </c>
      <c r="W87" s="1299">
        <v>9371</v>
      </c>
      <c r="X87" s="1290">
        <v>0.33</v>
      </c>
      <c r="Y87" s="1299">
        <v>12590</v>
      </c>
      <c r="Z87" s="1301">
        <v>0.31</v>
      </c>
    </row>
    <row r="88" spans="1:26">
      <c r="A88" s="1443"/>
      <c r="B88" s="1736" t="s">
        <v>370</v>
      </c>
      <c r="C88" s="1351">
        <v>58</v>
      </c>
      <c r="D88" s="1737">
        <v>0.15</v>
      </c>
      <c r="E88" s="1351"/>
      <c r="F88" s="1352"/>
      <c r="G88" s="1351">
        <v>21</v>
      </c>
      <c r="H88" s="1737">
        <v>0.13</v>
      </c>
      <c r="I88" s="1351">
        <v>30</v>
      </c>
      <c r="J88" s="1738">
        <v>0.11</v>
      </c>
      <c r="K88" s="1304">
        <v>206</v>
      </c>
      <c r="L88" s="1303">
        <v>0.02</v>
      </c>
      <c r="M88" s="1304">
        <v>0</v>
      </c>
      <c r="N88" s="1303">
        <v>0</v>
      </c>
      <c r="O88" s="1304">
        <v>81</v>
      </c>
      <c r="P88" s="1303">
        <v>0.02</v>
      </c>
      <c r="Q88" s="1304">
        <v>72</v>
      </c>
      <c r="R88" s="1305">
        <v>0.02</v>
      </c>
      <c r="S88" s="1325">
        <v>1862</v>
      </c>
      <c r="T88" s="1326">
        <v>0.02</v>
      </c>
      <c r="U88" s="1351">
        <v>367</v>
      </c>
      <c r="V88" s="1326">
        <v>0.02</v>
      </c>
      <c r="W88" s="1351">
        <v>508</v>
      </c>
      <c r="X88" s="1326">
        <v>0.02</v>
      </c>
      <c r="Y88" s="1351">
        <v>646</v>
      </c>
      <c r="Z88" s="1484">
        <v>0.02</v>
      </c>
    </row>
    <row r="89" spans="1:26">
      <c r="A89" s="1443"/>
      <c r="B89" s="1733" t="s">
        <v>371</v>
      </c>
      <c r="C89" s="1289">
        <v>28</v>
      </c>
      <c r="D89" s="1734">
        <v>7.0000000000000007E-2</v>
      </c>
      <c r="E89" s="1289"/>
      <c r="F89" s="1292"/>
      <c r="G89" s="1289">
        <v>8</v>
      </c>
      <c r="H89" s="1290">
        <v>0.05</v>
      </c>
      <c r="I89" s="1289">
        <v>7</v>
      </c>
      <c r="J89" s="1293">
        <v>0.03</v>
      </c>
      <c r="K89" s="1296">
        <v>75</v>
      </c>
      <c r="L89" s="1295">
        <v>0.01</v>
      </c>
      <c r="M89" s="1296">
        <v>1</v>
      </c>
      <c r="N89" s="1295">
        <v>0.03</v>
      </c>
      <c r="O89" s="1296">
        <v>17</v>
      </c>
      <c r="P89" s="1295">
        <v>0</v>
      </c>
      <c r="Q89" s="1296">
        <v>17</v>
      </c>
      <c r="R89" s="1298">
        <v>0</v>
      </c>
      <c r="S89" s="1289">
        <v>551</v>
      </c>
      <c r="T89" s="1290">
        <v>0.01</v>
      </c>
      <c r="U89" s="1289">
        <v>129</v>
      </c>
      <c r="V89" s="1290">
        <v>0.01</v>
      </c>
      <c r="W89" s="1289">
        <v>134</v>
      </c>
      <c r="X89" s="1290">
        <v>0</v>
      </c>
      <c r="Y89" s="1289">
        <v>140</v>
      </c>
      <c r="Z89" s="1301">
        <v>0</v>
      </c>
    </row>
    <row r="90" spans="1:26">
      <c r="A90" s="1443"/>
      <c r="B90" s="1733" t="s">
        <v>372</v>
      </c>
      <c r="C90" s="1276">
        <v>111</v>
      </c>
      <c r="D90" s="1739">
        <v>0.28000000000000003</v>
      </c>
      <c r="E90" s="1276"/>
      <c r="F90" s="1740"/>
      <c r="G90" s="1276">
        <v>36</v>
      </c>
      <c r="H90" s="1739">
        <v>0.23</v>
      </c>
      <c r="I90" s="1276">
        <v>75</v>
      </c>
      <c r="J90" s="1741">
        <v>0.28000000000000003</v>
      </c>
      <c r="K90" s="1379">
        <v>3843</v>
      </c>
      <c r="L90" s="1331">
        <v>0.43</v>
      </c>
      <c r="M90" s="1332">
        <v>15</v>
      </c>
      <c r="N90" s="1331">
        <v>0.42</v>
      </c>
      <c r="O90" s="1379">
        <v>1369</v>
      </c>
      <c r="P90" s="1331">
        <v>0.34</v>
      </c>
      <c r="Q90" s="1379">
        <v>1670</v>
      </c>
      <c r="R90" s="1333">
        <v>0.36</v>
      </c>
      <c r="S90" s="1286">
        <v>25991</v>
      </c>
      <c r="T90" s="1277">
        <v>0.31</v>
      </c>
      <c r="U90" s="1286">
        <v>6254</v>
      </c>
      <c r="V90" s="1277">
        <v>0.36</v>
      </c>
      <c r="W90" s="1286">
        <v>9392</v>
      </c>
      <c r="X90" s="1277">
        <v>0.33</v>
      </c>
      <c r="Y90" s="1286">
        <v>16082</v>
      </c>
      <c r="Z90" s="1334">
        <v>0.39</v>
      </c>
    </row>
    <row r="91" spans="1:26">
      <c r="A91" s="1444"/>
      <c r="B91" s="1742" t="s">
        <v>230</v>
      </c>
      <c r="C91" s="1337">
        <v>392</v>
      </c>
      <c r="D91" s="1336">
        <v>1</v>
      </c>
      <c r="E91" s="1337"/>
      <c r="F91" s="1743"/>
      <c r="G91" s="1337">
        <v>160</v>
      </c>
      <c r="H91" s="1336">
        <v>1</v>
      </c>
      <c r="I91" s="1337">
        <v>267</v>
      </c>
      <c r="J91" s="1339">
        <v>1</v>
      </c>
      <c r="K91" s="1315">
        <v>8844</v>
      </c>
      <c r="L91" s="1313">
        <v>1</v>
      </c>
      <c r="M91" s="1314">
        <v>36</v>
      </c>
      <c r="N91" s="1313">
        <v>1</v>
      </c>
      <c r="O91" s="1315">
        <v>3987</v>
      </c>
      <c r="P91" s="1313">
        <v>1</v>
      </c>
      <c r="Q91" s="1315">
        <v>4626</v>
      </c>
      <c r="R91" s="1316">
        <v>1</v>
      </c>
      <c r="S91" s="1340">
        <v>85166</v>
      </c>
      <c r="T91" s="1336">
        <v>1</v>
      </c>
      <c r="U91" s="1340">
        <v>17369</v>
      </c>
      <c r="V91" s="1336">
        <v>1</v>
      </c>
      <c r="W91" s="1340">
        <v>28144</v>
      </c>
      <c r="X91" s="1336">
        <v>1</v>
      </c>
      <c r="Y91" s="1340">
        <v>41161</v>
      </c>
      <c r="Z91" s="1341">
        <v>1</v>
      </c>
    </row>
    <row r="92" spans="1:26">
      <c r="A92" s="1442" t="s">
        <v>353</v>
      </c>
      <c r="B92" s="1744" t="s">
        <v>368</v>
      </c>
      <c r="C92" s="1351">
        <v>67</v>
      </c>
      <c r="D92" s="1731">
        <v>0.17</v>
      </c>
      <c r="E92" s="1351"/>
      <c r="F92" s="1745"/>
      <c r="G92" s="1351">
        <v>21</v>
      </c>
      <c r="H92" s="1746">
        <v>0.13</v>
      </c>
      <c r="I92" s="1351">
        <v>59</v>
      </c>
      <c r="J92" s="1353">
        <v>0.22</v>
      </c>
      <c r="K92" s="1324">
        <v>2283</v>
      </c>
      <c r="L92" s="1303">
        <v>0.26</v>
      </c>
      <c r="M92" s="1304">
        <v>7</v>
      </c>
      <c r="N92" s="1303">
        <v>0.19</v>
      </c>
      <c r="O92" s="1304">
        <v>779</v>
      </c>
      <c r="P92" s="1303">
        <v>0.19</v>
      </c>
      <c r="Q92" s="1304">
        <v>849</v>
      </c>
      <c r="R92" s="1305">
        <v>0.18</v>
      </c>
      <c r="S92" s="1325">
        <v>23925</v>
      </c>
      <c r="T92" s="1326">
        <v>0.28000000000000003</v>
      </c>
      <c r="U92" s="1325">
        <v>4602</v>
      </c>
      <c r="V92" s="1326">
        <v>0.26</v>
      </c>
      <c r="W92" s="1325">
        <v>5460</v>
      </c>
      <c r="X92" s="1326">
        <v>0.19</v>
      </c>
      <c r="Y92" s="1325">
        <v>7384</v>
      </c>
      <c r="Z92" s="1484">
        <v>0.18</v>
      </c>
    </row>
    <row r="93" spans="1:26" ht="15.75" customHeight="1">
      <c r="A93" s="1443"/>
      <c r="B93" s="1733" t="s">
        <v>966</v>
      </c>
      <c r="C93" s="1289">
        <v>100</v>
      </c>
      <c r="D93" s="1290">
        <v>0.25</v>
      </c>
      <c r="E93" s="1289"/>
      <c r="F93" s="1735"/>
      <c r="G93" s="1289">
        <v>56</v>
      </c>
      <c r="H93" s="1734">
        <v>0.35</v>
      </c>
      <c r="I93" s="1289">
        <v>72</v>
      </c>
      <c r="J93" s="1293">
        <v>0.27</v>
      </c>
      <c r="K93" s="1297">
        <v>1912</v>
      </c>
      <c r="L93" s="1295">
        <v>0.22</v>
      </c>
      <c r="M93" s="1296">
        <v>7</v>
      </c>
      <c r="N93" s="1295">
        <v>0.19</v>
      </c>
      <c r="O93" s="1297">
        <v>1067</v>
      </c>
      <c r="P93" s="1295">
        <v>0.27</v>
      </c>
      <c r="Q93" s="1297">
        <v>1179</v>
      </c>
      <c r="R93" s="1298">
        <v>0.25</v>
      </c>
      <c r="S93" s="1299">
        <v>26043</v>
      </c>
      <c r="T93" s="1290">
        <v>0.31</v>
      </c>
      <c r="U93" s="1299">
        <v>4817</v>
      </c>
      <c r="V93" s="1290">
        <v>0.28000000000000003</v>
      </c>
      <c r="W93" s="1299">
        <v>8841</v>
      </c>
      <c r="X93" s="1290">
        <v>0.31</v>
      </c>
      <c r="Y93" s="1299">
        <v>11720</v>
      </c>
      <c r="Z93" s="1301">
        <v>0.28000000000000003</v>
      </c>
    </row>
    <row r="94" spans="1:26">
      <c r="A94" s="1443"/>
      <c r="B94" s="1736" t="s">
        <v>370</v>
      </c>
      <c r="C94" s="1516">
        <v>71</v>
      </c>
      <c r="D94" s="1747">
        <v>0.18</v>
      </c>
      <c r="E94" s="1516"/>
      <c r="F94" s="1616"/>
      <c r="G94" s="1516">
        <v>26</v>
      </c>
      <c r="H94" s="1747">
        <v>0.16</v>
      </c>
      <c r="I94" s="1516">
        <v>37</v>
      </c>
      <c r="J94" s="1748">
        <v>0.14000000000000001</v>
      </c>
      <c r="K94" s="1349">
        <v>419</v>
      </c>
      <c r="L94" s="1348">
        <v>0.05</v>
      </c>
      <c r="M94" s="1349">
        <v>1</v>
      </c>
      <c r="N94" s="1348">
        <v>0.03</v>
      </c>
      <c r="O94" s="1349">
        <v>232</v>
      </c>
      <c r="P94" s="1348">
        <v>0.06</v>
      </c>
      <c r="Q94" s="1349">
        <v>245</v>
      </c>
      <c r="R94" s="1350">
        <v>0.05</v>
      </c>
      <c r="S94" s="1749">
        <v>5039</v>
      </c>
      <c r="T94" s="1515">
        <v>0.06</v>
      </c>
      <c r="U94" s="1749">
        <v>1018</v>
      </c>
      <c r="V94" s="1515">
        <v>0.06</v>
      </c>
      <c r="W94" s="1749">
        <v>1665</v>
      </c>
      <c r="X94" s="1515">
        <v>0.06</v>
      </c>
      <c r="Y94" s="1749">
        <v>2258</v>
      </c>
      <c r="Z94" s="1574">
        <v>0.05</v>
      </c>
    </row>
    <row r="95" spans="1:26">
      <c r="A95" s="1443"/>
      <c r="B95" s="1733" t="s">
        <v>371</v>
      </c>
      <c r="C95" s="1289">
        <v>35</v>
      </c>
      <c r="D95" s="1734">
        <v>0.09</v>
      </c>
      <c r="E95" s="1289"/>
      <c r="F95" s="1735"/>
      <c r="G95" s="1289">
        <v>10</v>
      </c>
      <c r="H95" s="1290">
        <v>0.06</v>
      </c>
      <c r="I95" s="1289">
        <v>16</v>
      </c>
      <c r="J95" s="1293">
        <v>0.06</v>
      </c>
      <c r="K95" s="1296">
        <v>233</v>
      </c>
      <c r="L95" s="1295">
        <v>0.03</v>
      </c>
      <c r="M95" s="1296">
        <v>3</v>
      </c>
      <c r="N95" s="1295">
        <v>0.08</v>
      </c>
      <c r="O95" s="1296">
        <v>112</v>
      </c>
      <c r="P95" s="1295">
        <v>0.03</v>
      </c>
      <c r="Q95" s="1296">
        <v>106</v>
      </c>
      <c r="R95" s="1298">
        <v>0.02</v>
      </c>
      <c r="S95" s="1299">
        <v>2247</v>
      </c>
      <c r="T95" s="1290">
        <v>0.03</v>
      </c>
      <c r="U95" s="1289">
        <v>462</v>
      </c>
      <c r="V95" s="1290">
        <v>0.03</v>
      </c>
      <c r="W95" s="1289">
        <v>726</v>
      </c>
      <c r="X95" s="1290">
        <v>0.03</v>
      </c>
      <c r="Y95" s="1289">
        <v>890</v>
      </c>
      <c r="Z95" s="1301">
        <v>0.02</v>
      </c>
    </row>
    <row r="96" spans="1:26">
      <c r="A96" s="1443"/>
      <c r="B96" s="1733" t="s">
        <v>372</v>
      </c>
      <c r="C96" s="1276">
        <v>120</v>
      </c>
      <c r="D96" s="1739">
        <v>0.31</v>
      </c>
      <c r="E96" s="1276"/>
      <c r="F96" s="1740"/>
      <c r="G96" s="1276">
        <v>48</v>
      </c>
      <c r="H96" s="1739">
        <v>0.3</v>
      </c>
      <c r="I96" s="1276">
        <v>84</v>
      </c>
      <c r="J96" s="1741">
        <v>0.31</v>
      </c>
      <c r="K96" s="1379">
        <v>4020</v>
      </c>
      <c r="L96" s="1331">
        <v>0.45</v>
      </c>
      <c r="M96" s="1332">
        <v>18</v>
      </c>
      <c r="N96" s="1331">
        <v>0.5</v>
      </c>
      <c r="O96" s="1379">
        <v>1814</v>
      </c>
      <c r="P96" s="1331">
        <v>0.45</v>
      </c>
      <c r="Q96" s="1379">
        <v>2248</v>
      </c>
      <c r="R96" s="1333">
        <v>0.49</v>
      </c>
      <c r="S96" s="1286">
        <v>28010</v>
      </c>
      <c r="T96" s="1277">
        <v>0.33</v>
      </c>
      <c r="U96" s="1286">
        <v>6493</v>
      </c>
      <c r="V96" s="1277">
        <v>0.37</v>
      </c>
      <c r="W96" s="1286">
        <v>11501</v>
      </c>
      <c r="X96" s="1277">
        <v>0.41</v>
      </c>
      <c r="Y96" s="1286">
        <v>18933</v>
      </c>
      <c r="Z96" s="1334">
        <v>0.46</v>
      </c>
    </row>
    <row r="97" spans="1:26">
      <c r="A97" s="1444"/>
      <c r="B97" s="1742" t="s">
        <v>230</v>
      </c>
      <c r="C97" s="1337">
        <v>393</v>
      </c>
      <c r="D97" s="1336">
        <v>1</v>
      </c>
      <c r="E97" s="1337"/>
      <c r="F97" s="1743"/>
      <c r="G97" s="1337">
        <v>161</v>
      </c>
      <c r="H97" s="1336">
        <v>1</v>
      </c>
      <c r="I97" s="1337">
        <v>268</v>
      </c>
      <c r="J97" s="1339">
        <v>1</v>
      </c>
      <c r="K97" s="1315">
        <v>8867</v>
      </c>
      <c r="L97" s="1313">
        <v>1</v>
      </c>
      <c r="M97" s="1314">
        <v>36</v>
      </c>
      <c r="N97" s="1313">
        <v>1</v>
      </c>
      <c r="O97" s="1315">
        <v>4004</v>
      </c>
      <c r="P97" s="1313">
        <v>1</v>
      </c>
      <c r="Q97" s="1315">
        <v>4627</v>
      </c>
      <c r="R97" s="1316">
        <v>1</v>
      </c>
      <c r="S97" s="1340">
        <v>85264</v>
      </c>
      <c r="T97" s="1336">
        <v>1</v>
      </c>
      <c r="U97" s="1340">
        <v>17392</v>
      </c>
      <c r="V97" s="1336">
        <v>1</v>
      </c>
      <c r="W97" s="1340">
        <v>28193</v>
      </c>
      <c r="X97" s="1336">
        <v>1</v>
      </c>
      <c r="Y97" s="1340">
        <v>41185</v>
      </c>
      <c r="Z97" s="1341">
        <v>1</v>
      </c>
    </row>
    <row r="98" spans="1:26">
      <c r="A98" s="1442" t="s">
        <v>355</v>
      </c>
      <c r="B98" s="1750" t="s">
        <v>368</v>
      </c>
      <c r="C98" s="1351">
        <v>82</v>
      </c>
      <c r="D98" s="1746">
        <v>0.21</v>
      </c>
      <c r="E98" s="1351"/>
      <c r="F98" s="1745"/>
      <c r="G98" s="1351">
        <v>43</v>
      </c>
      <c r="H98" s="1326">
        <v>0.27</v>
      </c>
      <c r="I98" s="1351">
        <v>82</v>
      </c>
      <c r="J98" s="1353">
        <v>0.31</v>
      </c>
      <c r="K98" s="1324">
        <v>2414</v>
      </c>
      <c r="L98" s="1303">
        <v>0.27</v>
      </c>
      <c r="M98" s="1304">
        <v>7</v>
      </c>
      <c r="N98" s="1303">
        <v>0.19</v>
      </c>
      <c r="O98" s="1324">
        <v>1145</v>
      </c>
      <c r="P98" s="1303">
        <v>0.28999999999999998</v>
      </c>
      <c r="Q98" s="1324">
        <v>1313</v>
      </c>
      <c r="R98" s="1305">
        <v>0.28000000000000003</v>
      </c>
      <c r="S98" s="1325">
        <v>25621</v>
      </c>
      <c r="T98" s="1326">
        <v>0.3</v>
      </c>
      <c r="U98" s="1325">
        <v>5264</v>
      </c>
      <c r="V98" s="1326">
        <v>0.3</v>
      </c>
      <c r="W98" s="1325">
        <v>8087</v>
      </c>
      <c r="X98" s="1326">
        <v>0.28999999999999998</v>
      </c>
      <c r="Y98" s="1325">
        <v>11135</v>
      </c>
      <c r="Z98" s="1484">
        <v>0.27</v>
      </c>
    </row>
    <row r="99" spans="1:26" ht="15.75" customHeight="1">
      <c r="A99" s="1443"/>
      <c r="B99" s="1733" t="s">
        <v>966</v>
      </c>
      <c r="C99" s="1516">
        <v>106</v>
      </c>
      <c r="D99" s="1747">
        <v>0.27</v>
      </c>
      <c r="E99" s="1516"/>
      <c r="F99" s="1751"/>
      <c r="G99" s="1516">
        <v>48</v>
      </c>
      <c r="H99" s="1515">
        <v>0.3</v>
      </c>
      <c r="I99" s="1516">
        <v>93</v>
      </c>
      <c r="J99" s="1567">
        <v>0.35</v>
      </c>
      <c r="K99" s="1752">
        <v>1663</v>
      </c>
      <c r="L99" s="1348">
        <v>0.19</v>
      </c>
      <c r="M99" s="1349">
        <v>3</v>
      </c>
      <c r="N99" s="1348">
        <v>0.08</v>
      </c>
      <c r="O99" s="1752">
        <v>1262</v>
      </c>
      <c r="P99" s="1348">
        <v>0.32</v>
      </c>
      <c r="Q99" s="1752">
        <v>1527</v>
      </c>
      <c r="R99" s="1350">
        <v>0.33</v>
      </c>
      <c r="S99" s="1749">
        <v>22869</v>
      </c>
      <c r="T99" s="1515">
        <v>0.27</v>
      </c>
      <c r="U99" s="1749">
        <v>4573</v>
      </c>
      <c r="V99" s="1515">
        <v>0.26</v>
      </c>
      <c r="W99" s="1749">
        <v>10017</v>
      </c>
      <c r="X99" s="1515">
        <v>0.35</v>
      </c>
      <c r="Y99" s="1749">
        <v>13536</v>
      </c>
      <c r="Z99" s="1574">
        <v>0.33</v>
      </c>
    </row>
    <row r="100" spans="1:26">
      <c r="A100" s="1443"/>
      <c r="B100" s="1733" t="s">
        <v>370</v>
      </c>
      <c r="C100" s="1289">
        <v>62</v>
      </c>
      <c r="D100" s="1734">
        <v>0.16</v>
      </c>
      <c r="E100" s="1289"/>
      <c r="F100" s="1735"/>
      <c r="G100" s="1289">
        <v>28</v>
      </c>
      <c r="H100" s="1734">
        <v>0.18</v>
      </c>
      <c r="I100" s="1289">
        <v>30</v>
      </c>
      <c r="J100" s="1753">
        <v>0.11</v>
      </c>
      <c r="K100" s="1296">
        <v>219</v>
      </c>
      <c r="L100" s="1295">
        <v>0.02</v>
      </c>
      <c r="M100" s="1296">
        <v>2</v>
      </c>
      <c r="N100" s="1295">
        <v>0.06</v>
      </c>
      <c r="O100" s="1296">
        <v>101</v>
      </c>
      <c r="P100" s="1295">
        <v>0.03</v>
      </c>
      <c r="Q100" s="1296">
        <v>95</v>
      </c>
      <c r="R100" s="1298">
        <v>0.02</v>
      </c>
      <c r="S100" s="1299">
        <v>2349</v>
      </c>
      <c r="T100" s="1290">
        <v>0.03</v>
      </c>
      <c r="U100" s="1289">
        <v>434</v>
      </c>
      <c r="V100" s="1290">
        <v>0.02</v>
      </c>
      <c r="W100" s="1289">
        <v>782</v>
      </c>
      <c r="X100" s="1290">
        <v>0.03</v>
      </c>
      <c r="Y100" s="1289">
        <v>854</v>
      </c>
      <c r="Z100" s="1301">
        <v>0.02</v>
      </c>
    </row>
    <row r="101" spans="1:26">
      <c r="A101" s="1443"/>
      <c r="B101" s="1733" t="s">
        <v>371</v>
      </c>
      <c r="C101" s="1276">
        <v>28</v>
      </c>
      <c r="D101" s="1754">
        <v>7.0000000000000007E-2</v>
      </c>
      <c r="E101" s="1276"/>
      <c r="F101" s="1740"/>
      <c r="G101" s="1276">
        <v>13</v>
      </c>
      <c r="H101" s="1754">
        <v>0.08</v>
      </c>
      <c r="I101" s="1276">
        <v>8</v>
      </c>
      <c r="J101" s="1329">
        <v>0.03</v>
      </c>
      <c r="K101" s="1332">
        <v>138</v>
      </c>
      <c r="L101" s="1331">
        <v>0.02</v>
      </c>
      <c r="M101" s="1332">
        <v>2</v>
      </c>
      <c r="N101" s="1331">
        <v>0.06</v>
      </c>
      <c r="O101" s="1332">
        <v>49</v>
      </c>
      <c r="P101" s="1331">
        <v>0.01</v>
      </c>
      <c r="Q101" s="1332">
        <v>40</v>
      </c>
      <c r="R101" s="1333">
        <v>0.01</v>
      </c>
      <c r="S101" s="1286">
        <v>1114</v>
      </c>
      <c r="T101" s="1277">
        <v>0.01</v>
      </c>
      <c r="U101" s="1276">
        <v>256</v>
      </c>
      <c r="V101" s="1277">
        <v>0.01</v>
      </c>
      <c r="W101" s="1276">
        <v>314</v>
      </c>
      <c r="X101" s="1277">
        <v>0.01</v>
      </c>
      <c r="Y101" s="1276">
        <v>301</v>
      </c>
      <c r="Z101" s="1334">
        <v>0.01</v>
      </c>
    </row>
    <row r="102" spans="1:26">
      <c r="A102" s="1443"/>
      <c r="B102" s="1733" t="s">
        <v>372</v>
      </c>
      <c r="C102" s="1289">
        <v>114</v>
      </c>
      <c r="D102" s="1755">
        <v>0.28999999999999998</v>
      </c>
      <c r="E102" s="1289"/>
      <c r="F102" s="1735"/>
      <c r="G102" s="1289">
        <v>27</v>
      </c>
      <c r="H102" s="1755">
        <v>0.17</v>
      </c>
      <c r="I102" s="1289">
        <v>55</v>
      </c>
      <c r="J102" s="1756">
        <v>0.21</v>
      </c>
      <c r="K102" s="1297">
        <v>4440</v>
      </c>
      <c r="L102" s="1295">
        <v>0.5</v>
      </c>
      <c r="M102" s="1296">
        <v>22</v>
      </c>
      <c r="N102" s="1295">
        <v>0.61</v>
      </c>
      <c r="O102" s="1297">
        <v>1448</v>
      </c>
      <c r="P102" s="1295">
        <v>0.36</v>
      </c>
      <c r="Q102" s="1297">
        <v>1651</v>
      </c>
      <c r="R102" s="1298">
        <v>0.36</v>
      </c>
      <c r="S102" s="1299">
        <v>33320</v>
      </c>
      <c r="T102" s="1290">
        <v>0.39</v>
      </c>
      <c r="U102" s="1299">
        <v>6877</v>
      </c>
      <c r="V102" s="1290">
        <v>0.4</v>
      </c>
      <c r="W102" s="1299">
        <v>9063</v>
      </c>
      <c r="X102" s="1290">
        <v>0.32</v>
      </c>
      <c r="Y102" s="1299">
        <v>15438</v>
      </c>
      <c r="Z102" s="1301">
        <v>0.37</v>
      </c>
    </row>
    <row r="103" spans="1:26">
      <c r="A103" s="1444"/>
      <c r="B103" s="1742" t="s">
        <v>230</v>
      </c>
      <c r="C103" s="1337">
        <v>392</v>
      </c>
      <c r="D103" s="1336">
        <v>1</v>
      </c>
      <c r="E103" s="1337"/>
      <c r="F103" s="1743"/>
      <c r="G103" s="1337">
        <v>159</v>
      </c>
      <c r="H103" s="1336">
        <v>1</v>
      </c>
      <c r="I103" s="1337">
        <v>268</v>
      </c>
      <c r="J103" s="1339">
        <v>1</v>
      </c>
      <c r="K103" s="1315">
        <v>8874</v>
      </c>
      <c r="L103" s="1313">
        <v>1</v>
      </c>
      <c r="M103" s="1314">
        <v>36</v>
      </c>
      <c r="N103" s="1313">
        <v>1</v>
      </c>
      <c r="O103" s="1315">
        <v>4005</v>
      </c>
      <c r="P103" s="1313">
        <v>1</v>
      </c>
      <c r="Q103" s="1315">
        <v>4626</v>
      </c>
      <c r="R103" s="1316">
        <v>1</v>
      </c>
      <c r="S103" s="1340">
        <v>85273</v>
      </c>
      <c r="T103" s="1336">
        <v>1</v>
      </c>
      <c r="U103" s="1340">
        <v>17404</v>
      </c>
      <c r="V103" s="1336">
        <v>1</v>
      </c>
      <c r="W103" s="1340">
        <v>28263</v>
      </c>
      <c r="X103" s="1336">
        <v>1</v>
      </c>
      <c r="Y103" s="1340">
        <v>41264</v>
      </c>
      <c r="Z103" s="1341">
        <v>1</v>
      </c>
    </row>
    <row r="104" spans="1:26">
      <c r="A104" s="1442" t="s">
        <v>357</v>
      </c>
      <c r="B104" s="1750" t="s">
        <v>368</v>
      </c>
      <c r="C104" s="1351">
        <v>95</v>
      </c>
      <c r="D104" s="1746">
        <v>0.24</v>
      </c>
      <c r="E104" s="1351"/>
      <c r="F104" s="1745"/>
      <c r="G104" s="1351">
        <v>47</v>
      </c>
      <c r="H104" s="1746">
        <v>0.28999999999999998</v>
      </c>
      <c r="I104" s="1351">
        <v>111</v>
      </c>
      <c r="J104" s="1353">
        <v>0.42</v>
      </c>
      <c r="K104" s="1324">
        <v>2917</v>
      </c>
      <c r="L104" s="1303">
        <v>0.33</v>
      </c>
      <c r="M104" s="1304">
        <v>11</v>
      </c>
      <c r="N104" s="1303">
        <v>0.31</v>
      </c>
      <c r="O104" s="1324">
        <v>1425</v>
      </c>
      <c r="P104" s="1303">
        <v>0.36</v>
      </c>
      <c r="Q104" s="1324">
        <v>1722</v>
      </c>
      <c r="R104" s="1305">
        <v>0.37</v>
      </c>
      <c r="S104" s="1325">
        <v>32468</v>
      </c>
      <c r="T104" s="1326">
        <v>0.38</v>
      </c>
      <c r="U104" s="1325">
        <v>6730</v>
      </c>
      <c r="V104" s="1326">
        <v>0.39</v>
      </c>
      <c r="W104" s="1325">
        <v>10005</v>
      </c>
      <c r="X104" s="1326">
        <v>0.35</v>
      </c>
      <c r="Y104" s="1325">
        <v>14947</v>
      </c>
      <c r="Z104" s="1484">
        <v>0.36</v>
      </c>
    </row>
    <row r="105" spans="1:26" ht="15.75" customHeight="1">
      <c r="A105" s="1443"/>
      <c r="B105" s="1733" t="s">
        <v>966</v>
      </c>
      <c r="C105" s="1516">
        <v>109</v>
      </c>
      <c r="D105" s="1747">
        <v>0.28000000000000003</v>
      </c>
      <c r="E105" s="1516"/>
      <c r="F105" s="1751"/>
      <c r="G105" s="1516">
        <v>59</v>
      </c>
      <c r="H105" s="1515">
        <v>0.37</v>
      </c>
      <c r="I105" s="1516">
        <v>89</v>
      </c>
      <c r="J105" s="1567">
        <v>0.33</v>
      </c>
      <c r="K105" s="1752">
        <v>1788</v>
      </c>
      <c r="L105" s="1348">
        <v>0.2</v>
      </c>
      <c r="M105" s="1349">
        <v>6</v>
      </c>
      <c r="N105" s="1348">
        <v>0.17</v>
      </c>
      <c r="O105" s="1752">
        <v>1418</v>
      </c>
      <c r="P105" s="1348">
        <v>0.35</v>
      </c>
      <c r="Q105" s="1752">
        <v>1606</v>
      </c>
      <c r="R105" s="1350">
        <v>0.35</v>
      </c>
      <c r="S105" s="1749">
        <v>23488</v>
      </c>
      <c r="T105" s="1515">
        <v>0.28000000000000003</v>
      </c>
      <c r="U105" s="1749">
        <v>4917</v>
      </c>
      <c r="V105" s="1515">
        <v>0.28000000000000003</v>
      </c>
      <c r="W105" s="1749">
        <v>11007</v>
      </c>
      <c r="X105" s="1515">
        <v>0.39</v>
      </c>
      <c r="Y105" s="1749">
        <v>14958</v>
      </c>
      <c r="Z105" s="1574">
        <v>0.36</v>
      </c>
    </row>
    <row r="106" spans="1:26">
      <c r="A106" s="1443"/>
      <c r="B106" s="1733" t="s">
        <v>370</v>
      </c>
      <c r="C106" s="1289">
        <v>64</v>
      </c>
      <c r="D106" s="1734">
        <v>0.16</v>
      </c>
      <c r="E106" s="1289"/>
      <c r="F106" s="1292"/>
      <c r="G106" s="1289">
        <v>29</v>
      </c>
      <c r="H106" s="1734">
        <v>0.18</v>
      </c>
      <c r="I106" s="1289">
        <v>28</v>
      </c>
      <c r="J106" s="1753">
        <v>0.1</v>
      </c>
      <c r="K106" s="1296">
        <v>258</v>
      </c>
      <c r="L106" s="1295">
        <v>0.03</v>
      </c>
      <c r="M106" s="1296">
        <v>1</v>
      </c>
      <c r="N106" s="1295">
        <v>0.03</v>
      </c>
      <c r="O106" s="1296">
        <v>164</v>
      </c>
      <c r="P106" s="1295">
        <v>0.04</v>
      </c>
      <c r="Q106" s="1296">
        <v>151</v>
      </c>
      <c r="R106" s="1298">
        <v>0.03</v>
      </c>
      <c r="S106" s="1299">
        <v>2906</v>
      </c>
      <c r="T106" s="1290">
        <v>0.03</v>
      </c>
      <c r="U106" s="1289">
        <v>609</v>
      </c>
      <c r="V106" s="1290">
        <v>0.04</v>
      </c>
      <c r="W106" s="1299">
        <v>1232</v>
      </c>
      <c r="X106" s="1290">
        <v>0.04</v>
      </c>
      <c r="Y106" s="1299">
        <v>1244</v>
      </c>
      <c r="Z106" s="1301">
        <v>0.03</v>
      </c>
    </row>
    <row r="107" spans="1:26">
      <c r="A107" s="1443"/>
      <c r="B107" s="1733" t="s">
        <v>371</v>
      </c>
      <c r="C107" s="1276">
        <v>27</v>
      </c>
      <c r="D107" s="1277">
        <v>7.0000000000000007E-2</v>
      </c>
      <c r="E107" s="1276"/>
      <c r="F107" s="1740"/>
      <c r="G107" s="1276">
        <v>18</v>
      </c>
      <c r="H107" s="1754">
        <v>0.11</v>
      </c>
      <c r="I107" s="1276">
        <v>11</v>
      </c>
      <c r="J107" s="1329">
        <v>0.04</v>
      </c>
      <c r="K107" s="1332">
        <v>168</v>
      </c>
      <c r="L107" s="1331">
        <v>0.02</v>
      </c>
      <c r="M107" s="1332">
        <v>2</v>
      </c>
      <c r="N107" s="1331">
        <v>0.06</v>
      </c>
      <c r="O107" s="1332">
        <v>79</v>
      </c>
      <c r="P107" s="1331">
        <v>0.02</v>
      </c>
      <c r="Q107" s="1332">
        <v>79</v>
      </c>
      <c r="R107" s="1333">
        <v>0.02</v>
      </c>
      <c r="S107" s="1286">
        <v>1592</v>
      </c>
      <c r="T107" s="1277">
        <v>0.02</v>
      </c>
      <c r="U107" s="1276">
        <v>370</v>
      </c>
      <c r="V107" s="1277">
        <v>0.02</v>
      </c>
      <c r="W107" s="1276">
        <v>582</v>
      </c>
      <c r="X107" s="1277">
        <v>0.02</v>
      </c>
      <c r="Y107" s="1276">
        <v>506</v>
      </c>
      <c r="Z107" s="1334">
        <v>0.01</v>
      </c>
    </row>
    <row r="108" spans="1:26">
      <c r="A108" s="1443"/>
      <c r="B108" s="1733" t="s">
        <v>372</v>
      </c>
      <c r="C108" s="1289">
        <v>99</v>
      </c>
      <c r="D108" s="1755">
        <v>0.25</v>
      </c>
      <c r="E108" s="1289"/>
      <c r="F108" s="1735"/>
      <c r="G108" s="1289">
        <v>8</v>
      </c>
      <c r="H108" s="1755">
        <v>0.05</v>
      </c>
      <c r="I108" s="1289">
        <v>28</v>
      </c>
      <c r="J108" s="1756">
        <v>0.1</v>
      </c>
      <c r="K108" s="1297">
        <v>3727</v>
      </c>
      <c r="L108" s="1295">
        <v>0.42</v>
      </c>
      <c r="M108" s="1296">
        <v>16</v>
      </c>
      <c r="N108" s="1295">
        <v>0.44</v>
      </c>
      <c r="O108" s="1296">
        <v>918</v>
      </c>
      <c r="P108" s="1295">
        <v>0.23</v>
      </c>
      <c r="Q108" s="1297">
        <v>1077</v>
      </c>
      <c r="R108" s="1298">
        <v>0.23</v>
      </c>
      <c r="S108" s="1299">
        <v>24840</v>
      </c>
      <c r="T108" s="1290">
        <v>0.28999999999999998</v>
      </c>
      <c r="U108" s="1299">
        <v>4746</v>
      </c>
      <c r="V108" s="1290">
        <v>0.27</v>
      </c>
      <c r="W108" s="1299">
        <v>5430</v>
      </c>
      <c r="X108" s="1290">
        <v>0.19</v>
      </c>
      <c r="Y108" s="1299">
        <v>9607</v>
      </c>
      <c r="Z108" s="1301">
        <v>0.23</v>
      </c>
    </row>
    <row r="109" spans="1:26">
      <c r="A109" s="1444"/>
      <c r="B109" s="1742" t="s">
        <v>230</v>
      </c>
      <c r="C109" s="1337">
        <v>394</v>
      </c>
      <c r="D109" s="1336">
        <v>1</v>
      </c>
      <c r="E109" s="1337"/>
      <c r="F109" s="1743"/>
      <c r="G109" s="1337">
        <v>161</v>
      </c>
      <c r="H109" s="1336">
        <v>1</v>
      </c>
      <c r="I109" s="1337">
        <v>267</v>
      </c>
      <c r="J109" s="1339">
        <v>1</v>
      </c>
      <c r="K109" s="1315">
        <v>8858</v>
      </c>
      <c r="L109" s="1313">
        <v>1</v>
      </c>
      <c r="M109" s="1314">
        <v>36</v>
      </c>
      <c r="N109" s="1313">
        <v>1</v>
      </c>
      <c r="O109" s="1315">
        <v>4004</v>
      </c>
      <c r="P109" s="1313">
        <v>1</v>
      </c>
      <c r="Q109" s="1315">
        <v>4635</v>
      </c>
      <c r="R109" s="1316">
        <v>1</v>
      </c>
      <c r="S109" s="1340">
        <v>85294</v>
      </c>
      <c r="T109" s="1336">
        <v>1</v>
      </c>
      <c r="U109" s="1340">
        <v>17372</v>
      </c>
      <c r="V109" s="1336">
        <v>1</v>
      </c>
      <c r="W109" s="1340">
        <v>28256</v>
      </c>
      <c r="X109" s="1336">
        <v>1</v>
      </c>
      <c r="Y109" s="1340">
        <v>41262</v>
      </c>
      <c r="Z109" s="1341">
        <v>1</v>
      </c>
    </row>
    <row r="110" spans="1:26">
      <c r="A110" s="1442" t="s">
        <v>359</v>
      </c>
      <c r="B110" s="1750" t="s">
        <v>368</v>
      </c>
      <c r="C110" s="1351">
        <v>91</v>
      </c>
      <c r="D110" s="1746">
        <v>0.23</v>
      </c>
      <c r="E110" s="1351"/>
      <c r="F110" s="1745"/>
      <c r="G110" s="1351">
        <v>54</v>
      </c>
      <c r="H110" s="1326">
        <v>0.34</v>
      </c>
      <c r="I110" s="1351">
        <v>101</v>
      </c>
      <c r="J110" s="1738">
        <v>0.38</v>
      </c>
      <c r="K110" s="1324">
        <v>2576</v>
      </c>
      <c r="L110" s="1303">
        <v>0.28999999999999998</v>
      </c>
      <c r="M110" s="1304">
        <v>10</v>
      </c>
      <c r="N110" s="1303">
        <v>0.28000000000000003</v>
      </c>
      <c r="O110" s="1324">
        <v>1217</v>
      </c>
      <c r="P110" s="1303">
        <v>0.3</v>
      </c>
      <c r="Q110" s="1324">
        <v>1419</v>
      </c>
      <c r="R110" s="1305">
        <v>0.31</v>
      </c>
      <c r="S110" s="1325">
        <v>28364</v>
      </c>
      <c r="T110" s="1326">
        <v>0.33</v>
      </c>
      <c r="U110" s="1325">
        <v>5888</v>
      </c>
      <c r="V110" s="1326">
        <v>0.34</v>
      </c>
      <c r="W110" s="1325">
        <v>8562</v>
      </c>
      <c r="X110" s="1326">
        <v>0.3</v>
      </c>
      <c r="Y110" s="1325">
        <v>12493</v>
      </c>
      <c r="Z110" s="1484">
        <v>0.3</v>
      </c>
    </row>
    <row r="111" spans="1:26" ht="15.75" customHeight="1">
      <c r="A111" s="1443"/>
      <c r="B111" s="1733" t="s">
        <v>966</v>
      </c>
      <c r="C111" s="1289">
        <v>100</v>
      </c>
      <c r="D111" s="1734">
        <v>0.25</v>
      </c>
      <c r="E111" s="1289"/>
      <c r="F111" s="1735"/>
      <c r="G111" s="1289">
        <v>43</v>
      </c>
      <c r="H111" s="1290">
        <v>0.27</v>
      </c>
      <c r="I111" s="1289">
        <v>78</v>
      </c>
      <c r="J111" s="1293">
        <v>0.28999999999999998</v>
      </c>
      <c r="K111" s="1297">
        <v>1684</v>
      </c>
      <c r="L111" s="1295">
        <v>0.19</v>
      </c>
      <c r="M111" s="1296">
        <v>4</v>
      </c>
      <c r="N111" s="1295">
        <v>0.11</v>
      </c>
      <c r="O111" s="1297">
        <v>1268</v>
      </c>
      <c r="P111" s="1295">
        <v>0.32</v>
      </c>
      <c r="Q111" s="1297">
        <v>1453</v>
      </c>
      <c r="R111" s="1298">
        <v>0.31</v>
      </c>
      <c r="S111" s="1299">
        <v>22076</v>
      </c>
      <c r="T111" s="1290">
        <v>0.26</v>
      </c>
      <c r="U111" s="1299">
        <v>4656</v>
      </c>
      <c r="V111" s="1290">
        <v>0.27</v>
      </c>
      <c r="W111" s="1299">
        <v>10275</v>
      </c>
      <c r="X111" s="1290">
        <v>0.36</v>
      </c>
      <c r="Y111" s="1299">
        <v>13636</v>
      </c>
      <c r="Z111" s="1301">
        <v>0.33</v>
      </c>
    </row>
    <row r="112" spans="1:26">
      <c r="A112" s="1443"/>
      <c r="B112" s="1733" t="s">
        <v>370</v>
      </c>
      <c r="C112" s="1351">
        <v>68</v>
      </c>
      <c r="D112" s="1737">
        <v>0.17</v>
      </c>
      <c r="E112" s="1351"/>
      <c r="F112" s="1352"/>
      <c r="G112" s="1351">
        <v>31</v>
      </c>
      <c r="H112" s="1737">
        <v>0.19</v>
      </c>
      <c r="I112" s="1351">
        <v>30</v>
      </c>
      <c r="J112" s="1738">
        <v>0.11</v>
      </c>
      <c r="K112" s="1304">
        <v>269</v>
      </c>
      <c r="L112" s="1303">
        <v>0.03</v>
      </c>
      <c r="M112" s="1304">
        <v>1</v>
      </c>
      <c r="N112" s="1303">
        <v>0.03</v>
      </c>
      <c r="O112" s="1304">
        <v>157</v>
      </c>
      <c r="P112" s="1303">
        <v>0.04</v>
      </c>
      <c r="Q112" s="1304">
        <v>140</v>
      </c>
      <c r="R112" s="1305">
        <v>0.03</v>
      </c>
      <c r="S112" s="1325">
        <v>3262</v>
      </c>
      <c r="T112" s="1326">
        <v>0.04</v>
      </c>
      <c r="U112" s="1351">
        <v>632</v>
      </c>
      <c r="V112" s="1326">
        <v>0.04</v>
      </c>
      <c r="W112" s="1325">
        <v>1106</v>
      </c>
      <c r="X112" s="1326">
        <v>0.04</v>
      </c>
      <c r="Y112" s="1325">
        <v>1255</v>
      </c>
      <c r="Z112" s="1484">
        <v>0.03</v>
      </c>
    </row>
    <row r="113" spans="1:26">
      <c r="A113" s="1443"/>
      <c r="B113" s="1733" t="s">
        <v>371</v>
      </c>
      <c r="C113" s="1289">
        <v>31</v>
      </c>
      <c r="D113" s="1734">
        <v>0.08</v>
      </c>
      <c r="E113" s="1289"/>
      <c r="F113" s="1735"/>
      <c r="G113" s="1289">
        <v>13</v>
      </c>
      <c r="H113" s="1734">
        <v>0.08</v>
      </c>
      <c r="I113" s="1289">
        <v>14</v>
      </c>
      <c r="J113" s="1293">
        <v>0.05</v>
      </c>
      <c r="K113" s="1296">
        <v>213</v>
      </c>
      <c r="L113" s="1295">
        <v>0.02</v>
      </c>
      <c r="M113" s="1296">
        <v>4</v>
      </c>
      <c r="N113" s="1295">
        <v>0.11</v>
      </c>
      <c r="O113" s="1296">
        <v>84</v>
      </c>
      <c r="P113" s="1295">
        <v>0.02</v>
      </c>
      <c r="Q113" s="1296">
        <v>65</v>
      </c>
      <c r="R113" s="1298">
        <v>0.01</v>
      </c>
      <c r="S113" s="1299">
        <v>2019</v>
      </c>
      <c r="T113" s="1290">
        <v>0.02</v>
      </c>
      <c r="U113" s="1289">
        <v>407</v>
      </c>
      <c r="V113" s="1290">
        <v>0.02</v>
      </c>
      <c r="W113" s="1289">
        <v>577</v>
      </c>
      <c r="X113" s="1290">
        <v>0.02</v>
      </c>
      <c r="Y113" s="1289">
        <v>574</v>
      </c>
      <c r="Z113" s="1301">
        <v>0.01</v>
      </c>
    </row>
    <row r="114" spans="1:26">
      <c r="A114" s="1443"/>
      <c r="B114" s="1733" t="s">
        <v>372</v>
      </c>
      <c r="C114" s="1276">
        <v>103</v>
      </c>
      <c r="D114" s="1739">
        <v>0.26</v>
      </c>
      <c r="E114" s="1276"/>
      <c r="F114" s="1740"/>
      <c r="G114" s="1276">
        <v>18</v>
      </c>
      <c r="H114" s="1739">
        <v>0.11</v>
      </c>
      <c r="I114" s="1276">
        <v>44</v>
      </c>
      <c r="J114" s="1741">
        <v>0.16</v>
      </c>
      <c r="K114" s="1379">
        <v>4110</v>
      </c>
      <c r="L114" s="1331">
        <v>0.46</v>
      </c>
      <c r="M114" s="1332">
        <v>17</v>
      </c>
      <c r="N114" s="1331">
        <v>0.47</v>
      </c>
      <c r="O114" s="1379">
        <v>1271</v>
      </c>
      <c r="P114" s="1331">
        <v>0.32</v>
      </c>
      <c r="Q114" s="1379">
        <v>1553</v>
      </c>
      <c r="R114" s="1333">
        <v>0.34</v>
      </c>
      <c r="S114" s="1286">
        <v>29524</v>
      </c>
      <c r="T114" s="1277">
        <v>0.35</v>
      </c>
      <c r="U114" s="1286">
        <v>5818</v>
      </c>
      <c r="V114" s="1277">
        <v>0.33</v>
      </c>
      <c r="W114" s="1286">
        <v>7723</v>
      </c>
      <c r="X114" s="1277">
        <v>0.27</v>
      </c>
      <c r="Y114" s="1286">
        <v>13295</v>
      </c>
      <c r="Z114" s="1334">
        <v>0.32</v>
      </c>
    </row>
    <row r="115" spans="1:26">
      <c r="A115" s="1444"/>
      <c r="B115" s="1742" t="s">
        <v>230</v>
      </c>
      <c r="C115" s="1337">
        <v>393</v>
      </c>
      <c r="D115" s="1336">
        <v>1</v>
      </c>
      <c r="E115" s="1337"/>
      <c r="F115" s="1743"/>
      <c r="G115" s="1337">
        <v>159</v>
      </c>
      <c r="H115" s="1336">
        <v>1</v>
      </c>
      <c r="I115" s="1337">
        <v>267</v>
      </c>
      <c r="J115" s="1339">
        <v>1</v>
      </c>
      <c r="K115" s="1315">
        <v>8852</v>
      </c>
      <c r="L115" s="1313">
        <v>1</v>
      </c>
      <c r="M115" s="1314">
        <v>36</v>
      </c>
      <c r="N115" s="1313">
        <v>1</v>
      </c>
      <c r="O115" s="1315">
        <v>3997</v>
      </c>
      <c r="P115" s="1313">
        <v>1</v>
      </c>
      <c r="Q115" s="1315">
        <v>4630</v>
      </c>
      <c r="R115" s="1316">
        <v>1</v>
      </c>
      <c r="S115" s="1340">
        <v>85245</v>
      </c>
      <c r="T115" s="1336">
        <v>1</v>
      </c>
      <c r="U115" s="1340">
        <v>17401</v>
      </c>
      <c r="V115" s="1336">
        <v>1</v>
      </c>
      <c r="W115" s="1340">
        <v>28243</v>
      </c>
      <c r="X115" s="1336">
        <v>1</v>
      </c>
      <c r="Y115" s="1340">
        <v>41253</v>
      </c>
      <c r="Z115" s="1341">
        <v>1</v>
      </c>
    </row>
    <row r="116" spans="1:26">
      <c r="A116" s="1442" t="s">
        <v>352</v>
      </c>
      <c r="B116" s="1750" t="s">
        <v>368</v>
      </c>
      <c r="C116" s="1351">
        <v>88</v>
      </c>
      <c r="D116" s="1746">
        <v>0.22</v>
      </c>
      <c r="E116" s="1351"/>
      <c r="F116" s="1745"/>
      <c r="G116" s="1351">
        <v>44</v>
      </c>
      <c r="H116" s="1326">
        <v>0.28000000000000003</v>
      </c>
      <c r="I116" s="1351">
        <v>86</v>
      </c>
      <c r="J116" s="1353">
        <v>0.32</v>
      </c>
      <c r="K116" s="1324">
        <v>2435</v>
      </c>
      <c r="L116" s="1303">
        <v>0.27</v>
      </c>
      <c r="M116" s="1304">
        <v>9</v>
      </c>
      <c r="N116" s="1303">
        <v>0.25</v>
      </c>
      <c r="O116" s="1324">
        <v>1159</v>
      </c>
      <c r="P116" s="1303">
        <v>0.28999999999999998</v>
      </c>
      <c r="Q116" s="1324">
        <v>1383</v>
      </c>
      <c r="R116" s="1305">
        <v>0.3</v>
      </c>
      <c r="S116" s="1325">
        <v>27079</v>
      </c>
      <c r="T116" s="1326">
        <v>0.32</v>
      </c>
      <c r="U116" s="1325">
        <v>5578</v>
      </c>
      <c r="V116" s="1326">
        <v>0.32</v>
      </c>
      <c r="W116" s="1325">
        <v>7891</v>
      </c>
      <c r="X116" s="1326">
        <v>0.28000000000000003</v>
      </c>
      <c r="Y116" s="1325">
        <v>11976</v>
      </c>
      <c r="Z116" s="1484">
        <v>0.28999999999999998</v>
      </c>
    </row>
    <row r="117" spans="1:26" ht="15.75" customHeight="1">
      <c r="A117" s="1443"/>
      <c r="B117" s="1733" t="s">
        <v>966</v>
      </c>
      <c r="C117" s="1516">
        <v>85</v>
      </c>
      <c r="D117" s="1515">
        <v>0.22</v>
      </c>
      <c r="E117" s="1516"/>
      <c r="F117" s="1751"/>
      <c r="G117" s="1516">
        <v>49</v>
      </c>
      <c r="H117" s="1515">
        <v>0.31</v>
      </c>
      <c r="I117" s="1516">
        <v>80</v>
      </c>
      <c r="J117" s="1567">
        <v>0.3</v>
      </c>
      <c r="K117" s="1752">
        <v>1621</v>
      </c>
      <c r="L117" s="1348">
        <v>0.18</v>
      </c>
      <c r="M117" s="1349">
        <v>5</v>
      </c>
      <c r="N117" s="1348">
        <v>0.14000000000000001</v>
      </c>
      <c r="O117" s="1752">
        <v>1263</v>
      </c>
      <c r="P117" s="1348">
        <v>0.32</v>
      </c>
      <c r="Q117" s="1752">
        <v>1457</v>
      </c>
      <c r="R117" s="1350">
        <v>0.31</v>
      </c>
      <c r="S117" s="1749">
        <v>21813</v>
      </c>
      <c r="T117" s="1515">
        <v>0.26</v>
      </c>
      <c r="U117" s="1749">
        <v>4495</v>
      </c>
      <c r="V117" s="1515">
        <v>0.26</v>
      </c>
      <c r="W117" s="1749">
        <v>9647</v>
      </c>
      <c r="X117" s="1515">
        <v>0.34</v>
      </c>
      <c r="Y117" s="1749">
        <v>13400</v>
      </c>
      <c r="Z117" s="1574">
        <v>0.32</v>
      </c>
    </row>
    <row r="118" spans="1:26">
      <c r="A118" s="1443"/>
      <c r="B118" s="1733" t="s">
        <v>370</v>
      </c>
      <c r="C118" s="1289">
        <v>66</v>
      </c>
      <c r="D118" s="1734">
        <v>0.17</v>
      </c>
      <c r="E118" s="1289"/>
      <c r="F118" s="1735"/>
      <c r="G118" s="1289">
        <v>29</v>
      </c>
      <c r="H118" s="1734">
        <v>0.18</v>
      </c>
      <c r="I118" s="1289">
        <v>32</v>
      </c>
      <c r="J118" s="1753">
        <v>0.12</v>
      </c>
      <c r="K118" s="1296">
        <v>290</v>
      </c>
      <c r="L118" s="1295">
        <v>0.03</v>
      </c>
      <c r="M118" s="1296">
        <v>2</v>
      </c>
      <c r="N118" s="1295">
        <v>0.06</v>
      </c>
      <c r="O118" s="1296">
        <v>148</v>
      </c>
      <c r="P118" s="1295">
        <v>0.04</v>
      </c>
      <c r="Q118" s="1296">
        <v>136</v>
      </c>
      <c r="R118" s="1298">
        <v>0.03</v>
      </c>
      <c r="S118" s="1299">
        <v>3138</v>
      </c>
      <c r="T118" s="1290">
        <v>0.04</v>
      </c>
      <c r="U118" s="1289">
        <v>593</v>
      </c>
      <c r="V118" s="1290">
        <v>0.03</v>
      </c>
      <c r="W118" s="1299">
        <v>1043</v>
      </c>
      <c r="X118" s="1290">
        <v>0.04</v>
      </c>
      <c r="Y118" s="1299">
        <v>1164</v>
      </c>
      <c r="Z118" s="1301">
        <v>0.03</v>
      </c>
    </row>
    <row r="119" spans="1:26">
      <c r="A119" s="1443"/>
      <c r="B119" s="1733" t="s">
        <v>371</v>
      </c>
      <c r="C119" s="1289">
        <v>31</v>
      </c>
      <c r="D119" s="1734">
        <v>0.08</v>
      </c>
      <c r="E119" s="1289"/>
      <c r="F119" s="1735"/>
      <c r="G119" s="1289">
        <v>8</v>
      </c>
      <c r="H119" s="1290">
        <v>0.05</v>
      </c>
      <c r="I119" s="1289">
        <v>14</v>
      </c>
      <c r="J119" s="1293">
        <v>0.05</v>
      </c>
      <c r="K119" s="1296">
        <v>186</v>
      </c>
      <c r="L119" s="1295">
        <v>0.02</v>
      </c>
      <c r="M119" s="1296">
        <v>4</v>
      </c>
      <c r="N119" s="1295">
        <v>0.11</v>
      </c>
      <c r="O119" s="1296">
        <v>79</v>
      </c>
      <c r="P119" s="1295">
        <v>0.02</v>
      </c>
      <c r="Q119" s="1296">
        <v>63</v>
      </c>
      <c r="R119" s="1298">
        <v>0.01</v>
      </c>
      <c r="S119" s="1299">
        <v>1722</v>
      </c>
      <c r="T119" s="1290">
        <v>0.02</v>
      </c>
      <c r="U119" s="1289">
        <v>341</v>
      </c>
      <c r="V119" s="1290">
        <v>0.02</v>
      </c>
      <c r="W119" s="1289">
        <v>496</v>
      </c>
      <c r="X119" s="1290">
        <v>0.02</v>
      </c>
      <c r="Y119" s="1289">
        <v>485</v>
      </c>
      <c r="Z119" s="1301">
        <v>0.01</v>
      </c>
    </row>
    <row r="120" spans="1:26">
      <c r="A120" s="1443"/>
      <c r="B120" s="1733" t="s">
        <v>372</v>
      </c>
      <c r="C120" s="1276">
        <v>122</v>
      </c>
      <c r="D120" s="1739">
        <v>0.31</v>
      </c>
      <c r="E120" s="1276"/>
      <c r="F120" s="1740"/>
      <c r="G120" s="1276">
        <v>28</v>
      </c>
      <c r="H120" s="1739">
        <v>0.18</v>
      </c>
      <c r="I120" s="1276">
        <v>55</v>
      </c>
      <c r="J120" s="1741">
        <v>0.21</v>
      </c>
      <c r="K120" s="1379">
        <v>4328</v>
      </c>
      <c r="L120" s="1331">
        <v>0.49</v>
      </c>
      <c r="M120" s="1332">
        <v>16</v>
      </c>
      <c r="N120" s="1331">
        <v>0.44</v>
      </c>
      <c r="O120" s="1379">
        <v>1348</v>
      </c>
      <c r="P120" s="1331">
        <v>0.34</v>
      </c>
      <c r="Q120" s="1379">
        <v>1595</v>
      </c>
      <c r="R120" s="1333">
        <v>0.34</v>
      </c>
      <c r="S120" s="1286">
        <v>31510</v>
      </c>
      <c r="T120" s="1277">
        <v>0.37</v>
      </c>
      <c r="U120" s="1286">
        <v>6393</v>
      </c>
      <c r="V120" s="1277">
        <v>0.37</v>
      </c>
      <c r="W120" s="1286">
        <v>9163</v>
      </c>
      <c r="X120" s="1277">
        <v>0.32</v>
      </c>
      <c r="Y120" s="1286">
        <v>14234</v>
      </c>
      <c r="Z120" s="1334">
        <v>0.34</v>
      </c>
    </row>
    <row r="121" spans="1:26">
      <c r="A121" s="1444"/>
      <c r="B121" s="1742" t="s">
        <v>230</v>
      </c>
      <c r="C121" s="1337">
        <v>392</v>
      </c>
      <c r="D121" s="1336">
        <v>1</v>
      </c>
      <c r="E121" s="1337"/>
      <c r="F121" s="1743"/>
      <c r="G121" s="1337">
        <v>158</v>
      </c>
      <c r="H121" s="1336">
        <v>1</v>
      </c>
      <c r="I121" s="1337">
        <v>267</v>
      </c>
      <c r="J121" s="1339">
        <v>1</v>
      </c>
      <c r="K121" s="1315">
        <v>8860</v>
      </c>
      <c r="L121" s="1313">
        <v>1</v>
      </c>
      <c r="M121" s="1314">
        <v>36</v>
      </c>
      <c r="N121" s="1313">
        <v>1</v>
      </c>
      <c r="O121" s="1315">
        <v>3997</v>
      </c>
      <c r="P121" s="1313">
        <v>1</v>
      </c>
      <c r="Q121" s="1315">
        <v>4634</v>
      </c>
      <c r="R121" s="1316">
        <v>1</v>
      </c>
      <c r="S121" s="1340">
        <v>85262</v>
      </c>
      <c r="T121" s="1336">
        <v>1</v>
      </c>
      <c r="U121" s="1340">
        <v>17400</v>
      </c>
      <c r="V121" s="1336">
        <v>1</v>
      </c>
      <c r="W121" s="1340">
        <v>28240</v>
      </c>
      <c r="X121" s="1336">
        <v>1</v>
      </c>
      <c r="Y121" s="1340">
        <v>41259</v>
      </c>
      <c r="Z121" s="1341">
        <v>1</v>
      </c>
    </row>
    <row r="122" spans="1:26">
      <c r="A122" s="1442" t="s">
        <v>354</v>
      </c>
      <c r="B122" s="1744" t="s">
        <v>368</v>
      </c>
      <c r="C122" s="1351">
        <v>101</v>
      </c>
      <c r="D122" s="1326">
        <v>0.26</v>
      </c>
      <c r="E122" s="1351"/>
      <c r="F122" s="1745"/>
      <c r="G122" s="1351">
        <v>43</v>
      </c>
      <c r="H122" s="1326">
        <v>0.27</v>
      </c>
      <c r="I122" s="1351">
        <v>91</v>
      </c>
      <c r="J122" s="1353">
        <v>0.34</v>
      </c>
      <c r="K122" s="1324">
        <v>2516</v>
      </c>
      <c r="L122" s="1303">
        <v>0.28000000000000003</v>
      </c>
      <c r="M122" s="1304">
        <v>8</v>
      </c>
      <c r="N122" s="1303">
        <v>0.22</v>
      </c>
      <c r="O122" s="1324">
        <v>1179</v>
      </c>
      <c r="P122" s="1303">
        <v>0.28999999999999998</v>
      </c>
      <c r="Q122" s="1324">
        <v>1397</v>
      </c>
      <c r="R122" s="1305">
        <v>0.3</v>
      </c>
      <c r="S122" s="1325">
        <v>24501</v>
      </c>
      <c r="T122" s="1326">
        <v>0.28999999999999998</v>
      </c>
      <c r="U122" s="1325">
        <v>5558</v>
      </c>
      <c r="V122" s="1326">
        <v>0.32</v>
      </c>
      <c r="W122" s="1325">
        <v>6938</v>
      </c>
      <c r="X122" s="1326">
        <v>0.25</v>
      </c>
      <c r="Y122" s="1325">
        <v>10098</v>
      </c>
      <c r="Z122" s="1484">
        <v>0.24</v>
      </c>
    </row>
    <row r="123" spans="1:26" ht="15.75" customHeight="1">
      <c r="A123" s="1443"/>
      <c r="B123" s="1757" t="s">
        <v>966</v>
      </c>
      <c r="C123" s="1289">
        <v>88</v>
      </c>
      <c r="D123" s="1290">
        <v>0.22</v>
      </c>
      <c r="E123" s="1289"/>
      <c r="F123" s="1735"/>
      <c r="G123" s="1289">
        <v>48</v>
      </c>
      <c r="H123" s="1290">
        <v>0.3</v>
      </c>
      <c r="I123" s="1289">
        <v>99</v>
      </c>
      <c r="J123" s="1753">
        <v>0.37</v>
      </c>
      <c r="K123" s="1297">
        <v>1813</v>
      </c>
      <c r="L123" s="1295">
        <v>0.2</v>
      </c>
      <c r="M123" s="1296">
        <v>6</v>
      </c>
      <c r="N123" s="1295">
        <v>0.17</v>
      </c>
      <c r="O123" s="1297">
        <v>1279</v>
      </c>
      <c r="P123" s="1295">
        <v>0.32</v>
      </c>
      <c r="Q123" s="1297">
        <v>1402</v>
      </c>
      <c r="R123" s="1298">
        <v>0.3</v>
      </c>
      <c r="S123" s="1299">
        <v>21810</v>
      </c>
      <c r="T123" s="1290">
        <v>0.26</v>
      </c>
      <c r="U123" s="1299">
        <v>4550</v>
      </c>
      <c r="V123" s="1290">
        <v>0.26</v>
      </c>
      <c r="W123" s="1299">
        <v>8719</v>
      </c>
      <c r="X123" s="1290">
        <v>0.31</v>
      </c>
      <c r="Y123" s="1299">
        <v>11545</v>
      </c>
      <c r="Z123" s="1301">
        <v>0.28000000000000003</v>
      </c>
    </row>
    <row r="124" spans="1:26">
      <c r="A124" s="1443"/>
      <c r="B124" s="1736" t="s">
        <v>370</v>
      </c>
      <c r="C124" s="1351">
        <v>62</v>
      </c>
      <c r="D124" s="1737">
        <v>0.16</v>
      </c>
      <c r="E124" s="1351"/>
      <c r="F124" s="1745"/>
      <c r="G124" s="1351">
        <v>26</v>
      </c>
      <c r="H124" s="1737">
        <v>0.16</v>
      </c>
      <c r="I124" s="1351">
        <v>25</v>
      </c>
      <c r="J124" s="1738">
        <v>0.09</v>
      </c>
      <c r="K124" s="1304">
        <v>253</v>
      </c>
      <c r="L124" s="1303">
        <v>0.03</v>
      </c>
      <c r="M124" s="1304">
        <v>3</v>
      </c>
      <c r="N124" s="1303">
        <v>0.08</v>
      </c>
      <c r="O124" s="1304">
        <v>96</v>
      </c>
      <c r="P124" s="1303">
        <v>0.02</v>
      </c>
      <c r="Q124" s="1304">
        <v>88</v>
      </c>
      <c r="R124" s="1305">
        <v>0.02</v>
      </c>
      <c r="S124" s="1325">
        <v>2427</v>
      </c>
      <c r="T124" s="1326">
        <v>0.03</v>
      </c>
      <c r="U124" s="1351">
        <v>446</v>
      </c>
      <c r="V124" s="1326">
        <v>0.03</v>
      </c>
      <c r="W124" s="1351">
        <v>647</v>
      </c>
      <c r="X124" s="1326">
        <v>0.02</v>
      </c>
      <c r="Y124" s="1351">
        <v>752</v>
      </c>
      <c r="Z124" s="1484">
        <v>0.02</v>
      </c>
    </row>
    <row r="125" spans="1:26">
      <c r="A125" s="1443"/>
      <c r="B125" s="1733" t="s">
        <v>371</v>
      </c>
      <c r="C125" s="1289">
        <v>29</v>
      </c>
      <c r="D125" s="1734">
        <v>7.0000000000000007E-2</v>
      </c>
      <c r="E125" s="1289"/>
      <c r="F125" s="1292"/>
      <c r="G125" s="1289">
        <v>10</v>
      </c>
      <c r="H125" s="1734">
        <v>0.06</v>
      </c>
      <c r="I125" s="1289">
        <v>8</v>
      </c>
      <c r="J125" s="1293">
        <v>0.03</v>
      </c>
      <c r="K125" s="1296">
        <v>126</v>
      </c>
      <c r="L125" s="1295">
        <v>0.01</v>
      </c>
      <c r="M125" s="1296">
        <v>1</v>
      </c>
      <c r="N125" s="1295">
        <v>0.03</v>
      </c>
      <c r="O125" s="1296">
        <v>38</v>
      </c>
      <c r="P125" s="1295">
        <v>0.01</v>
      </c>
      <c r="Q125" s="1296">
        <v>34</v>
      </c>
      <c r="R125" s="1298">
        <v>0.01</v>
      </c>
      <c r="S125" s="1289">
        <v>962</v>
      </c>
      <c r="T125" s="1290">
        <v>0.01</v>
      </c>
      <c r="U125" s="1289">
        <v>229</v>
      </c>
      <c r="V125" s="1290">
        <v>0.01</v>
      </c>
      <c r="W125" s="1289">
        <v>271</v>
      </c>
      <c r="X125" s="1290">
        <v>0.01</v>
      </c>
      <c r="Y125" s="1289">
        <v>244</v>
      </c>
      <c r="Z125" s="1301">
        <v>0.01</v>
      </c>
    </row>
    <row r="126" spans="1:26">
      <c r="A126" s="1443"/>
      <c r="B126" s="1733" t="s">
        <v>372</v>
      </c>
      <c r="C126" s="1289">
        <v>114</v>
      </c>
      <c r="D126" s="1755">
        <v>0.28999999999999998</v>
      </c>
      <c r="E126" s="1289"/>
      <c r="F126" s="1735"/>
      <c r="G126" s="1289">
        <v>34</v>
      </c>
      <c r="H126" s="1755">
        <v>0.21</v>
      </c>
      <c r="I126" s="1289">
        <v>46</v>
      </c>
      <c r="J126" s="1756">
        <v>0.17</v>
      </c>
      <c r="K126" s="1297">
        <v>4147</v>
      </c>
      <c r="L126" s="1295">
        <v>0.47</v>
      </c>
      <c r="M126" s="1296">
        <v>18</v>
      </c>
      <c r="N126" s="1295">
        <v>0.5</v>
      </c>
      <c r="O126" s="1297">
        <v>1408</v>
      </c>
      <c r="P126" s="1295">
        <v>0.35</v>
      </c>
      <c r="Q126" s="1297">
        <v>1709</v>
      </c>
      <c r="R126" s="1298">
        <v>0.37</v>
      </c>
      <c r="S126" s="1299">
        <v>35526</v>
      </c>
      <c r="T126" s="1290">
        <v>0.42</v>
      </c>
      <c r="U126" s="1299">
        <v>6593</v>
      </c>
      <c r="V126" s="1290">
        <v>0.38</v>
      </c>
      <c r="W126" s="1299">
        <v>11679</v>
      </c>
      <c r="X126" s="1290">
        <v>0.41</v>
      </c>
      <c r="Y126" s="1299">
        <v>18602</v>
      </c>
      <c r="Z126" s="1301">
        <v>0.45</v>
      </c>
    </row>
    <row r="127" spans="1:26">
      <c r="A127" s="1444"/>
      <c r="B127" s="1742" t="s">
        <v>230</v>
      </c>
      <c r="C127" s="1337">
        <v>394</v>
      </c>
      <c r="D127" s="1336">
        <v>1</v>
      </c>
      <c r="E127" s="1337"/>
      <c r="F127" s="1743"/>
      <c r="G127" s="1337">
        <v>161</v>
      </c>
      <c r="H127" s="1336">
        <v>1</v>
      </c>
      <c r="I127" s="1337">
        <v>269</v>
      </c>
      <c r="J127" s="1339">
        <v>1</v>
      </c>
      <c r="K127" s="1315">
        <v>8855</v>
      </c>
      <c r="L127" s="1313">
        <v>1</v>
      </c>
      <c r="M127" s="1314">
        <v>36</v>
      </c>
      <c r="N127" s="1313">
        <v>1</v>
      </c>
      <c r="O127" s="1315">
        <v>4000</v>
      </c>
      <c r="P127" s="1313">
        <v>1</v>
      </c>
      <c r="Q127" s="1315">
        <v>4630</v>
      </c>
      <c r="R127" s="1316">
        <v>1</v>
      </c>
      <c r="S127" s="1340">
        <v>85226</v>
      </c>
      <c r="T127" s="1336">
        <v>1</v>
      </c>
      <c r="U127" s="1340">
        <v>17376</v>
      </c>
      <c r="V127" s="1336">
        <v>1</v>
      </c>
      <c r="W127" s="1340">
        <v>28254</v>
      </c>
      <c r="X127" s="1336">
        <v>1</v>
      </c>
      <c r="Y127" s="1340">
        <v>41241</v>
      </c>
      <c r="Z127" s="1341">
        <v>1</v>
      </c>
    </row>
    <row r="128" spans="1:26">
      <c r="A128" s="1442" t="s">
        <v>373</v>
      </c>
      <c r="B128" s="1750" t="s">
        <v>368</v>
      </c>
      <c r="C128" s="1351">
        <v>78</v>
      </c>
      <c r="D128" s="1746">
        <v>0.2</v>
      </c>
      <c r="E128" s="1351"/>
      <c r="F128" s="1745"/>
      <c r="G128" s="1351">
        <v>26</v>
      </c>
      <c r="H128" s="1746">
        <v>0.16</v>
      </c>
      <c r="I128" s="1351">
        <v>69</v>
      </c>
      <c r="J128" s="1738">
        <v>0.26</v>
      </c>
      <c r="K128" s="1324">
        <v>2314</v>
      </c>
      <c r="L128" s="1303">
        <v>0.26</v>
      </c>
      <c r="M128" s="1304">
        <v>10</v>
      </c>
      <c r="N128" s="1303">
        <v>0.28000000000000003</v>
      </c>
      <c r="O128" s="1304">
        <v>869</v>
      </c>
      <c r="P128" s="1303">
        <v>0.22</v>
      </c>
      <c r="Q128" s="1304">
        <v>958</v>
      </c>
      <c r="R128" s="1305">
        <v>0.21</v>
      </c>
      <c r="S128" s="1325">
        <v>22846</v>
      </c>
      <c r="T128" s="1326">
        <v>0.27</v>
      </c>
      <c r="U128" s="1325">
        <v>4585</v>
      </c>
      <c r="V128" s="1326">
        <v>0.26</v>
      </c>
      <c r="W128" s="1325">
        <v>5346</v>
      </c>
      <c r="X128" s="1326">
        <v>0.19</v>
      </c>
      <c r="Y128" s="1325">
        <v>8209</v>
      </c>
      <c r="Z128" s="1484">
        <v>0.2</v>
      </c>
    </row>
    <row r="129" spans="1:26" ht="15.75" customHeight="1">
      <c r="A129" s="1443"/>
      <c r="B129" s="1733" t="s">
        <v>966</v>
      </c>
      <c r="C129" s="1289">
        <v>94</v>
      </c>
      <c r="D129" s="1290">
        <v>0.24</v>
      </c>
      <c r="E129" s="1289"/>
      <c r="F129" s="1735"/>
      <c r="G129" s="1289">
        <v>43</v>
      </c>
      <c r="H129" s="1290">
        <v>0.27</v>
      </c>
      <c r="I129" s="1289">
        <v>70</v>
      </c>
      <c r="J129" s="1293">
        <v>0.26</v>
      </c>
      <c r="K129" s="1297">
        <v>1682</v>
      </c>
      <c r="L129" s="1295">
        <v>0.19</v>
      </c>
      <c r="M129" s="1296">
        <v>6</v>
      </c>
      <c r="N129" s="1295">
        <v>0.17</v>
      </c>
      <c r="O129" s="1297">
        <v>1012</v>
      </c>
      <c r="P129" s="1295">
        <v>0.25</v>
      </c>
      <c r="Q129" s="1297">
        <v>1161</v>
      </c>
      <c r="R129" s="1298">
        <v>0.25</v>
      </c>
      <c r="S129" s="1299">
        <v>21971</v>
      </c>
      <c r="T129" s="1290">
        <v>0.26</v>
      </c>
      <c r="U129" s="1299">
        <v>4313</v>
      </c>
      <c r="V129" s="1290">
        <v>0.25</v>
      </c>
      <c r="W129" s="1299">
        <v>7489</v>
      </c>
      <c r="X129" s="1290">
        <v>0.27</v>
      </c>
      <c r="Y129" s="1299">
        <v>10660</v>
      </c>
      <c r="Z129" s="1301">
        <v>0.26</v>
      </c>
    </row>
    <row r="130" spans="1:26">
      <c r="A130" s="1443"/>
      <c r="B130" s="1733" t="s">
        <v>370</v>
      </c>
      <c r="C130" s="1351">
        <v>67</v>
      </c>
      <c r="D130" s="1737">
        <v>0.17</v>
      </c>
      <c r="E130" s="1351"/>
      <c r="F130" s="1352"/>
      <c r="G130" s="1351">
        <v>24</v>
      </c>
      <c r="H130" s="1737">
        <v>0.15</v>
      </c>
      <c r="I130" s="1351">
        <v>33</v>
      </c>
      <c r="J130" s="1738">
        <v>0.12</v>
      </c>
      <c r="K130" s="1304">
        <v>275</v>
      </c>
      <c r="L130" s="1303">
        <v>0.03</v>
      </c>
      <c r="M130" s="1304">
        <v>0</v>
      </c>
      <c r="N130" s="1303">
        <v>0</v>
      </c>
      <c r="O130" s="1304">
        <v>121</v>
      </c>
      <c r="P130" s="1303">
        <v>0.03</v>
      </c>
      <c r="Q130" s="1304">
        <v>106</v>
      </c>
      <c r="R130" s="1305">
        <v>0.02</v>
      </c>
      <c r="S130" s="1325">
        <v>2543</v>
      </c>
      <c r="T130" s="1326">
        <v>0.03</v>
      </c>
      <c r="U130" s="1351">
        <v>542</v>
      </c>
      <c r="V130" s="1326">
        <v>0.03</v>
      </c>
      <c r="W130" s="1351">
        <v>797</v>
      </c>
      <c r="X130" s="1326">
        <v>0.03</v>
      </c>
      <c r="Y130" s="1351">
        <v>861</v>
      </c>
      <c r="Z130" s="1484">
        <v>0.02</v>
      </c>
    </row>
    <row r="131" spans="1:26">
      <c r="A131" s="1443"/>
      <c r="B131" s="1733" t="s">
        <v>371</v>
      </c>
      <c r="C131" s="1289">
        <v>27</v>
      </c>
      <c r="D131" s="1734">
        <v>7.0000000000000007E-2</v>
      </c>
      <c r="E131" s="1289"/>
      <c r="F131" s="1292"/>
      <c r="G131" s="1289">
        <v>9</v>
      </c>
      <c r="H131" s="1290">
        <v>0.06</v>
      </c>
      <c r="I131" s="1289">
        <v>7</v>
      </c>
      <c r="J131" s="1293">
        <v>0.03</v>
      </c>
      <c r="K131" s="1296">
        <v>134</v>
      </c>
      <c r="L131" s="1295">
        <v>0.02</v>
      </c>
      <c r="M131" s="1296">
        <v>1</v>
      </c>
      <c r="N131" s="1295">
        <v>0.03</v>
      </c>
      <c r="O131" s="1296">
        <v>41</v>
      </c>
      <c r="P131" s="1295">
        <v>0.01</v>
      </c>
      <c r="Q131" s="1296">
        <v>48</v>
      </c>
      <c r="R131" s="1298">
        <v>0.01</v>
      </c>
      <c r="S131" s="1299">
        <v>1037</v>
      </c>
      <c r="T131" s="1290">
        <v>0.01</v>
      </c>
      <c r="U131" s="1289">
        <v>213</v>
      </c>
      <c r="V131" s="1290">
        <v>0.01</v>
      </c>
      <c r="W131" s="1289">
        <v>306</v>
      </c>
      <c r="X131" s="1290">
        <v>0.01</v>
      </c>
      <c r="Y131" s="1289">
        <v>309</v>
      </c>
      <c r="Z131" s="1301">
        <v>0.01</v>
      </c>
    </row>
    <row r="132" spans="1:26">
      <c r="A132" s="1443"/>
      <c r="B132" s="1733" t="s">
        <v>372</v>
      </c>
      <c r="C132" s="1289">
        <v>129</v>
      </c>
      <c r="D132" s="1755">
        <v>0.33</v>
      </c>
      <c r="E132" s="1289"/>
      <c r="F132" s="1735"/>
      <c r="G132" s="1289">
        <v>58</v>
      </c>
      <c r="H132" s="1755">
        <v>0.36</v>
      </c>
      <c r="I132" s="1289">
        <v>89</v>
      </c>
      <c r="J132" s="1756">
        <v>0.33</v>
      </c>
      <c r="K132" s="1297">
        <v>4451</v>
      </c>
      <c r="L132" s="1295">
        <v>0.5</v>
      </c>
      <c r="M132" s="1296">
        <v>19</v>
      </c>
      <c r="N132" s="1295">
        <v>0.53</v>
      </c>
      <c r="O132" s="1297">
        <v>1971</v>
      </c>
      <c r="P132" s="1295">
        <v>0.49</v>
      </c>
      <c r="Q132" s="1297">
        <v>2362</v>
      </c>
      <c r="R132" s="1298">
        <v>0.51</v>
      </c>
      <c r="S132" s="1299">
        <v>36850</v>
      </c>
      <c r="T132" s="1290">
        <v>0.43</v>
      </c>
      <c r="U132" s="1299">
        <v>7739</v>
      </c>
      <c r="V132" s="1290">
        <v>0.44</v>
      </c>
      <c r="W132" s="1299">
        <v>14317</v>
      </c>
      <c r="X132" s="1290">
        <v>0.51</v>
      </c>
      <c r="Y132" s="1299">
        <v>21202</v>
      </c>
      <c r="Z132" s="1301">
        <v>0.51</v>
      </c>
    </row>
    <row r="133" spans="1:26">
      <c r="A133" s="1444"/>
      <c r="B133" s="1742" t="s">
        <v>230</v>
      </c>
      <c r="C133" s="1520">
        <v>395</v>
      </c>
      <c r="D133" s="1308">
        <v>1</v>
      </c>
      <c r="E133" s="1307"/>
      <c r="F133" s="1758"/>
      <c r="G133" s="1307">
        <v>160</v>
      </c>
      <c r="H133" s="1308">
        <v>1</v>
      </c>
      <c r="I133" s="1307">
        <v>268</v>
      </c>
      <c r="J133" s="1311">
        <v>1</v>
      </c>
      <c r="K133" s="1759">
        <v>8856</v>
      </c>
      <c r="L133" s="1487">
        <v>1</v>
      </c>
      <c r="M133" s="1760">
        <v>36</v>
      </c>
      <c r="N133" s="1487">
        <v>1</v>
      </c>
      <c r="O133" s="1759">
        <v>4014</v>
      </c>
      <c r="P133" s="1487">
        <v>1</v>
      </c>
      <c r="Q133" s="1759">
        <v>4635</v>
      </c>
      <c r="R133" s="1761">
        <v>1</v>
      </c>
      <c r="S133" s="1317">
        <v>85247</v>
      </c>
      <c r="T133" s="1308">
        <v>1</v>
      </c>
      <c r="U133" s="1317">
        <v>17392</v>
      </c>
      <c r="V133" s="1308">
        <v>1</v>
      </c>
      <c r="W133" s="1317">
        <v>28255</v>
      </c>
      <c r="X133" s="1308">
        <v>1</v>
      </c>
      <c r="Y133" s="1317">
        <v>41241</v>
      </c>
      <c r="Z133" s="1319">
        <v>1</v>
      </c>
    </row>
    <row r="134" spans="1:26">
      <c r="A134" s="1442" t="s">
        <v>358</v>
      </c>
      <c r="B134" s="1750" t="s">
        <v>368</v>
      </c>
      <c r="C134" s="1276">
        <v>96</v>
      </c>
      <c r="D134" s="1739">
        <v>0.24</v>
      </c>
      <c r="E134" s="1276"/>
      <c r="F134" s="1740"/>
      <c r="G134" s="1276">
        <v>51</v>
      </c>
      <c r="H134" s="1277">
        <v>0.32</v>
      </c>
      <c r="I134" s="1276">
        <v>101</v>
      </c>
      <c r="J134" s="1329">
        <v>0.37</v>
      </c>
      <c r="K134" s="1379">
        <v>2665</v>
      </c>
      <c r="L134" s="1331">
        <v>0.3</v>
      </c>
      <c r="M134" s="1332">
        <v>11</v>
      </c>
      <c r="N134" s="1331">
        <v>0.31</v>
      </c>
      <c r="O134" s="1379">
        <v>1415</v>
      </c>
      <c r="P134" s="1331">
        <v>0.35</v>
      </c>
      <c r="Q134" s="1379">
        <v>1583</v>
      </c>
      <c r="R134" s="1333">
        <v>0.34</v>
      </c>
      <c r="S134" s="1286">
        <v>25231</v>
      </c>
      <c r="T134" s="1277">
        <v>0.3</v>
      </c>
      <c r="U134" s="1286">
        <v>5567</v>
      </c>
      <c r="V134" s="1277">
        <v>0.32</v>
      </c>
      <c r="W134" s="1286">
        <v>8206</v>
      </c>
      <c r="X134" s="1277">
        <v>0.28999999999999998</v>
      </c>
      <c r="Y134" s="1286">
        <v>11845</v>
      </c>
      <c r="Z134" s="1334">
        <v>0.28999999999999998</v>
      </c>
    </row>
    <row r="135" spans="1:26" ht="15.75" customHeight="1">
      <c r="A135" s="1443"/>
      <c r="B135" s="1733" t="s">
        <v>966</v>
      </c>
      <c r="C135" s="1276">
        <v>102</v>
      </c>
      <c r="D135" s="1754">
        <v>0.26</v>
      </c>
      <c r="E135" s="1276"/>
      <c r="F135" s="1740"/>
      <c r="G135" s="1276">
        <v>57</v>
      </c>
      <c r="H135" s="1277">
        <v>0.36</v>
      </c>
      <c r="I135" s="1276">
        <v>83</v>
      </c>
      <c r="J135" s="1329">
        <v>0.31</v>
      </c>
      <c r="K135" s="1379">
        <v>1622</v>
      </c>
      <c r="L135" s="1331">
        <v>0.18</v>
      </c>
      <c r="M135" s="1332">
        <v>5</v>
      </c>
      <c r="N135" s="1331">
        <v>0.14000000000000001</v>
      </c>
      <c r="O135" s="1379">
        <v>1402</v>
      </c>
      <c r="P135" s="1331">
        <v>0.35</v>
      </c>
      <c r="Q135" s="1379">
        <v>1503</v>
      </c>
      <c r="R135" s="1333">
        <v>0.32</v>
      </c>
      <c r="S135" s="1286">
        <v>19341</v>
      </c>
      <c r="T135" s="1277">
        <v>0.23</v>
      </c>
      <c r="U135" s="1286">
        <v>4128</v>
      </c>
      <c r="V135" s="1277">
        <v>0.24</v>
      </c>
      <c r="W135" s="1286">
        <v>9675</v>
      </c>
      <c r="X135" s="1277">
        <v>0.34</v>
      </c>
      <c r="Y135" s="1286">
        <v>12588</v>
      </c>
      <c r="Z135" s="1334">
        <v>0.3</v>
      </c>
    </row>
    <row r="136" spans="1:26">
      <c r="A136" s="1443"/>
      <c r="B136" s="1733" t="s">
        <v>370</v>
      </c>
      <c r="C136" s="1351">
        <v>63</v>
      </c>
      <c r="D136" s="1737">
        <v>0.16</v>
      </c>
      <c r="E136" s="1351"/>
      <c r="F136" s="1352"/>
      <c r="G136" s="1351">
        <v>33</v>
      </c>
      <c r="H136" s="1737">
        <v>0.21</v>
      </c>
      <c r="I136" s="1351">
        <v>30</v>
      </c>
      <c r="J136" s="1738">
        <v>0.11</v>
      </c>
      <c r="K136" s="1304">
        <v>186</v>
      </c>
      <c r="L136" s="1303">
        <v>0.02</v>
      </c>
      <c r="M136" s="1304">
        <v>0</v>
      </c>
      <c r="N136" s="1303">
        <v>0</v>
      </c>
      <c r="O136" s="1304">
        <v>78</v>
      </c>
      <c r="P136" s="1303">
        <v>0.02</v>
      </c>
      <c r="Q136" s="1304">
        <v>71</v>
      </c>
      <c r="R136" s="1305">
        <v>0.02</v>
      </c>
      <c r="S136" s="1325">
        <v>1720</v>
      </c>
      <c r="T136" s="1326">
        <v>0.02</v>
      </c>
      <c r="U136" s="1351">
        <v>374</v>
      </c>
      <c r="V136" s="1326">
        <v>0.02</v>
      </c>
      <c r="W136" s="1351">
        <v>682</v>
      </c>
      <c r="X136" s="1326">
        <v>0.02</v>
      </c>
      <c r="Y136" s="1351">
        <v>566</v>
      </c>
      <c r="Z136" s="1484">
        <v>0.01</v>
      </c>
    </row>
    <row r="137" spans="1:26">
      <c r="A137" s="1443"/>
      <c r="B137" s="1733" t="s">
        <v>371</v>
      </c>
      <c r="C137" s="1289">
        <v>21</v>
      </c>
      <c r="D137" s="1290">
        <v>0.05</v>
      </c>
      <c r="E137" s="1289"/>
      <c r="F137" s="1735"/>
      <c r="G137" s="1289">
        <v>4</v>
      </c>
      <c r="H137" s="1290">
        <v>0.03</v>
      </c>
      <c r="I137" s="1289">
        <v>8</v>
      </c>
      <c r="J137" s="1293">
        <v>0.03</v>
      </c>
      <c r="K137" s="1296">
        <v>90</v>
      </c>
      <c r="L137" s="1295">
        <v>0.01</v>
      </c>
      <c r="M137" s="1296">
        <v>2</v>
      </c>
      <c r="N137" s="1295">
        <v>0.06</v>
      </c>
      <c r="O137" s="1296">
        <v>35</v>
      </c>
      <c r="P137" s="1295">
        <v>0.01</v>
      </c>
      <c r="Q137" s="1296">
        <v>24</v>
      </c>
      <c r="R137" s="1298">
        <v>0.01</v>
      </c>
      <c r="S137" s="1289">
        <v>706</v>
      </c>
      <c r="T137" s="1290">
        <v>0.01</v>
      </c>
      <c r="U137" s="1289">
        <v>169</v>
      </c>
      <c r="V137" s="1290">
        <v>0.01</v>
      </c>
      <c r="W137" s="1289">
        <v>239</v>
      </c>
      <c r="X137" s="1290">
        <v>0.01</v>
      </c>
      <c r="Y137" s="1289">
        <v>194</v>
      </c>
      <c r="Z137" s="1301">
        <v>0</v>
      </c>
    </row>
    <row r="138" spans="1:26">
      <c r="A138" s="1443"/>
      <c r="B138" s="1733" t="s">
        <v>372</v>
      </c>
      <c r="C138" s="1289">
        <v>114</v>
      </c>
      <c r="D138" s="1755">
        <v>0.28999999999999998</v>
      </c>
      <c r="E138" s="1289"/>
      <c r="F138" s="1735"/>
      <c r="G138" s="1289">
        <v>15</v>
      </c>
      <c r="H138" s="1755">
        <v>0.09</v>
      </c>
      <c r="I138" s="1289">
        <v>48</v>
      </c>
      <c r="J138" s="1756">
        <v>0.18</v>
      </c>
      <c r="K138" s="1297">
        <v>4284</v>
      </c>
      <c r="L138" s="1295">
        <v>0.48</v>
      </c>
      <c r="M138" s="1296">
        <v>18</v>
      </c>
      <c r="N138" s="1295">
        <v>0.5</v>
      </c>
      <c r="O138" s="1297">
        <v>1071</v>
      </c>
      <c r="P138" s="1295">
        <v>0.27</v>
      </c>
      <c r="Q138" s="1297">
        <v>1458</v>
      </c>
      <c r="R138" s="1298">
        <v>0.31</v>
      </c>
      <c r="S138" s="1299">
        <v>38241</v>
      </c>
      <c r="T138" s="1290">
        <v>0.45</v>
      </c>
      <c r="U138" s="1299">
        <v>7151</v>
      </c>
      <c r="V138" s="1290">
        <v>0.41</v>
      </c>
      <c r="W138" s="1299">
        <v>9432</v>
      </c>
      <c r="X138" s="1290">
        <v>0.33</v>
      </c>
      <c r="Y138" s="1299">
        <v>16100</v>
      </c>
      <c r="Z138" s="1301">
        <v>0.39</v>
      </c>
    </row>
    <row r="139" spans="1:26">
      <c r="A139" s="1444"/>
      <c r="B139" s="1742" t="s">
        <v>230</v>
      </c>
      <c r="C139" s="1337">
        <v>396</v>
      </c>
      <c r="D139" s="1336">
        <v>1</v>
      </c>
      <c r="E139" s="1337"/>
      <c r="F139" s="1743"/>
      <c r="G139" s="1337">
        <v>160</v>
      </c>
      <c r="H139" s="1336">
        <v>1</v>
      </c>
      <c r="I139" s="1337">
        <v>270</v>
      </c>
      <c r="J139" s="1339">
        <v>1</v>
      </c>
      <c r="K139" s="1315">
        <v>8847</v>
      </c>
      <c r="L139" s="1313">
        <v>1</v>
      </c>
      <c r="M139" s="1314">
        <v>36</v>
      </c>
      <c r="N139" s="1313">
        <v>1</v>
      </c>
      <c r="O139" s="1315">
        <v>4001</v>
      </c>
      <c r="P139" s="1313">
        <v>1</v>
      </c>
      <c r="Q139" s="1315">
        <v>4639</v>
      </c>
      <c r="R139" s="1316">
        <v>1</v>
      </c>
      <c r="S139" s="1340">
        <v>85239</v>
      </c>
      <c r="T139" s="1336">
        <v>1</v>
      </c>
      <c r="U139" s="1340">
        <v>17389</v>
      </c>
      <c r="V139" s="1336">
        <v>1</v>
      </c>
      <c r="W139" s="1340">
        <v>28234</v>
      </c>
      <c r="X139" s="1336">
        <v>1</v>
      </c>
      <c r="Y139" s="1340">
        <v>41293</v>
      </c>
      <c r="Z139" s="1341">
        <v>1</v>
      </c>
    </row>
    <row r="140" spans="1:26">
      <c r="A140" s="1442" t="s">
        <v>360</v>
      </c>
      <c r="B140" s="1750" t="s">
        <v>368</v>
      </c>
      <c r="C140" s="1351">
        <v>73</v>
      </c>
      <c r="D140" s="1746">
        <v>0.19</v>
      </c>
      <c r="E140" s="1351"/>
      <c r="F140" s="1745"/>
      <c r="G140" s="1351">
        <v>37</v>
      </c>
      <c r="H140" s="1326">
        <v>0.23</v>
      </c>
      <c r="I140" s="1351">
        <v>81</v>
      </c>
      <c r="J140" s="1738">
        <v>0.3</v>
      </c>
      <c r="K140" s="1324">
        <v>2451</v>
      </c>
      <c r="L140" s="1303">
        <v>0.28000000000000003</v>
      </c>
      <c r="M140" s="1304">
        <v>8</v>
      </c>
      <c r="N140" s="1303">
        <v>0.22</v>
      </c>
      <c r="O140" s="1324">
        <v>1031</v>
      </c>
      <c r="P140" s="1303">
        <v>0.26</v>
      </c>
      <c r="Q140" s="1324">
        <v>1144</v>
      </c>
      <c r="R140" s="1305">
        <v>0.25</v>
      </c>
      <c r="S140" s="1325">
        <v>22696</v>
      </c>
      <c r="T140" s="1326">
        <v>0.27</v>
      </c>
      <c r="U140" s="1325">
        <v>4999</v>
      </c>
      <c r="V140" s="1326">
        <v>0.28999999999999998</v>
      </c>
      <c r="W140" s="1325">
        <v>6080</v>
      </c>
      <c r="X140" s="1326">
        <v>0.22</v>
      </c>
      <c r="Y140" s="1325">
        <v>8714</v>
      </c>
      <c r="Z140" s="1484">
        <v>0.21</v>
      </c>
    </row>
    <row r="141" spans="1:26" ht="15.75" customHeight="1">
      <c r="A141" s="1443"/>
      <c r="B141" s="1733" t="s">
        <v>966</v>
      </c>
      <c r="C141" s="1516">
        <v>104</v>
      </c>
      <c r="D141" s="1747">
        <v>0.26</v>
      </c>
      <c r="E141" s="1516"/>
      <c r="F141" s="1751"/>
      <c r="G141" s="1516">
        <v>46</v>
      </c>
      <c r="H141" s="1515">
        <v>0.28999999999999998</v>
      </c>
      <c r="I141" s="1516">
        <v>66</v>
      </c>
      <c r="J141" s="1567">
        <v>0.25</v>
      </c>
      <c r="K141" s="1752">
        <v>1509</v>
      </c>
      <c r="L141" s="1348">
        <v>0.17</v>
      </c>
      <c r="M141" s="1349">
        <v>5</v>
      </c>
      <c r="N141" s="1348">
        <v>0.14000000000000001</v>
      </c>
      <c r="O141" s="1349">
        <v>987</v>
      </c>
      <c r="P141" s="1348">
        <v>0.25</v>
      </c>
      <c r="Q141" s="1752">
        <v>1169</v>
      </c>
      <c r="R141" s="1350">
        <v>0.25</v>
      </c>
      <c r="S141" s="1749">
        <v>18101</v>
      </c>
      <c r="T141" s="1515">
        <v>0.21</v>
      </c>
      <c r="U141" s="1749">
        <v>3984</v>
      </c>
      <c r="V141" s="1515">
        <v>0.23</v>
      </c>
      <c r="W141" s="1749">
        <v>7185</v>
      </c>
      <c r="X141" s="1515">
        <v>0.25</v>
      </c>
      <c r="Y141" s="1749">
        <v>9328</v>
      </c>
      <c r="Z141" s="1574">
        <v>0.23</v>
      </c>
    </row>
    <row r="142" spans="1:26">
      <c r="A142" s="1443"/>
      <c r="B142" s="1733" t="s">
        <v>370</v>
      </c>
      <c r="C142" s="1289">
        <v>59</v>
      </c>
      <c r="D142" s="1734">
        <v>0.15</v>
      </c>
      <c r="E142" s="1289"/>
      <c r="F142" s="1292"/>
      <c r="G142" s="1289">
        <v>31</v>
      </c>
      <c r="H142" s="1734">
        <v>0.19</v>
      </c>
      <c r="I142" s="1289">
        <v>37</v>
      </c>
      <c r="J142" s="1753">
        <v>0.14000000000000001</v>
      </c>
      <c r="K142" s="1296">
        <v>260</v>
      </c>
      <c r="L142" s="1295">
        <v>0.03</v>
      </c>
      <c r="M142" s="1296">
        <v>1</v>
      </c>
      <c r="N142" s="1295">
        <v>0.03</v>
      </c>
      <c r="O142" s="1296">
        <v>109</v>
      </c>
      <c r="P142" s="1295">
        <v>0.03</v>
      </c>
      <c r="Q142" s="1296">
        <v>102</v>
      </c>
      <c r="R142" s="1298">
        <v>0.02</v>
      </c>
      <c r="S142" s="1299">
        <v>2551</v>
      </c>
      <c r="T142" s="1290">
        <v>0.03</v>
      </c>
      <c r="U142" s="1289">
        <v>468</v>
      </c>
      <c r="V142" s="1290">
        <v>0.03</v>
      </c>
      <c r="W142" s="1289">
        <v>695</v>
      </c>
      <c r="X142" s="1290">
        <v>0.02</v>
      </c>
      <c r="Y142" s="1289">
        <v>846</v>
      </c>
      <c r="Z142" s="1301">
        <v>0.02</v>
      </c>
    </row>
    <row r="143" spans="1:26">
      <c r="A143" s="1443"/>
      <c r="B143" s="1733" t="s">
        <v>371</v>
      </c>
      <c r="C143" s="1276">
        <v>33</v>
      </c>
      <c r="D143" s="1754">
        <v>0.08</v>
      </c>
      <c r="E143" s="1276"/>
      <c r="F143" s="1740"/>
      <c r="G143" s="1276">
        <v>5</v>
      </c>
      <c r="H143" s="1277">
        <v>0.03</v>
      </c>
      <c r="I143" s="1276">
        <v>5</v>
      </c>
      <c r="J143" s="1329">
        <v>0.02</v>
      </c>
      <c r="K143" s="1332">
        <v>156</v>
      </c>
      <c r="L143" s="1331">
        <v>0.02</v>
      </c>
      <c r="M143" s="1332">
        <v>2</v>
      </c>
      <c r="N143" s="1331">
        <v>0.06</v>
      </c>
      <c r="O143" s="1332">
        <v>56</v>
      </c>
      <c r="P143" s="1331">
        <v>0.01</v>
      </c>
      <c r="Q143" s="1332">
        <v>35</v>
      </c>
      <c r="R143" s="1333">
        <v>0.01</v>
      </c>
      <c r="S143" s="1286">
        <v>1202</v>
      </c>
      <c r="T143" s="1277">
        <v>0.01</v>
      </c>
      <c r="U143" s="1276">
        <v>260</v>
      </c>
      <c r="V143" s="1277">
        <v>0.01</v>
      </c>
      <c r="W143" s="1276">
        <v>319</v>
      </c>
      <c r="X143" s="1277">
        <v>0.01</v>
      </c>
      <c r="Y143" s="1276">
        <v>320</v>
      </c>
      <c r="Z143" s="1334">
        <v>0.01</v>
      </c>
    </row>
    <row r="144" spans="1:26">
      <c r="A144" s="1443"/>
      <c r="B144" s="1733" t="s">
        <v>372</v>
      </c>
      <c r="C144" s="1289">
        <v>124</v>
      </c>
      <c r="D144" s="1755">
        <v>0.32</v>
      </c>
      <c r="E144" s="1289"/>
      <c r="F144" s="1735"/>
      <c r="G144" s="1289">
        <v>42</v>
      </c>
      <c r="H144" s="1755">
        <v>0.26</v>
      </c>
      <c r="I144" s="1289">
        <v>80</v>
      </c>
      <c r="J144" s="1756">
        <v>0.3</v>
      </c>
      <c r="K144" s="1297">
        <v>4491</v>
      </c>
      <c r="L144" s="1295">
        <v>0.51</v>
      </c>
      <c r="M144" s="1296">
        <v>20</v>
      </c>
      <c r="N144" s="1295">
        <v>0.56000000000000005</v>
      </c>
      <c r="O144" s="1297">
        <v>1818</v>
      </c>
      <c r="P144" s="1295">
        <v>0.45</v>
      </c>
      <c r="Q144" s="1297">
        <v>2186</v>
      </c>
      <c r="R144" s="1298">
        <v>0.47</v>
      </c>
      <c r="S144" s="1299">
        <v>40701</v>
      </c>
      <c r="T144" s="1290">
        <v>0.48</v>
      </c>
      <c r="U144" s="1299">
        <v>7679</v>
      </c>
      <c r="V144" s="1290">
        <v>0.44</v>
      </c>
      <c r="W144" s="1299">
        <v>13983</v>
      </c>
      <c r="X144" s="1290">
        <v>0.49</v>
      </c>
      <c r="Y144" s="1299">
        <v>22062</v>
      </c>
      <c r="Z144" s="1301">
        <v>0.53</v>
      </c>
    </row>
    <row r="145" spans="1:26" ht="16.5" thickBot="1">
      <c r="A145" s="1762"/>
      <c r="B145" s="1763" t="s">
        <v>230</v>
      </c>
      <c r="C145" s="1535">
        <v>393</v>
      </c>
      <c r="D145" s="1536">
        <v>1</v>
      </c>
      <c r="E145" s="1577"/>
      <c r="F145" s="1764"/>
      <c r="G145" s="1577">
        <v>161</v>
      </c>
      <c r="H145" s="1536">
        <v>1</v>
      </c>
      <c r="I145" s="1577">
        <v>269</v>
      </c>
      <c r="J145" s="1539">
        <v>1</v>
      </c>
      <c r="K145" s="1540">
        <v>8867</v>
      </c>
      <c r="L145" s="1541">
        <v>1</v>
      </c>
      <c r="M145" s="1542">
        <v>36</v>
      </c>
      <c r="N145" s="1541">
        <v>1</v>
      </c>
      <c r="O145" s="1540">
        <v>4001</v>
      </c>
      <c r="P145" s="1541">
        <v>1</v>
      </c>
      <c r="Q145" s="1540">
        <v>4636</v>
      </c>
      <c r="R145" s="1581">
        <v>1</v>
      </c>
      <c r="S145" s="1765">
        <v>85251</v>
      </c>
      <c r="T145" s="1536">
        <v>1</v>
      </c>
      <c r="U145" s="1765">
        <v>17390</v>
      </c>
      <c r="V145" s="1536">
        <v>1</v>
      </c>
      <c r="W145" s="1765">
        <v>28262</v>
      </c>
      <c r="X145" s="1536">
        <v>1</v>
      </c>
      <c r="Y145" s="1765">
        <v>41270</v>
      </c>
      <c r="Z145" s="1547">
        <v>1</v>
      </c>
    </row>
    <row r="146" spans="1:26">
      <c r="A146" s="1178"/>
      <c r="B146" s="1178"/>
      <c r="C146" s="1178"/>
      <c r="D146" s="1178"/>
      <c r="E146" s="1178"/>
      <c r="F146" s="1178"/>
      <c r="G146" s="1178"/>
      <c r="H146" s="1178"/>
      <c r="I146" s="1178"/>
      <c r="J146" s="1178"/>
      <c r="K146" s="1178"/>
      <c r="L146" s="1766"/>
      <c r="M146" s="1178"/>
      <c r="N146" s="1178"/>
      <c r="O146" s="1178"/>
      <c r="P146" s="1178"/>
      <c r="Q146" s="1178"/>
      <c r="R146" s="1178"/>
      <c r="S146" s="1178"/>
      <c r="T146" s="1178"/>
      <c r="U146" s="1178"/>
      <c r="V146" s="1178"/>
      <c r="W146" s="1178"/>
      <c r="X146" s="1178"/>
      <c r="Y146" s="1178"/>
      <c r="Z146" s="1178"/>
    </row>
    <row r="147" spans="1:26">
      <c r="L147" s="432"/>
    </row>
  </sheetData>
  <mergeCells count="65">
    <mergeCell ref="A140:A144"/>
    <mergeCell ref="A110:A115"/>
    <mergeCell ref="A116:A121"/>
    <mergeCell ref="A122:A127"/>
    <mergeCell ref="A128:A133"/>
    <mergeCell ref="A134:A139"/>
    <mergeCell ref="A85:Z85"/>
    <mergeCell ref="A86:A91"/>
    <mergeCell ref="A92:A97"/>
    <mergeCell ref="A98:A103"/>
    <mergeCell ref="A104:A109"/>
    <mergeCell ref="A71:A74"/>
    <mergeCell ref="A75:A78"/>
    <mergeCell ref="A79:M79"/>
    <mergeCell ref="A81:Z81"/>
    <mergeCell ref="A82:B84"/>
    <mergeCell ref="C82:J82"/>
    <mergeCell ref="K82:R82"/>
    <mergeCell ref="S82:Z82"/>
    <mergeCell ref="C83:D83"/>
    <mergeCell ref="E83:F83"/>
    <mergeCell ref="G83:H83"/>
    <mergeCell ref="I83:J83"/>
    <mergeCell ref="K83:L83"/>
    <mergeCell ref="M83:N83"/>
    <mergeCell ref="O83:P83"/>
    <mergeCell ref="Q83:R83"/>
    <mergeCell ref="A54:A55"/>
    <mergeCell ref="A57:A59"/>
    <mergeCell ref="A60:A62"/>
    <mergeCell ref="A64:A66"/>
    <mergeCell ref="A67:A69"/>
    <mergeCell ref="S83:T83"/>
    <mergeCell ref="U83:V83"/>
    <mergeCell ref="W83:X83"/>
    <mergeCell ref="Y83:Z83"/>
    <mergeCell ref="A37:A43"/>
    <mergeCell ref="A45:A47"/>
    <mergeCell ref="A48:A50"/>
    <mergeCell ref="A52:A53"/>
    <mergeCell ref="A11:E11"/>
    <mergeCell ref="F11:M11"/>
    <mergeCell ref="A12:E12"/>
    <mergeCell ref="F12:M12"/>
    <mergeCell ref="A13:M18"/>
    <mergeCell ref="A20:M20"/>
    <mergeCell ref="A23:B23"/>
    <mergeCell ref="A25:B25"/>
    <mergeCell ref="A26:B26"/>
    <mergeCell ref="A28:B28"/>
    <mergeCell ref="A27:B27"/>
    <mergeCell ref="A30:A36"/>
    <mergeCell ref="A10:E10"/>
    <mergeCell ref="F10:M10"/>
    <mergeCell ref="A1:M1"/>
    <mergeCell ref="Y1:Z1"/>
    <mergeCell ref="A3:M3"/>
    <mergeCell ref="N3:P3"/>
    <mergeCell ref="A5:M5"/>
    <mergeCell ref="A6:M6"/>
    <mergeCell ref="A7:M7"/>
    <mergeCell ref="A8:E8"/>
    <mergeCell ref="F8:M8"/>
    <mergeCell ref="A9:E9"/>
    <mergeCell ref="F9:M9"/>
  </mergeCells>
  <hyperlinks>
    <hyperlink ref="N3:O3" location="'Table of Contents'!A1" display="Back to Table of Contents" xr:uid="{65C3CD74-6A8A-40E5-A3D2-532FBB87E39F}"/>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A151"/>
  <sheetViews>
    <sheetView showGridLines="0" topLeftCell="A28" workbookViewId="0">
      <selection sqref="A1:N1"/>
    </sheetView>
  </sheetViews>
  <sheetFormatPr defaultColWidth="11" defaultRowHeight="15.75"/>
  <cols>
    <col min="1" max="1" width="20.875" style="18" customWidth="1"/>
    <col min="2" max="2" width="25.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98" t="s">
        <v>156</v>
      </c>
      <c r="B1" s="898"/>
      <c r="C1" s="898"/>
      <c r="D1" s="898"/>
      <c r="E1" s="898"/>
      <c r="F1" s="898"/>
      <c r="G1" s="898"/>
      <c r="H1" s="898"/>
      <c r="I1" s="898"/>
      <c r="J1" s="898"/>
      <c r="K1" s="898"/>
      <c r="L1" s="898"/>
      <c r="M1" s="898"/>
      <c r="N1" s="898"/>
      <c r="O1" s="111"/>
      <c r="P1" s="111"/>
      <c r="Q1" s="111"/>
      <c r="R1" s="111"/>
      <c r="S1" s="111"/>
      <c r="T1" s="111"/>
      <c r="U1" s="111"/>
      <c r="V1" s="111"/>
      <c r="W1" s="111"/>
      <c r="X1" s="111"/>
      <c r="Y1" s="111"/>
      <c r="Z1" s="1072"/>
      <c r="AA1" s="1072"/>
    </row>
    <row r="2" spans="1:27" s="18" customFormat="1" ht="15.95" customHeight="1">
      <c r="A2" s="231"/>
      <c r="B2" s="231"/>
      <c r="C2" s="231"/>
      <c r="D2" s="231"/>
      <c r="E2" s="231"/>
      <c r="F2" s="231"/>
      <c r="G2" s="231"/>
      <c r="H2" s="231"/>
      <c r="I2" s="231"/>
      <c r="J2" s="231"/>
      <c r="K2" s="231"/>
      <c r="L2" s="231"/>
      <c r="M2" s="231"/>
      <c r="N2" s="231"/>
      <c r="O2" s="111"/>
      <c r="P2" s="111"/>
      <c r="Q2" s="111"/>
      <c r="R2" s="111"/>
      <c r="S2" s="111"/>
      <c r="T2" s="111"/>
      <c r="U2" s="111"/>
      <c r="V2" s="111"/>
      <c r="W2" s="111"/>
      <c r="X2" s="111"/>
      <c r="Y2" s="111"/>
      <c r="Z2" s="246"/>
      <c r="AA2" s="246"/>
    </row>
    <row r="3" spans="1:27" s="18" customFormat="1" ht="18.75">
      <c r="A3" s="1079" t="s">
        <v>374</v>
      </c>
      <c r="B3" s="1079"/>
      <c r="C3" s="1079"/>
      <c r="D3" s="1079"/>
      <c r="E3" s="1079"/>
      <c r="F3" s="1079"/>
      <c r="G3" s="1079"/>
      <c r="H3" s="1079"/>
      <c r="I3" s="1079"/>
      <c r="J3" s="1079"/>
      <c r="K3" s="1079"/>
      <c r="L3" s="1079"/>
      <c r="M3" s="1079"/>
      <c r="N3" s="1079"/>
      <c r="O3" s="913" t="s">
        <v>158</v>
      </c>
      <c r="P3" s="913"/>
      <c r="Q3" s="913"/>
    </row>
    <row r="4" spans="1:27" ht="15.95" customHeight="1">
      <c r="A4" s="247"/>
      <c r="B4" s="247"/>
      <c r="C4" s="247"/>
      <c r="D4" s="247"/>
      <c r="E4" s="247"/>
      <c r="F4" s="247"/>
      <c r="G4" s="247"/>
      <c r="H4" s="247"/>
      <c r="I4" s="247"/>
      <c r="J4" s="247"/>
      <c r="K4" s="247"/>
      <c r="L4" s="247"/>
      <c r="M4" s="247"/>
      <c r="O4"/>
      <c r="P4"/>
      <c r="Q4"/>
      <c r="R4"/>
      <c r="S4"/>
      <c r="T4"/>
      <c r="U4"/>
      <c r="V4"/>
      <c r="W4"/>
      <c r="X4"/>
      <c r="Y4"/>
      <c r="Z4"/>
    </row>
    <row r="5" spans="1:27" ht="24.95" customHeight="1">
      <c r="A5" s="927" t="s">
        <v>375</v>
      </c>
      <c r="B5" s="927"/>
      <c r="C5" s="927"/>
      <c r="D5" s="927"/>
      <c r="E5" s="927"/>
      <c r="F5" s="927"/>
      <c r="G5" s="927"/>
      <c r="H5" s="927"/>
      <c r="I5" s="927"/>
      <c r="J5" s="927"/>
      <c r="K5" s="927"/>
      <c r="L5" s="927"/>
      <c r="M5" s="927"/>
      <c r="N5" s="927"/>
      <c r="O5"/>
      <c r="P5"/>
      <c r="Q5"/>
      <c r="R5"/>
      <c r="S5"/>
      <c r="T5"/>
      <c r="U5"/>
      <c r="V5"/>
      <c r="W5"/>
      <c r="X5"/>
      <c r="Y5"/>
      <c r="Z5"/>
    </row>
    <row r="6" spans="1:27" ht="15.95" customHeight="1">
      <c r="A6" s="1068" t="s">
        <v>376</v>
      </c>
      <c r="B6" s="1068"/>
      <c r="C6" s="1068"/>
      <c r="D6" s="1068"/>
      <c r="E6" s="1068"/>
      <c r="F6" s="1068"/>
      <c r="G6" s="1068"/>
      <c r="H6" s="1068"/>
      <c r="I6" s="1068"/>
      <c r="J6" s="1068"/>
      <c r="K6" s="1068"/>
      <c r="L6" s="1068"/>
      <c r="M6" s="1068"/>
      <c r="N6" s="1068"/>
      <c r="O6"/>
      <c r="P6"/>
      <c r="Q6"/>
      <c r="R6"/>
      <c r="S6"/>
      <c r="T6"/>
      <c r="U6"/>
      <c r="V6"/>
      <c r="W6"/>
      <c r="X6"/>
      <c r="Y6"/>
      <c r="Z6"/>
    </row>
    <row r="7" spans="1:27" ht="15.95" customHeight="1">
      <c r="A7" s="1080" t="s">
        <v>377</v>
      </c>
      <c r="B7" s="1080"/>
      <c r="C7" s="1080"/>
      <c r="D7" s="1080"/>
      <c r="E7" s="1080"/>
      <c r="F7" s="1080"/>
      <c r="G7" s="1080"/>
      <c r="H7" s="1080"/>
      <c r="I7" s="1080"/>
      <c r="J7" s="1080"/>
      <c r="K7" s="1080"/>
      <c r="L7" s="1080"/>
      <c r="M7" s="1080"/>
      <c r="N7" s="1080"/>
      <c r="O7"/>
      <c r="P7"/>
      <c r="Q7"/>
      <c r="R7"/>
      <c r="S7"/>
      <c r="T7"/>
      <c r="U7"/>
      <c r="V7"/>
      <c r="W7"/>
      <c r="X7"/>
      <c r="Y7"/>
      <c r="Z7"/>
    </row>
    <row r="8" spans="1:27" ht="15.95" customHeight="1">
      <c r="A8" s="1075" t="s">
        <v>378</v>
      </c>
      <c r="B8" s="1075"/>
      <c r="C8" s="1075"/>
      <c r="D8" s="1075"/>
      <c r="E8" s="1075"/>
      <c r="F8" s="1075"/>
      <c r="G8" s="1074" t="s">
        <v>379</v>
      </c>
      <c r="H8" s="1074"/>
      <c r="I8" s="1074"/>
      <c r="J8" s="1074"/>
      <c r="K8" s="1074"/>
      <c r="L8" s="1074"/>
      <c r="M8" s="1074"/>
      <c r="N8" s="1074"/>
      <c r="O8"/>
      <c r="P8"/>
      <c r="Q8"/>
      <c r="R8"/>
      <c r="S8"/>
      <c r="T8"/>
      <c r="U8"/>
      <c r="V8"/>
      <c r="W8"/>
      <c r="X8"/>
      <c r="Y8"/>
      <c r="Z8"/>
    </row>
    <row r="9" spans="1:27" ht="15.95" customHeight="1">
      <c r="A9" s="1075" t="s">
        <v>380</v>
      </c>
      <c r="B9" s="1075"/>
      <c r="C9" s="1075"/>
      <c r="D9" s="1075"/>
      <c r="E9" s="1075"/>
      <c r="F9" s="1075"/>
      <c r="G9" s="1074" t="s">
        <v>381</v>
      </c>
      <c r="H9" s="1074"/>
      <c r="I9" s="1074"/>
      <c r="J9" s="1074"/>
      <c r="K9" s="1074"/>
      <c r="L9" s="1074"/>
      <c r="M9" s="1074"/>
      <c r="N9" s="1074"/>
      <c r="O9"/>
      <c r="P9"/>
      <c r="Q9"/>
      <c r="R9"/>
      <c r="S9"/>
      <c r="T9"/>
      <c r="U9"/>
      <c r="V9"/>
      <c r="W9"/>
      <c r="X9"/>
      <c r="Y9"/>
      <c r="Z9"/>
    </row>
    <row r="10" spans="1:27" ht="15.95" customHeight="1">
      <c r="A10" s="1075" t="s">
        <v>382</v>
      </c>
      <c r="B10" s="1075"/>
      <c r="C10" s="1075"/>
      <c r="D10" s="1075"/>
      <c r="E10" s="1075"/>
      <c r="F10" s="1075"/>
      <c r="G10" s="1074" t="s">
        <v>383</v>
      </c>
      <c r="H10" s="1074"/>
      <c r="I10" s="1074"/>
      <c r="J10" s="1074"/>
      <c r="K10" s="1074"/>
      <c r="L10" s="1074"/>
      <c r="M10" s="1074"/>
      <c r="N10" s="1074"/>
      <c r="O10"/>
      <c r="P10"/>
      <c r="Q10"/>
      <c r="R10"/>
      <c r="S10"/>
      <c r="T10"/>
      <c r="U10"/>
      <c r="V10"/>
      <c r="W10"/>
      <c r="X10"/>
      <c r="Y10"/>
      <c r="Z10"/>
    </row>
    <row r="11" spans="1:27" ht="15.95" customHeight="1">
      <c r="A11" s="1075" t="s">
        <v>384</v>
      </c>
      <c r="B11" s="1075"/>
      <c r="C11" s="1075"/>
      <c r="D11" s="1075"/>
      <c r="E11" s="1075"/>
      <c r="F11" s="1075"/>
      <c r="G11" s="1074" t="s">
        <v>385</v>
      </c>
      <c r="H11" s="1074"/>
      <c r="I11" s="1074"/>
      <c r="J11" s="1074"/>
      <c r="K11" s="1074"/>
      <c r="L11" s="1074"/>
      <c r="M11" s="1074"/>
      <c r="N11" s="1074"/>
      <c r="O11"/>
      <c r="P11"/>
      <c r="Q11"/>
      <c r="R11"/>
      <c r="S11"/>
      <c r="T11"/>
      <c r="U11"/>
      <c r="V11"/>
      <c r="W11"/>
      <c r="X11"/>
      <c r="Y11"/>
      <c r="Z11"/>
    </row>
    <row r="12" spans="1:27" ht="15.95" customHeight="1">
      <c r="A12" s="1075" t="s">
        <v>47</v>
      </c>
      <c r="B12" s="1075"/>
      <c r="C12" s="1075"/>
      <c r="D12" s="1075"/>
      <c r="E12" s="1075"/>
      <c r="F12" s="1075"/>
      <c r="G12" s="1074" t="s">
        <v>386</v>
      </c>
      <c r="H12" s="1074"/>
      <c r="I12" s="1074"/>
      <c r="J12" s="1074"/>
      <c r="K12" s="1074"/>
      <c r="L12" s="1074"/>
      <c r="M12" s="1074"/>
      <c r="N12" s="1074"/>
      <c r="O12"/>
      <c r="P12"/>
      <c r="Q12"/>
      <c r="R12"/>
      <c r="S12"/>
      <c r="T12"/>
      <c r="U12"/>
      <c r="V12"/>
      <c r="W12"/>
      <c r="X12"/>
      <c r="Y12"/>
      <c r="Z12"/>
    </row>
    <row r="13" spans="1:27" ht="24.95" customHeight="1">
      <c r="A13" s="1075" t="s">
        <v>387</v>
      </c>
      <c r="B13" s="1075"/>
      <c r="C13" s="1075"/>
      <c r="D13" s="1075"/>
      <c r="E13" s="1075"/>
      <c r="F13" s="1075"/>
      <c r="G13" s="218"/>
      <c r="H13" s="218"/>
      <c r="I13" s="218"/>
      <c r="J13" s="218"/>
      <c r="O13"/>
      <c r="P13"/>
      <c r="Q13"/>
      <c r="R13"/>
      <c r="S13"/>
      <c r="T13"/>
      <c r="U13"/>
      <c r="V13"/>
      <c r="W13"/>
      <c r="X13"/>
      <c r="Y13"/>
      <c r="Z13"/>
    </row>
    <row r="14" spans="1:27" ht="15.95" customHeight="1">
      <c r="A14" s="880" t="s">
        <v>388</v>
      </c>
      <c r="B14" s="880"/>
      <c r="C14" s="880"/>
      <c r="D14" s="880"/>
      <c r="E14" s="880"/>
      <c r="F14" s="880"/>
      <c r="G14" s="880"/>
      <c r="H14" s="880"/>
      <c r="I14" s="880"/>
      <c r="J14" s="880"/>
      <c r="K14" s="880"/>
      <c r="L14" s="880"/>
      <c r="M14" s="880"/>
      <c r="N14" s="880"/>
      <c r="O14"/>
      <c r="P14"/>
      <c r="Q14"/>
      <c r="R14"/>
      <c r="S14"/>
      <c r="T14"/>
      <c r="U14"/>
      <c r="V14"/>
      <c r="W14"/>
      <c r="X14"/>
      <c r="Y14"/>
      <c r="Z14"/>
    </row>
    <row r="15" spans="1:27" ht="15.95" customHeight="1">
      <c r="A15" s="880"/>
      <c r="B15" s="880"/>
      <c r="C15" s="880"/>
      <c r="D15" s="880"/>
      <c r="E15" s="880"/>
      <c r="F15" s="880"/>
      <c r="G15" s="880"/>
      <c r="H15" s="880"/>
      <c r="I15" s="880"/>
      <c r="J15" s="880"/>
      <c r="K15" s="880"/>
      <c r="L15" s="880"/>
      <c r="M15" s="880"/>
      <c r="N15" s="880"/>
      <c r="O15"/>
      <c r="P15"/>
      <c r="Q15"/>
      <c r="R15"/>
      <c r="S15"/>
      <c r="T15"/>
      <c r="U15"/>
      <c r="V15"/>
      <c r="W15"/>
      <c r="X15"/>
      <c r="Y15"/>
      <c r="Z15"/>
    </row>
    <row r="16" spans="1:27" ht="15.95" customHeight="1">
      <c r="A16" s="880"/>
      <c r="B16" s="880"/>
      <c r="C16" s="880"/>
      <c r="D16" s="880"/>
      <c r="E16" s="880"/>
      <c r="F16" s="880"/>
      <c r="G16" s="880"/>
      <c r="H16" s="880"/>
      <c r="I16" s="880"/>
      <c r="J16" s="880"/>
      <c r="K16" s="880"/>
      <c r="L16" s="880"/>
      <c r="M16" s="880"/>
      <c r="N16" s="880"/>
      <c r="O16"/>
      <c r="P16"/>
      <c r="Q16"/>
      <c r="R16"/>
      <c r="S16"/>
      <c r="T16"/>
      <c r="U16"/>
      <c r="V16"/>
      <c r="W16"/>
      <c r="X16"/>
      <c r="Y16"/>
      <c r="Z16"/>
    </row>
    <row r="17" spans="1:25" customFormat="1" ht="15.95" customHeight="1">
      <c r="A17" s="880"/>
      <c r="B17" s="880"/>
      <c r="C17" s="880"/>
      <c r="D17" s="880"/>
      <c r="E17" s="880"/>
      <c r="F17" s="880"/>
      <c r="G17" s="880"/>
      <c r="H17" s="880"/>
      <c r="I17" s="880"/>
      <c r="J17" s="880"/>
      <c r="K17" s="880"/>
      <c r="L17" s="880"/>
      <c r="M17" s="880"/>
      <c r="N17" s="880"/>
    </row>
    <row r="18" spans="1:25" customFormat="1" ht="15.95" customHeight="1">
      <c r="A18" s="880"/>
      <c r="B18" s="880"/>
      <c r="C18" s="880"/>
      <c r="D18" s="880"/>
      <c r="E18" s="880"/>
      <c r="F18" s="880"/>
      <c r="G18" s="880"/>
      <c r="H18" s="880"/>
      <c r="I18" s="880"/>
      <c r="J18" s="880"/>
      <c r="K18" s="880"/>
      <c r="L18" s="880"/>
      <c r="M18" s="880"/>
      <c r="N18" s="880"/>
    </row>
    <row r="19" spans="1:25" customFormat="1" ht="15.95" customHeight="1" thickBot="1">
      <c r="A19" s="230"/>
      <c r="B19" s="230"/>
      <c r="C19" s="230"/>
      <c r="D19" s="230"/>
      <c r="E19" s="230"/>
      <c r="F19" s="230"/>
      <c r="G19" s="230"/>
      <c r="H19" s="230"/>
      <c r="I19" s="230"/>
      <c r="J19" s="18"/>
      <c r="K19" s="18"/>
      <c r="L19" s="18"/>
      <c r="M19" s="18"/>
      <c r="N19" s="18"/>
    </row>
    <row r="20" spans="1:25" customFormat="1" ht="27.95" customHeight="1" thickBot="1">
      <c r="A20" s="1061" t="s">
        <v>389</v>
      </c>
      <c r="B20" s="1062"/>
      <c r="C20" s="1062"/>
      <c r="D20" s="1062"/>
      <c r="E20" s="1062"/>
      <c r="F20" s="1062"/>
      <c r="G20" s="1062"/>
      <c r="H20" s="1062"/>
      <c r="I20" s="1062"/>
      <c r="J20" s="1062"/>
      <c r="K20" s="1062"/>
      <c r="L20" s="1062"/>
      <c r="M20" s="1062"/>
      <c r="N20" s="1063"/>
    </row>
    <row r="21" spans="1:25" customFormat="1" ht="129.94999999999999" customHeight="1">
      <c r="A21" s="112"/>
      <c r="B21" s="113"/>
      <c r="C21" s="200" t="s">
        <v>363</v>
      </c>
      <c r="D21" s="114" t="s">
        <v>378</v>
      </c>
      <c r="E21" s="114" t="s">
        <v>380</v>
      </c>
      <c r="F21" s="114" t="s">
        <v>382</v>
      </c>
      <c r="G21" s="114" t="s">
        <v>384</v>
      </c>
      <c r="H21" s="114" t="s">
        <v>47</v>
      </c>
      <c r="I21" s="114" t="s">
        <v>387</v>
      </c>
      <c r="J21" s="114" t="s">
        <v>379</v>
      </c>
      <c r="K21" s="114" t="s">
        <v>381</v>
      </c>
      <c r="L21" s="114" t="s">
        <v>383</v>
      </c>
      <c r="M21" s="114" t="s">
        <v>385</v>
      </c>
      <c r="N21" s="115" t="s">
        <v>386</v>
      </c>
      <c r="P21" s="903"/>
      <c r="Q21" s="903"/>
      <c r="R21" s="903"/>
      <c r="S21" s="903"/>
      <c r="T21" s="903"/>
      <c r="U21" s="903"/>
      <c r="V21" s="903"/>
      <c r="W21" s="903"/>
      <c r="X21" s="903"/>
      <c r="Y21" s="903"/>
    </row>
    <row r="22" spans="1:25" s="396" customFormat="1" ht="20.100000000000001" customHeight="1">
      <c r="A22" s="271" t="s">
        <v>200</v>
      </c>
      <c r="B22" s="188"/>
      <c r="C22" s="188"/>
      <c r="D22" s="188"/>
      <c r="E22" s="188"/>
      <c r="F22" s="188"/>
      <c r="G22" s="188"/>
      <c r="H22" s="188"/>
      <c r="I22" s="188"/>
      <c r="J22" s="188"/>
      <c r="K22" s="188"/>
      <c r="L22" s="188"/>
      <c r="M22" s="188"/>
      <c r="N22" s="189"/>
    </row>
    <row r="23" spans="1:25" customFormat="1">
      <c r="A23" s="994" t="s">
        <v>364</v>
      </c>
      <c r="B23" s="995"/>
      <c r="C23" s="116">
        <v>947</v>
      </c>
      <c r="D23" s="377">
        <v>0.72132904608788817</v>
      </c>
      <c r="E23" s="377">
        <v>0.62713675213675257</v>
      </c>
      <c r="F23" s="377">
        <v>0.59311087190527478</v>
      </c>
      <c r="G23" s="377">
        <v>0.70437566702241217</v>
      </c>
      <c r="H23" s="377">
        <v>0.595289079229123</v>
      </c>
      <c r="I23" s="377">
        <v>0.61283422459893155</v>
      </c>
      <c r="J23" s="377">
        <v>0.49945828819068344</v>
      </c>
      <c r="K23" s="377">
        <v>0.27999999999999997</v>
      </c>
      <c r="L23" s="377">
        <v>0.60531914893617067</v>
      </c>
      <c r="M23" s="377">
        <v>0.53361792956243259</v>
      </c>
      <c r="N23" s="378">
        <v>0.68884120171673779</v>
      </c>
    </row>
    <row r="24" spans="1:25" s="396" customFormat="1" ht="20.100000000000001" customHeight="1">
      <c r="A24" s="271" t="s">
        <v>204</v>
      </c>
      <c r="B24" s="188"/>
      <c r="C24" s="188"/>
      <c r="D24" s="188"/>
      <c r="E24" s="188"/>
      <c r="F24" s="188"/>
      <c r="G24" s="188"/>
      <c r="H24" s="188"/>
      <c r="I24" s="188"/>
      <c r="J24" s="188"/>
      <c r="K24" s="188"/>
      <c r="L24" s="188"/>
      <c r="M24" s="188"/>
      <c r="N24" s="189"/>
    </row>
    <row r="25" spans="1:25" customFormat="1">
      <c r="A25" s="1002" t="s">
        <v>205</v>
      </c>
      <c r="B25" s="1003"/>
      <c r="C25" s="116">
        <v>283</v>
      </c>
      <c r="D25" s="377">
        <v>0.71582733812949617</v>
      </c>
      <c r="E25" s="377">
        <v>0.59219858156028349</v>
      </c>
      <c r="F25" s="377">
        <v>0.5698924731182794</v>
      </c>
      <c r="G25" s="377">
        <v>0.69642857142857217</v>
      </c>
      <c r="H25" s="377">
        <v>0.54448398576512458</v>
      </c>
      <c r="I25" s="377">
        <v>0.56939501779359392</v>
      </c>
      <c r="J25" s="377">
        <v>0.44202898550724634</v>
      </c>
      <c r="K25" s="377">
        <v>0.19424460431654683</v>
      </c>
      <c r="L25" s="377">
        <v>0.6085409252669044</v>
      </c>
      <c r="M25" s="377">
        <v>0.48754448398576489</v>
      </c>
      <c r="N25" s="378">
        <v>0.7117437722419927</v>
      </c>
    </row>
    <row r="26" spans="1:25" customFormat="1">
      <c r="A26" s="1004" t="s">
        <v>208</v>
      </c>
      <c r="B26" s="1005"/>
      <c r="C26" s="117">
        <v>115</v>
      </c>
      <c r="D26" s="379">
        <v>0.47321428571428586</v>
      </c>
      <c r="E26" s="379">
        <v>0.35398230088495564</v>
      </c>
      <c r="F26" s="379">
        <v>0.40366972477064228</v>
      </c>
      <c r="G26" s="379">
        <v>0.40178571428571441</v>
      </c>
      <c r="H26" s="379">
        <v>0.38532110091743133</v>
      </c>
      <c r="I26" s="379">
        <v>0.4247787610619469</v>
      </c>
      <c r="J26" s="379">
        <v>0.35185185185185197</v>
      </c>
      <c r="K26" s="379">
        <v>0.29090909090909095</v>
      </c>
      <c r="L26" s="379">
        <v>0.39823008849557517</v>
      </c>
      <c r="M26" s="379">
        <v>0.40540540540540543</v>
      </c>
      <c r="N26" s="380">
        <v>0.45454545454545447</v>
      </c>
    </row>
    <row r="27" spans="1:25" customFormat="1">
      <c r="A27" s="1004" t="s">
        <v>59</v>
      </c>
      <c r="B27" s="1005"/>
      <c r="C27" s="117">
        <v>162</v>
      </c>
      <c r="D27" s="379">
        <v>0.76874999999999993</v>
      </c>
      <c r="E27" s="379">
        <v>0.7124999999999998</v>
      </c>
      <c r="F27" s="379">
        <v>0.69182389937106914</v>
      </c>
      <c r="G27" s="379">
        <v>0.76249999999999973</v>
      </c>
      <c r="H27" s="379">
        <v>0.7250000000000002</v>
      </c>
      <c r="I27" s="379">
        <v>0.66666666666666674</v>
      </c>
      <c r="J27" s="379">
        <v>0.639240506329114</v>
      </c>
      <c r="K27" s="379">
        <v>0.32911392405063289</v>
      </c>
      <c r="L27" s="379">
        <v>0.66459627329192539</v>
      </c>
      <c r="M27" s="379">
        <v>0.5370370370370372</v>
      </c>
      <c r="N27" s="380">
        <v>0.74050632911392389</v>
      </c>
    </row>
    <row r="28" spans="1:25" customFormat="1">
      <c r="A28" s="988" t="s">
        <v>211</v>
      </c>
      <c r="B28" s="989"/>
      <c r="C28" s="199">
        <v>270</v>
      </c>
      <c r="D28" s="383">
        <v>0.79553903345724897</v>
      </c>
      <c r="E28" s="383">
        <v>0.75939849624060074</v>
      </c>
      <c r="F28" s="383">
        <v>0.65799256505576187</v>
      </c>
      <c r="G28" s="383">
        <v>0.80740740740740757</v>
      </c>
      <c r="H28" s="383">
        <v>0.66417910447761186</v>
      </c>
      <c r="I28" s="383">
        <v>0.71161048689138529</v>
      </c>
      <c r="J28" s="383">
        <v>0.56928838951310812</v>
      </c>
      <c r="K28" s="383">
        <v>0.36059479553903345</v>
      </c>
      <c r="L28" s="383">
        <v>0.67657992565055758</v>
      </c>
      <c r="M28" s="383">
        <v>0.63568773234200771</v>
      </c>
      <c r="N28" s="384">
        <v>0.7453183520599248</v>
      </c>
    </row>
    <row r="29" spans="1:25" s="396" customFormat="1" ht="20.100000000000001" customHeight="1">
      <c r="A29" s="271" t="s">
        <v>255</v>
      </c>
      <c r="B29" s="188"/>
      <c r="C29" s="188"/>
      <c r="D29" s="188"/>
      <c r="E29" s="188"/>
      <c r="F29" s="188"/>
      <c r="G29" s="188"/>
      <c r="H29" s="188"/>
      <c r="I29" s="188"/>
      <c r="J29" s="188"/>
      <c r="K29" s="188"/>
      <c r="L29" s="188"/>
      <c r="M29" s="188"/>
      <c r="N29" s="189"/>
    </row>
    <row r="30" spans="1:25" customFormat="1">
      <c r="A30" s="1017" t="s">
        <v>213</v>
      </c>
      <c r="B30" s="193" t="s">
        <v>5</v>
      </c>
      <c r="C30" s="664">
        <v>173</v>
      </c>
      <c r="D30" s="570">
        <v>0.69005847953216348</v>
      </c>
      <c r="E30" s="383">
        <v>0.60233918128654995</v>
      </c>
      <c r="F30" s="383">
        <v>0.57647058823529385</v>
      </c>
      <c r="G30" s="383">
        <v>0.67836257309941539</v>
      </c>
      <c r="H30" s="383">
        <v>0.56725146198830378</v>
      </c>
      <c r="I30" s="383">
        <v>0.58139534883720922</v>
      </c>
      <c r="J30" s="383">
        <v>0.52694610778443107</v>
      </c>
      <c r="K30" s="383">
        <v>0.27906976744186046</v>
      </c>
      <c r="L30" s="383">
        <v>0.63157894736842135</v>
      </c>
      <c r="M30" s="383">
        <v>0.58479532163742654</v>
      </c>
      <c r="N30" s="384">
        <v>0.67251461988304095</v>
      </c>
    </row>
    <row r="31" spans="1:25" customFormat="1">
      <c r="A31" s="1018"/>
      <c r="B31" s="187" t="s">
        <v>6</v>
      </c>
      <c r="C31" s="666">
        <v>73</v>
      </c>
      <c r="D31" s="570">
        <v>0.65277777777777757</v>
      </c>
      <c r="E31" s="383">
        <v>0.60273972602739734</v>
      </c>
      <c r="F31" s="383">
        <v>0.57746478873239449</v>
      </c>
      <c r="G31" s="383">
        <v>0.65753424657534232</v>
      </c>
      <c r="H31" s="383">
        <v>0.47887323943661975</v>
      </c>
      <c r="I31" s="383">
        <v>0.57746478873239449</v>
      </c>
      <c r="J31" s="383">
        <v>0.40845070422535201</v>
      </c>
      <c r="K31" s="383">
        <v>0.173913043478261</v>
      </c>
      <c r="L31" s="383">
        <v>0.53424657534246578</v>
      </c>
      <c r="M31" s="383">
        <v>0.48611111111111116</v>
      </c>
      <c r="N31" s="384">
        <v>0.66666666666666663</v>
      </c>
    </row>
    <row r="32" spans="1:25" customFormat="1" ht="15.95" customHeight="1">
      <c r="A32" s="1018"/>
      <c r="B32" s="187" t="s">
        <v>7</v>
      </c>
      <c r="C32" s="666">
        <v>24</v>
      </c>
      <c r="D32" s="567">
        <v>0.68181818181818188</v>
      </c>
      <c r="E32" s="383">
        <v>0.625</v>
      </c>
      <c r="F32" s="383">
        <v>0.50000000000000011</v>
      </c>
      <c r="G32" s="383">
        <v>0.69565217391304346</v>
      </c>
      <c r="H32" s="383">
        <v>0.58333333333333348</v>
      </c>
      <c r="I32" s="383">
        <v>0.50000000000000011</v>
      </c>
      <c r="J32" s="383">
        <v>0.41666666666666674</v>
      </c>
      <c r="K32" s="383">
        <v>0.17391304347826084</v>
      </c>
      <c r="L32" s="383">
        <v>0.58333333333333348</v>
      </c>
      <c r="M32" s="383">
        <v>0.41666666666666663</v>
      </c>
      <c r="N32" s="384">
        <v>0.62500000000000011</v>
      </c>
    </row>
    <row r="33" spans="1:14" customFormat="1">
      <c r="A33" s="1018"/>
      <c r="B33" s="187" t="s">
        <v>8</v>
      </c>
      <c r="C33" s="666">
        <v>16</v>
      </c>
      <c r="D33" s="567">
        <v>0.75</v>
      </c>
      <c r="E33" s="383">
        <v>0.43749999999999994</v>
      </c>
      <c r="F33" s="383">
        <v>0.49999999999999994</v>
      </c>
      <c r="G33" s="383">
        <v>0.625</v>
      </c>
      <c r="H33" s="383">
        <v>0.5</v>
      </c>
      <c r="I33" s="383">
        <v>0.5625</v>
      </c>
      <c r="J33" s="383">
        <v>0.25</v>
      </c>
      <c r="K33" s="383">
        <v>0.1875</v>
      </c>
      <c r="L33" s="383">
        <v>0.5625</v>
      </c>
      <c r="M33" s="383">
        <v>0.3125</v>
      </c>
      <c r="N33" s="384">
        <v>0.75</v>
      </c>
    </row>
    <row r="34" spans="1:14" customFormat="1">
      <c r="A34" s="1018"/>
      <c r="B34" s="187" t="s">
        <v>9</v>
      </c>
      <c r="C34" s="666">
        <v>20</v>
      </c>
      <c r="D34" s="567">
        <v>0.74999999999999989</v>
      </c>
      <c r="E34" s="383">
        <v>0.55000000000000004</v>
      </c>
      <c r="F34" s="383">
        <v>0.55000000000000004</v>
      </c>
      <c r="G34" s="383">
        <v>0.65</v>
      </c>
      <c r="H34" s="383">
        <v>0.63157894736842113</v>
      </c>
      <c r="I34" s="383">
        <v>0.63157894736842113</v>
      </c>
      <c r="J34" s="383">
        <v>0.44999999999999996</v>
      </c>
      <c r="K34" s="383">
        <v>0.15000000000000002</v>
      </c>
      <c r="L34" s="383">
        <v>0.6842105263157896</v>
      </c>
      <c r="M34" s="383">
        <v>0.44999999999999996</v>
      </c>
      <c r="N34" s="384">
        <v>0.70000000000000007</v>
      </c>
    </row>
    <row r="35" spans="1:14" customFormat="1">
      <c r="A35" s="1018"/>
      <c r="B35" s="187" t="s">
        <v>10</v>
      </c>
      <c r="C35" s="666">
        <v>40</v>
      </c>
      <c r="D35" s="567">
        <v>0.54054054054054046</v>
      </c>
      <c r="E35" s="383">
        <v>0.30769230769230771</v>
      </c>
      <c r="F35" s="383">
        <v>0.30555555555555552</v>
      </c>
      <c r="G35" s="383">
        <v>0.40540540540540532</v>
      </c>
      <c r="H35" s="383">
        <v>0.33333333333333337</v>
      </c>
      <c r="I35" s="383">
        <v>0.27500000000000002</v>
      </c>
      <c r="J35" s="383">
        <v>0.21621621621621631</v>
      </c>
      <c r="K35" s="383">
        <v>0.16216216216216214</v>
      </c>
      <c r="L35" s="383">
        <v>0.33333333333333326</v>
      </c>
      <c r="M35" s="383">
        <v>0.15789473684210525</v>
      </c>
      <c r="N35" s="384">
        <v>0.56756756756756743</v>
      </c>
    </row>
    <row r="36" spans="1:14" customFormat="1">
      <c r="A36" s="1019"/>
      <c r="B36" s="187" t="s">
        <v>11</v>
      </c>
      <c r="C36" s="668">
        <v>31</v>
      </c>
      <c r="D36" s="381">
        <v>0.32258064516129031</v>
      </c>
      <c r="E36" s="381">
        <v>0.19354838709677419</v>
      </c>
      <c r="F36" s="381">
        <v>0.39999999999999997</v>
      </c>
      <c r="G36" s="381">
        <v>0.29032258064516137</v>
      </c>
      <c r="H36" s="381">
        <v>0.23333333333333334</v>
      </c>
      <c r="I36" s="381">
        <v>0.32258064516129031</v>
      </c>
      <c r="J36" s="381">
        <v>0.2142857142857143</v>
      </c>
      <c r="K36" s="381">
        <v>0.16666666666666669</v>
      </c>
      <c r="L36" s="381">
        <v>0.25806451612903231</v>
      </c>
      <c r="M36" s="381">
        <v>0.3000000000000001</v>
      </c>
      <c r="N36" s="382">
        <v>0.33333333333333331</v>
      </c>
    </row>
    <row r="37" spans="1:14" customFormat="1">
      <c r="A37" s="1017" t="s">
        <v>215</v>
      </c>
      <c r="B37" s="193" t="s">
        <v>5</v>
      </c>
      <c r="C37" s="116">
        <v>242</v>
      </c>
      <c r="D37" s="570">
        <v>0.82157676348547726</v>
      </c>
      <c r="E37" s="383">
        <v>0.7740585774058576</v>
      </c>
      <c r="F37" s="383">
        <v>0.71666666666666623</v>
      </c>
      <c r="G37" s="383">
        <v>0.83402489626556053</v>
      </c>
      <c r="H37" s="383">
        <v>0.71548117154811663</v>
      </c>
      <c r="I37" s="383">
        <v>0.78389830508474601</v>
      </c>
      <c r="J37" s="383">
        <v>0.65546218487394947</v>
      </c>
      <c r="K37" s="383">
        <v>0.37916666666666654</v>
      </c>
      <c r="L37" s="383">
        <v>0.71074380165289275</v>
      </c>
      <c r="M37" s="383">
        <v>0.63485477178423266</v>
      </c>
      <c r="N37" s="384">
        <v>0.8158995815899579</v>
      </c>
    </row>
    <row r="38" spans="1:14" customFormat="1">
      <c r="A38" s="1018"/>
      <c r="B38" s="187" t="s">
        <v>6</v>
      </c>
      <c r="C38" s="117">
        <v>53</v>
      </c>
      <c r="D38" s="567">
        <v>0.82692307692307687</v>
      </c>
      <c r="E38" s="379">
        <v>0.79245283018867918</v>
      </c>
      <c r="F38" s="379">
        <v>0.67924528301886788</v>
      </c>
      <c r="G38" s="379">
        <v>0.79245283018867918</v>
      </c>
      <c r="H38" s="379">
        <v>0.71698113207547165</v>
      </c>
      <c r="I38" s="379">
        <v>0.69811320754716999</v>
      </c>
      <c r="J38" s="379">
        <v>0.67307692307692313</v>
      </c>
      <c r="K38" s="379">
        <v>0.4038461538461538</v>
      </c>
      <c r="L38" s="379">
        <v>0.62264150943396213</v>
      </c>
      <c r="M38" s="379">
        <v>0.64150943396226401</v>
      </c>
      <c r="N38" s="380">
        <v>0.72549019607843135</v>
      </c>
    </row>
    <row r="39" spans="1:14" customFormat="1">
      <c r="A39" s="1018"/>
      <c r="B39" s="187" t="s">
        <v>7</v>
      </c>
      <c r="C39" s="117">
        <v>22</v>
      </c>
      <c r="D39" s="570">
        <v>0.86363636363636365</v>
      </c>
      <c r="E39" s="379">
        <v>0.7727272727272726</v>
      </c>
      <c r="F39" s="379">
        <v>0.59090909090909094</v>
      </c>
      <c r="G39" s="379">
        <v>0.81818181818181812</v>
      </c>
      <c r="H39" s="379">
        <v>0.59090909090909094</v>
      </c>
      <c r="I39" s="379">
        <v>0.63636363636363646</v>
      </c>
      <c r="J39" s="379">
        <v>0.45454545454545453</v>
      </c>
      <c r="K39" s="379">
        <v>0.19047619047619049</v>
      </c>
      <c r="L39" s="379">
        <v>0.68181818181818188</v>
      </c>
      <c r="M39" s="379">
        <v>0.5</v>
      </c>
      <c r="N39" s="380">
        <v>0.72727272727272718</v>
      </c>
    </row>
    <row r="40" spans="1:14" customFormat="1">
      <c r="A40" s="1018"/>
      <c r="B40" s="187" t="s">
        <v>8</v>
      </c>
      <c r="C40" s="117">
        <v>15</v>
      </c>
      <c r="D40" s="567">
        <v>1</v>
      </c>
      <c r="E40" s="379">
        <v>0.86666666666666647</v>
      </c>
      <c r="F40" s="379">
        <v>0.86666666666666659</v>
      </c>
      <c r="G40" s="379">
        <v>0.93333333333333324</v>
      </c>
      <c r="H40" s="379">
        <v>0.93333333333333324</v>
      </c>
      <c r="I40" s="379">
        <v>0.86666666666666659</v>
      </c>
      <c r="J40" s="379">
        <v>0.7333333333333335</v>
      </c>
      <c r="K40" s="379">
        <v>0.46666666666666667</v>
      </c>
      <c r="L40" s="379">
        <v>0.8</v>
      </c>
      <c r="M40" s="379">
        <v>0.86666666666666659</v>
      </c>
      <c r="N40" s="380">
        <v>0.93333333333333324</v>
      </c>
    </row>
    <row r="41" spans="1:14" customFormat="1">
      <c r="A41" s="1018"/>
      <c r="B41" s="187" t="s">
        <v>9</v>
      </c>
      <c r="C41" s="117">
        <v>22</v>
      </c>
      <c r="D41" s="567">
        <v>0.33333333333333337</v>
      </c>
      <c r="E41" s="379">
        <v>0.47619047619047628</v>
      </c>
      <c r="F41" s="379">
        <v>0.31818181818181823</v>
      </c>
      <c r="G41" s="379">
        <v>0.31818181818181829</v>
      </c>
      <c r="H41" s="379">
        <v>0.40909090909090917</v>
      </c>
      <c r="I41" s="379">
        <v>0.27272727272727271</v>
      </c>
      <c r="J41" s="379">
        <v>0.14285714285714285</v>
      </c>
      <c r="K41" s="379">
        <v>0.27272727272727271</v>
      </c>
      <c r="L41" s="379">
        <v>0.38095238095238099</v>
      </c>
      <c r="M41" s="379">
        <v>0.40909090909090912</v>
      </c>
      <c r="N41" s="380">
        <v>0.31818181818181823</v>
      </c>
    </row>
    <row r="42" spans="1:14" customFormat="1">
      <c r="A42" s="1018"/>
      <c r="B42" s="243" t="s">
        <v>10</v>
      </c>
      <c r="C42" s="598">
        <v>20</v>
      </c>
      <c r="D42" s="567">
        <v>0.65</v>
      </c>
      <c r="E42" s="379">
        <v>0.6</v>
      </c>
      <c r="F42" s="379">
        <v>0.4</v>
      </c>
      <c r="G42" s="379">
        <v>0.54999999999999993</v>
      </c>
      <c r="H42" s="379">
        <v>0.68421052631578949</v>
      </c>
      <c r="I42" s="379">
        <v>0.44999999999999996</v>
      </c>
      <c r="J42" s="379">
        <v>0.24999999999999994</v>
      </c>
      <c r="K42" s="379">
        <v>0.19999999999999998</v>
      </c>
      <c r="L42" s="379">
        <v>0.54999999999999993</v>
      </c>
      <c r="M42" s="379">
        <v>0.25</v>
      </c>
      <c r="N42" s="380">
        <v>0.63157894736842113</v>
      </c>
    </row>
    <row r="43" spans="1:14" customFormat="1">
      <c r="A43" s="1019"/>
      <c r="B43" s="224" t="s">
        <v>11</v>
      </c>
      <c r="C43" s="597">
        <v>14</v>
      </c>
      <c r="D43" s="567">
        <v>0.7142857142857143</v>
      </c>
      <c r="E43" s="379">
        <v>0.50000000000000011</v>
      </c>
      <c r="F43" s="379">
        <v>0.4285714285714286</v>
      </c>
      <c r="G43" s="379">
        <v>0.7857142857142857</v>
      </c>
      <c r="H43" s="379">
        <v>0.5</v>
      </c>
      <c r="I43" s="379">
        <v>0.5</v>
      </c>
      <c r="J43" s="379">
        <v>0.35714285714285715</v>
      </c>
      <c r="K43" s="379">
        <v>0.21428571428571427</v>
      </c>
      <c r="L43" s="379">
        <v>0.5714285714285714</v>
      </c>
      <c r="M43" s="379">
        <v>0.5714285714285714</v>
      </c>
      <c r="N43" s="380">
        <v>0.64285714285714279</v>
      </c>
    </row>
    <row r="44" spans="1:14" s="396" customFormat="1" ht="20.100000000000001" customHeight="1">
      <c r="A44" s="266" t="s">
        <v>216</v>
      </c>
      <c r="B44" s="267"/>
      <c r="C44" s="267"/>
      <c r="D44" s="188"/>
      <c r="E44" s="188"/>
      <c r="F44" s="188"/>
      <c r="G44" s="188"/>
      <c r="H44" s="188"/>
      <c r="I44" s="188"/>
      <c r="J44" s="188"/>
      <c r="K44" s="188"/>
      <c r="L44" s="188"/>
      <c r="M44" s="188"/>
      <c r="N44" s="189"/>
    </row>
    <row r="45" spans="1:14" customFormat="1">
      <c r="A45" s="1017" t="s">
        <v>213</v>
      </c>
      <c r="B45" s="242" t="s">
        <v>13</v>
      </c>
      <c r="C45" s="116">
        <v>124</v>
      </c>
      <c r="D45" s="383">
        <v>0.54918032786885251</v>
      </c>
      <c r="E45" s="383">
        <v>0.4634146341463416</v>
      </c>
      <c r="F45" s="383">
        <v>0.4916666666666667</v>
      </c>
      <c r="G45" s="383">
        <v>0.59836065573770492</v>
      </c>
      <c r="H45" s="383">
        <v>0.37398373983739852</v>
      </c>
      <c r="I45" s="383">
        <v>0.4596774193548388</v>
      </c>
      <c r="J45" s="383">
        <v>0.41525423728813565</v>
      </c>
      <c r="K45" s="383">
        <v>0.20661157024793397</v>
      </c>
      <c r="L45" s="383">
        <v>0.49180327868852453</v>
      </c>
      <c r="M45" s="383">
        <v>0.42975206611570249</v>
      </c>
      <c r="N45" s="384">
        <v>0.53719008264462809</v>
      </c>
    </row>
    <row r="46" spans="1:14" customFormat="1">
      <c r="A46" s="1018"/>
      <c r="B46" s="243" t="s">
        <v>14</v>
      </c>
      <c r="C46" s="117">
        <v>207</v>
      </c>
      <c r="D46" s="383">
        <v>0.7450980392156864</v>
      </c>
      <c r="E46" s="383">
        <v>0.59708737864077677</v>
      </c>
      <c r="F46" s="383">
        <v>0.55121951219512211</v>
      </c>
      <c r="G46" s="383">
        <v>0.67961165048543681</v>
      </c>
      <c r="H46" s="383">
        <v>0.59803921568627438</v>
      </c>
      <c r="I46" s="383">
        <v>0.58737864077669899</v>
      </c>
      <c r="J46" s="383">
        <v>0.4166666666666668</v>
      </c>
      <c r="K46" s="383">
        <v>0.22926829268292695</v>
      </c>
      <c r="L46" s="383">
        <v>0.60869565217391297</v>
      </c>
      <c r="M46" s="383">
        <v>0.51456310679611661</v>
      </c>
      <c r="N46" s="384">
        <v>0.73786407766990281</v>
      </c>
    </row>
    <row r="47" spans="1:14" customFormat="1">
      <c r="A47" s="1019"/>
      <c r="B47" s="185" t="s">
        <v>15</v>
      </c>
      <c r="C47" s="118">
        <v>44</v>
      </c>
      <c r="D47" s="381">
        <v>0.53658536585365846</v>
      </c>
      <c r="E47" s="381">
        <v>0.39534883720930225</v>
      </c>
      <c r="F47" s="381">
        <v>0.53658536585365857</v>
      </c>
      <c r="G47" s="381">
        <v>0.38095238095238082</v>
      </c>
      <c r="H47" s="381">
        <v>0.39024390243902429</v>
      </c>
      <c r="I47" s="381">
        <v>0.46341463414634143</v>
      </c>
      <c r="J47" s="381">
        <v>0.40000000000000008</v>
      </c>
      <c r="K47" s="381">
        <v>0.20512820512820512</v>
      </c>
      <c r="L47" s="381">
        <v>0.52380952380952384</v>
      </c>
      <c r="M47" s="381">
        <v>0.33333333333333326</v>
      </c>
      <c r="N47" s="382">
        <v>0.48780487804878053</v>
      </c>
    </row>
    <row r="48" spans="1:14" customFormat="1">
      <c r="A48" s="1017" t="s">
        <v>215</v>
      </c>
      <c r="B48" s="242" t="s">
        <v>13</v>
      </c>
      <c r="C48" s="199">
        <v>149</v>
      </c>
      <c r="D48" s="383">
        <v>0.72789115646258529</v>
      </c>
      <c r="E48" s="383">
        <v>0.67114093959731558</v>
      </c>
      <c r="F48" s="383">
        <v>0.56375838926174504</v>
      </c>
      <c r="G48" s="383">
        <v>0.73154362416107399</v>
      </c>
      <c r="H48" s="383">
        <v>0.66666666666666685</v>
      </c>
      <c r="I48" s="383">
        <v>0.63945578231292521</v>
      </c>
      <c r="J48" s="383">
        <v>0.53691275167785202</v>
      </c>
      <c r="K48" s="383">
        <v>0.31034482758620696</v>
      </c>
      <c r="L48" s="383">
        <v>0.6375838926174493</v>
      </c>
      <c r="M48" s="383">
        <v>0.51677852348993292</v>
      </c>
      <c r="N48" s="384">
        <v>0.69387755102040805</v>
      </c>
    </row>
    <row r="49" spans="1:14" customFormat="1">
      <c r="A49" s="1018"/>
      <c r="B49" s="243" t="s">
        <v>14</v>
      </c>
      <c r="C49" s="117">
        <v>206</v>
      </c>
      <c r="D49" s="383">
        <v>0.88349514563106812</v>
      </c>
      <c r="E49" s="383">
        <v>0.81862745098039191</v>
      </c>
      <c r="F49" s="383">
        <v>0.76097560975609702</v>
      </c>
      <c r="G49" s="383">
        <v>0.88780487804878017</v>
      </c>
      <c r="H49" s="383">
        <v>0.74019607843137203</v>
      </c>
      <c r="I49" s="383">
        <v>0.79802955665024655</v>
      </c>
      <c r="J49" s="383">
        <v>0.65841584158415811</v>
      </c>
      <c r="K49" s="383">
        <v>0.36893203883495157</v>
      </c>
      <c r="L49" s="383">
        <v>0.72815533980582503</v>
      </c>
      <c r="M49" s="383">
        <v>0.68292682926829273</v>
      </c>
      <c r="N49" s="384">
        <v>0.82758620689655193</v>
      </c>
    </row>
    <row r="50" spans="1:14" customFormat="1">
      <c r="A50" s="1019"/>
      <c r="B50" s="185" t="s">
        <v>15</v>
      </c>
      <c r="C50" s="199">
        <v>41</v>
      </c>
      <c r="D50" s="383">
        <v>0.6</v>
      </c>
      <c r="E50" s="383">
        <v>0.58974358974358954</v>
      </c>
      <c r="F50" s="383">
        <v>0.50000000000000011</v>
      </c>
      <c r="G50" s="383">
        <v>0.48780487804878037</v>
      </c>
      <c r="H50" s="383">
        <v>0.53658536585365857</v>
      </c>
      <c r="I50" s="383">
        <v>0.39999999999999997</v>
      </c>
      <c r="J50" s="383">
        <v>0.44736842105263153</v>
      </c>
      <c r="K50" s="383">
        <v>0.29268292682926822</v>
      </c>
      <c r="L50" s="383">
        <v>0.42499999999999993</v>
      </c>
      <c r="M50" s="383">
        <v>0.43902439024390244</v>
      </c>
      <c r="N50" s="384">
        <v>0.52500000000000002</v>
      </c>
    </row>
    <row r="51" spans="1:14" s="396" customFormat="1" ht="20.100000000000001" customHeight="1">
      <c r="A51" s="266" t="s">
        <v>256</v>
      </c>
      <c r="B51" s="267"/>
      <c r="C51" s="188"/>
      <c r="D51" s="188"/>
      <c r="E51" s="188"/>
      <c r="F51" s="188"/>
      <c r="G51" s="188"/>
      <c r="H51" s="188"/>
      <c r="I51" s="188"/>
      <c r="J51" s="188"/>
      <c r="K51" s="188"/>
      <c r="L51" s="188"/>
      <c r="M51" s="188"/>
      <c r="N51" s="189"/>
    </row>
    <row r="52" spans="1:14" customFormat="1">
      <c r="A52" s="1017" t="s">
        <v>213</v>
      </c>
      <c r="B52" s="242" t="s">
        <v>17</v>
      </c>
      <c r="C52" s="116">
        <v>239</v>
      </c>
      <c r="D52" s="383">
        <v>0.64830508474576287</v>
      </c>
      <c r="E52" s="383">
        <v>0.5336134453781517</v>
      </c>
      <c r="F52" s="383">
        <v>0.49356223175965713</v>
      </c>
      <c r="G52" s="383">
        <v>0.63829787234042579</v>
      </c>
      <c r="H52" s="383">
        <v>0.49576271186440674</v>
      </c>
      <c r="I52" s="383">
        <v>0.52301255230125543</v>
      </c>
      <c r="J52" s="383">
        <v>0.43043478260869583</v>
      </c>
      <c r="K52" s="383">
        <v>0.20425531914893622</v>
      </c>
      <c r="L52" s="383">
        <v>0.54852320675105459</v>
      </c>
      <c r="M52" s="383">
        <v>0.46186440677966151</v>
      </c>
      <c r="N52" s="384">
        <v>0.66382978723404207</v>
      </c>
    </row>
    <row r="53" spans="1:14" customFormat="1">
      <c r="A53" s="1019"/>
      <c r="B53" s="185" t="s">
        <v>18</v>
      </c>
      <c r="C53" s="118">
        <v>136</v>
      </c>
      <c r="D53" s="381">
        <v>0.64122137404580171</v>
      </c>
      <c r="E53" s="381">
        <v>0.49999999999999989</v>
      </c>
      <c r="F53" s="381">
        <v>0.59090909090909094</v>
      </c>
      <c r="G53" s="381">
        <v>0.56716417910447736</v>
      </c>
      <c r="H53" s="381">
        <v>0.48854961832061061</v>
      </c>
      <c r="I53" s="381">
        <v>0.53030303030303039</v>
      </c>
      <c r="J53" s="381">
        <v>0.39694656488549623</v>
      </c>
      <c r="K53" s="381">
        <v>0.23076923076923087</v>
      </c>
      <c r="L53" s="381">
        <v>0.52238805970149271</v>
      </c>
      <c r="M53" s="381">
        <v>0.47368421052631587</v>
      </c>
      <c r="N53" s="382">
        <v>0.60902255639097758</v>
      </c>
    </row>
    <row r="54" spans="1:14" customFormat="1">
      <c r="A54" s="1017" t="s">
        <v>215</v>
      </c>
      <c r="B54" s="242" t="s">
        <v>17</v>
      </c>
      <c r="C54" s="199">
        <v>282</v>
      </c>
      <c r="D54" s="383">
        <v>0.8220640569395018</v>
      </c>
      <c r="E54" s="383">
        <v>0.76868327402135272</v>
      </c>
      <c r="F54" s="383">
        <v>0.68214285714285738</v>
      </c>
      <c r="G54" s="383">
        <v>0.84397163120567376</v>
      </c>
      <c r="H54" s="383">
        <v>0.70714285714285741</v>
      </c>
      <c r="I54" s="383">
        <v>0.7400722021660654</v>
      </c>
      <c r="J54" s="383">
        <v>0.60854092526690418</v>
      </c>
      <c r="K54" s="383">
        <v>0.36330935251798557</v>
      </c>
      <c r="L54" s="383">
        <v>0.69148936170212805</v>
      </c>
      <c r="M54" s="383">
        <v>0.62633451957295361</v>
      </c>
      <c r="N54" s="384">
        <v>0.78494623655913975</v>
      </c>
    </row>
    <row r="55" spans="1:14" customFormat="1">
      <c r="A55" s="1019"/>
      <c r="B55" s="185" t="s">
        <v>18</v>
      </c>
      <c r="C55" s="199">
        <v>121</v>
      </c>
      <c r="D55" s="383">
        <v>0.67226890756302515</v>
      </c>
      <c r="E55" s="383">
        <v>0.66101694915254217</v>
      </c>
      <c r="F55" s="383">
        <v>0.62499999999999944</v>
      </c>
      <c r="G55" s="383">
        <v>0.64166666666666672</v>
      </c>
      <c r="H55" s="383">
        <v>0.62184873949579822</v>
      </c>
      <c r="I55" s="383">
        <v>0.55833333333333346</v>
      </c>
      <c r="J55" s="383">
        <v>0.5130434782608696</v>
      </c>
      <c r="K55" s="383">
        <v>0.30833333333333329</v>
      </c>
      <c r="L55" s="383">
        <v>0.5714285714285714</v>
      </c>
      <c r="M55" s="383">
        <v>0.48760330578512401</v>
      </c>
      <c r="N55" s="384">
        <v>0.60169491525423724</v>
      </c>
    </row>
    <row r="56" spans="1:14" s="396" customFormat="1" ht="20.100000000000001" customHeight="1">
      <c r="A56" s="266" t="s">
        <v>257</v>
      </c>
      <c r="B56" s="267"/>
      <c r="C56" s="188"/>
      <c r="D56" s="188"/>
      <c r="E56" s="188"/>
      <c r="F56" s="188"/>
      <c r="G56" s="188"/>
      <c r="H56" s="188"/>
      <c r="I56" s="188"/>
      <c r="J56" s="188"/>
      <c r="K56" s="188"/>
      <c r="L56" s="188"/>
      <c r="M56" s="188"/>
      <c r="N56" s="189"/>
    </row>
    <row r="57" spans="1:14" customFormat="1">
      <c r="A57" s="1017" t="s">
        <v>213</v>
      </c>
      <c r="B57" s="242" t="s">
        <v>20</v>
      </c>
      <c r="C57" s="116">
        <v>139</v>
      </c>
      <c r="D57" s="383">
        <v>0.71532846715328502</v>
      </c>
      <c r="E57" s="383">
        <v>0.57553956834532383</v>
      </c>
      <c r="F57" s="383">
        <v>0.58823529411764697</v>
      </c>
      <c r="G57" s="383">
        <v>0.68613138686131359</v>
      </c>
      <c r="H57" s="383">
        <v>0.56934306569343096</v>
      </c>
      <c r="I57" s="383">
        <v>0.58394160583941623</v>
      </c>
      <c r="J57" s="383">
        <v>0.45925925925925914</v>
      </c>
      <c r="K57" s="383">
        <v>0.25000000000000011</v>
      </c>
      <c r="L57" s="383">
        <v>0.60144927536231907</v>
      </c>
      <c r="M57" s="383">
        <v>0.54744525547445233</v>
      </c>
      <c r="N57" s="384">
        <v>0.69343065693430705</v>
      </c>
    </row>
    <row r="58" spans="1:14" customFormat="1">
      <c r="A58" s="1018"/>
      <c r="B58" s="243" t="s">
        <v>21</v>
      </c>
      <c r="C58" s="117">
        <v>111</v>
      </c>
      <c r="D58" s="383">
        <v>0.60377358490566035</v>
      </c>
      <c r="E58" s="383">
        <v>0.47272727272727255</v>
      </c>
      <c r="F58" s="383">
        <v>0.52380952380952361</v>
      </c>
      <c r="G58" s="383">
        <v>0.61682242990654235</v>
      </c>
      <c r="H58" s="383">
        <v>0.36111111111111105</v>
      </c>
      <c r="I58" s="383">
        <v>0.52727272727272723</v>
      </c>
      <c r="J58" s="383">
        <v>0.44230769230769235</v>
      </c>
      <c r="K58" s="383">
        <v>0.13207547169811326</v>
      </c>
      <c r="L58" s="383">
        <v>0.44036697247706424</v>
      </c>
      <c r="M58" s="383">
        <v>0.39814814814814825</v>
      </c>
      <c r="N58" s="384">
        <v>0.55140186915887812</v>
      </c>
    </row>
    <row r="59" spans="1:14" customFormat="1">
      <c r="A59" s="1019"/>
      <c r="B59" s="185" t="s">
        <v>22</v>
      </c>
      <c r="C59" s="118">
        <v>57</v>
      </c>
      <c r="D59" s="381">
        <v>0.5357142857142857</v>
      </c>
      <c r="E59" s="381">
        <v>0.4363636363636364</v>
      </c>
      <c r="F59" s="381">
        <v>0.44642857142857151</v>
      </c>
      <c r="G59" s="381">
        <v>0.47368421052631571</v>
      </c>
      <c r="H59" s="381">
        <v>0.53703703703703676</v>
      </c>
      <c r="I59" s="381">
        <v>0.44642857142857123</v>
      </c>
      <c r="J59" s="381">
        <v>0.42857142857142849</v>
      </c>
      <c r="K59" s="381">
        <v>0.24999999999999997</v>
      </c>
      <c r="L59" s="381">
        <v>0.49999999999999983</v>
      </c>
      <c r="M59" s="381">
        <v>0.57142857142857129</v>
      </c>
      <c r="N59" s="382">
        <v>0.64285714285714279</v>
      </c>
    </row>
    <row r="60" spans="1:14" customFormat="1">
      <c r="A60" s="1017" t="s">
        <v>215</v>
      </c>
      <c r="B60" s="242" t="s">
        <v>20</v>
      </c>
      <c r="C60" s="199">
        <v>208</v>
      </c>
      <c r="D60" s="383">
        <v>0.83009708737864063</v>
      </c>
      <c r="E60" s="383">
        <v>0.80193236714975868</v>
      </c>
      <c r="F60" s="383">
        <v>0.70673076923076938</v>
      </c>
      <c r="G60" s="383">
        <v>0.8413461538461533</v>
      </c>
      <c r="H60" s="383">
        <v>0.67632850241545872</v>
      </c>
      <c r="I60" s="383">
        <v>0.76699029126213558</v>
      </c>
      <c r="J60" s="383">
        <v>0.61951219512195155</v>
      </c>
      <c r="K60" s="383">
        <v>0.38164251207729472</v>
      </c>
      <c r="L60" s="383">
        <v>0.69230769230769218</v>
      </c>
      <c r="M60" s="383">
        <v>0.61835748792270484</v>
      </c>
      <c r="N60" s="384">
        <v>0.7815533980582523</v>
      </c>
    </row>
    <row r="61" spans="1:14" customFormat="1">
      <c r="A61" s="1018"/>
      <c r="B61" s="243" t="s">
        <v>21</v>
      </c>
      <c r="C61" s="117">
        <v>102</v>
      </c>
      <c r="D61" s="383">
        <v>0.76237623762376217</v>
      </c>
      <c r="E61" s="383">
        <v>0.72277227722772253</v>
      </c>
      <c r="F61" s="383">
        <v>0.62745098039215652</v>
      </c>
      <c r="G61" s="383">
        <v>0.72549019607843102</v>
      </c>
      <c r="H61" s="383">
        <v>0.68627450980392135</v>
      </c>
      <c r="I61" s="383">
        <v>0.65000000000000024</v>
      </c>
      <c r="J61" s="383">
        <v>0.55445544554455484</v>
      </c>
      <c r="K61" s="383">
        <v>0.27722772277227709</v>
      </c>
      <c r="L61" s="383">
        <v>0.63366336633663367</v>
      </c>
      <c r="M61" s="383">
        <v>0.56862745098039214</v>
      </c>
      <c r="N61" s="384">
        <v>0.73267326732673266</v>
      </c>
    </row>
    <row r="62" spans="1:14" customFormat="1">
      <c r="A62" s="1019"/>
      <c r="B62" s="185" t="s">
        <v>22</v>
      </c>
      <c r="C62" s="199">
        <v>51</v>
      </c>
      <c r="D62" s="383">
        <v>0.60784313725490191</v>
      </c>
      <c r="E62" s="383">
        <v>0.47999999999999993</v>
      </c>
      <c r="F62" s="383">
        <v>0.51020408163265296</v>
      </c>
      <c r="G62" s="383">
        <v>0.64</v>
      </c>
      <c r="H62" s="383">
        <v>0.63265306122448983</v>
      </c>
      <c r="I62" s="383">
        <v>0.55102040816326536</v>
      </c>
      <c r="J62" s="383">
        <v>0.54166666666666674</v>
      </c>
      <c r="K62" s="383">
        <v>0.38775510204081642</v>
      </c>
      <c r="L62" s="383">
        <v>0.47058823529411764</v>
      </c>
      <c r="M62" s="383">
        <v>0.50980392156862742</v>
      </c>
      <c r="N62" s="384">
        <v>0.61224489795918358</v>
      </c>
    </row>
    <row r="63" spans="1:14" s="396" customFormat="1" ht="20.100000000000001" customHeight="1">
      <c r="A63" s="266" t="s">
        <v>219</v>
      </c>
      <c r="B63" s="267"/>
      <c r="C63" s="188"/>
      <c r="D63" s="188"/>
      <c r="E63" s="188"/>
      <c r="F63" s="188"/>
      <c r="G63" s="188"/>
      <c r="H63" s="188"/>
      <c r="I63" s="188"/>
      <c r="J63" s="188"/>
      <c r="K63" s="188"/>
      <c r="L63" s="188"/>
      <c r="M63" s="188"/>
      <c r="N63" s="189"/>
    </row>
    <row r="64" spans="1:14" customFormat="1">
      <c r="A64" s="1017" t="s">
        <v>213</v>
      </c>
      <c r="B64" s="242" t="s">
        <v>24</v>
      </c>
      <c r="C64" s="116">
        <v>71</v>
      </c>
      <c r="D64" s="377">
        <v>0.71641791044776149</v>
      </c>
      <c r="E64" s="377">
        <v>0.58571428571428563</v>
      </c>
      <c r="F64" s="377">
        <v>0.51470588235294124</v>
      </c>
      <c r="G64" s="377">
        <v>0.72463768115942051</v>
      </c>
      <c r="H64" s="377">
        <v>0.61764705882352922</v>
      </c>
      <c r="I64" s="377">
        <v>0.60869565217391319</v>
      </c>
      <c r="J64" s="377">
        <v>0.56716417910447747</v>
      </c>
      <c r="K64" s="377">
        <v>0.27272727272727287</v>
      </c>
      <c r="L64" s="377">
        <v>0.61428571428571432</v>
      </c>
      <c r="M64" s="377">
        <v>0.52173913043478248</v>
      </c>
      <c r="N64" s="378">
        <v>0.72058823529411753</v>
      </c>
    </row>
    <row r="65" spans="1:26">
      <c r="A65" s="1018"/>
      <c r="B65" s="243" t="s">
        <v>25</v>
      </c>
      <c r="C65" s="117">
        <v>17</v>
      </c>
      <c r="D65" s="379">
        <v>0.58823529411764708</v>
      </c>
      <c r="E65" s="379">
        <v>0.29411764705882354</v>
      </c>
      <c r="F65" s="379">
        <v>0.41176470588235292</v>
      </c>
      <c r="G65" s="379">
        <v>0.35294117647058826</v>
      </c>
      <c r="H65" s="379">
        <v>0.375</v>
      </c>
      <c r="I65" s="379">
        <v>0.5</v>
      </c>
      <c r="J65" s="379">
        <v>0.5</v>
      </c>
      <c r="K65" s="379">
        <v>0.17647058823529413</v>
      </c>
      <c r="L65" s="379">
        <v>0.4375</v>
      </c>
      <c r="M65" s="379">
        <v>0.47058823529411764</v>
      </c>
      <c r="N65" s="380">
        <v>0.41176470588235292</v>
      </c>
      <c r="O65"/>
      <c r="P65"/>
      <c r="Q65"/>
      <c r="R65"/>
      <c r="S65"/>
      <c r="T65"/>
      <c r="U65"/>
      <c r="V65"/>
      <c r="W65"/>
      <c r="X65"/>
      <c r="Y65"/>
      <c r="Z65"/>
    </row>
    <row r="66" spans="1:26">
      <c r="A66" s="1019"/>
      <c r="B66" s="185" t="s">
        <v>26</v>
      </c>
      <c r="C66" s="199">
        <v>290</v>
      </c>
      <c r="D66" s="383">
        <v>0.62587412587412627</v>
      </c>
      <c r="E66" s="383">
        <v>0.50347222222222199</v>
      </c>
      <c r="F66" s="383">
        <v>0.53003533568904659</v>
      </c>
      <c r="G66" s="383">
        <v>0.59440559440559482</v>
      </c>
      <c r="H66" s="383">
        <v>0.46503496503496494</v>
      </c>
      <c r="I66" s="383">
        <v>0.50519031141868553</v>
      </c>
      <c r="J66" s="383">
        <v>0.38078291814946624</v>
      </c>
      <c r="K66" s="383">
        <v>0.21052631578947367</v>
      </c>
      <c r="L66" s="383">
        <v>0.52430555555555558</v>
      </c>
      <c r="M66" s="383">
        <v>0.44405594405594417</v>
      </c>
      <c r="N66" s="384">
        <v>0.62937062937062949</v>
      </c>
      <c r="O66"/>
      <c r="P66"/>
      <c r="Q66"/>
      <c r="R66"/>
      <c r="S66"/>
      <c r="T66"/>
      <c r="U66"/>
      <c r="V66"/>
      <c r="W66"/>
      <c r="X66"/>
      <c r="Y66"/>
      <c r="Z66"/>
    </row>
    <row r="67" spans="1:26">
      <c r="A67" s="1017" t="s">
        <v>215</v>
      </c>
      <c r="B67" s="242" t="s">
        <v>24</v>
      </c>
      <c r="C67" s="116">
        <v>64</v>
      </c>
      <c r="D67" s="377">
        <v>0.7936507936507935</v>
      </c>
      <c r="E67" s="377">
        <v>0.70312499999999978</v>
      </c>
      <c r="F67" s="377">
        <v>0.64062499999999989</v>
      </c>
      <c r="G67" s="377">
        <v>0.81249999999999989</v>
      </c>
      <c r="H67" s="377">
        <v>0.65079365079365081</v>
      </c>
      <c r="I67" s="377">
        <v>0.64516129032258074</v>
      </c>
      <c r="J67" s="377">
        <v>0.64516129032258041</v>
      </c>
      <c r="K67" s="377">
        <v>0.33870967741935482</v>
      </c>
      <c r="L67" s="377">
        <v>0.734375</v>
      </c>
      <c r="M67" s="377">
        <v>0.65079365079365092</v>
      </c>
      <c r="N67" s="378">
        <v>0.73437500000000011</v>
      </c>
      <c r="O67"/>
      <c r="P67"/>
      <c r="Q67"/>
      <c r="R67"/>
      <c r="S67"/>
      <c r="T67"/>
      <c r="U67"/>
      <c r="V67"/>
      <c r="W67"/>
      <c r="X67"/>
      <c r="Y67"/>
      <c r="Z67"/>
    </row>
    <row r="68" spans="1:26">
      <c r="A68" s="1018"/>
      <c r="B68" s="243" t="s">
        <v>25</v>
      </c>
      <c r="C68" s="117">
        <v>26</v>
      </c>
      <c r="D68" s="379">
        <v>0.68</v>
      </c>
      <c r="E68" s="379">
        <v>0.70833333333333348</v>
      </c>
      <c r="F68" s="379">
        <v>0.42307692307692313</v>
      </c>
      <c r="G68" s="379">
        <v>0.46153846153846151</v>
      </c>
      <c r="H68" s="379">
        <v>0.57692307692307698</v>
      </c>
      <c r="I68" s="379">
        <v>0.44</v>
      </c>
      <c r="J68" s="379">
        <v>0.375</v>
      </c>
      <c r="K68" s="379">
        <v>0.32000000000000006</v>
      </c>
      <c r="L68" s="379">
        <v>0.48000000000000009</v>
      </c>
      <c r="M68" s="379">
        <v>0.46153846153846156</v>
      </c>
      <c r="N68" s="380">
        <v>0.55999999999999994</v>
      </c>
      <c r="O68"/>
      <c r="P68"/>
      <c r="Q68"/>
      <c r="R68"/>
      <c r="S68"/>
      <c r="T68"/>
      <c r="U68"/>
      <c r="V68"/>
      <c r="W68"/>
      <c r="X68"/>
      <c r="Y68"/>
      <c r="Z68"/>
    </row>
    <row r="69" spans="1:26">
      <c r="A69" s="1019"/>
      <c r="B69" s="185" t="s">
        <v>26</v>
      </c>
      <c r="C69" s="199">
        <v>314</v>
      </c>
      <c r="D69" s="383">
        <v>0.79872204472843422</v>
      </c>
      <c r="E69" s="383">
        <v>0.75241157556270044</v>
      </c>
      <c r="F69" s="383">
        <v>0.69551282051282126</v>
      </c>
      <c r="G69" s="383">
        <v>0.81469648562300312</v>
      </c>
      <c r="H69" s="383">
        <v>0.70096463022508015</v>
      </c>
      <c r="I69" s="383">
        <v>0.73311897106109314</v>
      </c>
      <c r="J69" s="383">
        <v>0.60450160771704164</v>
      </c>
      <c r="K69" s="383">
        <v>0.36217948717948739</v>
      </c>
      <c r="L69" s="383">
        <v>0.67197452229299381</v>
      </c>
      <c r="M69" s="383">
        <v>0.59554140127388511</v>
      </c>
      <c r="N69" s="384">
        <v>0.76623376623376627</v>
      </c>
      <c r="O69"/>
      <c r="P69"/>
      <c r="Q69"/>
      <c r="R69"/>
      <c r="S69"/>
      <c r="T69"/>
      <c r="U69"/>
      <c r="V69"/>
      <c r="W69"/>
      <c r="X69"/>
      <c r="Y69"/>
      <c r="Z69"/>
    </row>
    <row r="70" spans="1:26" s="396" customFormat="1" ht="20.100000000000001" customHeight="1">
      <c r="A70" s="266" t="s">
        <v>390</v>
      </c>
      <c r="B70" s="267"/>
      <c r="C70" s="188"/>
      <c r="D70" s="188"/>
      <c r="E70" s="188"/>
      <c r="F70" s="188"/>
      <c r="G70" s="188"/>
      <c r="H70" s="188"/>
      <c r="I70" s="188"/>
      <c r="J70" s="188"/>
      <c r="K70" s="188"/>
      <c r="L70" s="188"/>
      <c r="M70" s="188"/>
      <c r="N70" s="189"/>
    </row>
    <row r="71" spans="1:26">
      <c r="A71" s="1017" t="s">
        <v>213</v>
      </c>
      <c r="B71" s="242" t="s">
        <v>28</v>
      </c>
      <c r="C71" s="116">
        <v>160</v>
      </c>
      <c r="D71" s="383">
        <v>0.658227848101266</v>
      </c>
      <c r="E71" s="383">
        <v>0.49685534591194963</v>
      </c>
      <c r="F71" s="383">
        <v>0.50000000000000022</v>
      </c>
      <c r="G71" s="383">
        <v>0.60377358490566024</v>
      </c>
      <c r="H71" s="383">
        <v>0.49044585987261169</v>
      </c>
      <c r="I71" s="383">
        <v>0.54088050314465408</v>
      </c>
      <c r="J71" s="383">
        <v>0.43870967741935479</v>
      </c>
      <c r="K71" s="383">
        <v>0.20125786163522014</v>
      </c>
      <c r="L71" s="383">
        <v>0.49374999999999997</v>
      </c>
      <c r="M71" s="383">
        <v>0.46202531645569639</v>
      </c>
      <c r="N71" s="384">
        <v>0.63924050632911389</v>
      </c>
      <c r="O71"/>
      <c r="P71"/>
      <c r="Q71"/>
      <c r="R71"/>
      <c r="S71"/>
      <c r="T71"/>
      <c r="U71"/>
      <c r="V71"/>
      <c r="W71"/>
      <c r="X71"/>
      <c r="Y71"/>
      <c r="Z71"/>
    </row>
    <row r="72" spans="1:26">
      <c r="A72" s="1018"/>
      <c r="B72" s="243" t="s">
        <v>29</v>
      </c>
      <c r="C72" s="117">
        <v>83</v>
      </c>
      <c r="D72" s="383">
        <v>0.64634146341463405</v>
      </c>
      <c r="E72" s="383">
        <v>0.5487804878048782</v>
      </c>
      <c r="F72" s="383">
        <v>0.56790123456790098</v>
      </c>
      <c r="G72" s="383">
        <v>0.625</v>
      </c>
      <c r="H72" s="383">
        <v>0.53012048192771055</v>
      </c>
      <c r="I72" s="383">
        <v>0.50602409638554202</v>
      </c>
      <c r="J72" s="383">
        <v>0.38750000000000001</v>
      </c>
      <c r="K72" s="383">
        <v>0.2682926829268294</v>
      </c>
      <c r="L72" s="383">
        <v>0.56097560975609739</v>
      </c>
      <c r="M72" s="383">
        <v>0.46341463414634138</v>
      </c>
      <c r="N72" s="384">
        <v>0.65853658536585336</v>
      </c>
      <c r="O72"/>
      <c r="P72"/>
      <c r="Q72"/>
      <c r="R72"/>
      <c r="S72"/>
      <c r="T72"/>
      <c r="U72"/>
      <c r="V72"/>
      <c r="W72"/>
      <c r="X72"/>
      <c r="Y72"/>
      <c r="Z72"/>
    </row>
    <row r="73" spans="1:26">
      <c r="A73" s="1018"/>
      <c r="B73" s="244" t="s">
        <v>30</v>
      </c>
      <c r="C73" s="117">
        <v>32</v>
      </c>
      <c r="D73" s="383">
        <v>0.80000000000000016</v>
      </c>
      <c r="E73" s="383">
        <v>0.67741935483870952</v>
      </c>
      <c r="F73" s="383">
        <v>0.75862068965517249</v>
      </c>
      <c r="G73" s="383">
        <v>0.8999999999999998</v>
      </c>
      <c r="H73" s="383">
        <v>0.54838709677419351</v>
      </c>
      <c r="I73" s="383">
        <v>0.5</v>
      </c>
      <c r="J73" s="383">
        <v>0.66666666666666663</v>
      </c>
      <c r="K73" s="383">
        <v>0.10344827586206899</v>
      </c>
      <c r="L73" s="383">
        <v>0.64516129032258074</v>
      </c>
      <c r="M73" s="383">
        <v>0.38709677419354838</v>
      </c>
      <c r="N73" s="384">
        <v>0.79999999999999993</v>
      </c>
      <c r="O73"/>
      <c r="P73"/>
      <c r="Q73"/>
      <c r="R73"/>
      <c r="S73"/>
      <c r="T73"/>
      <c r="U73"/>
      <c r="V73"/>
      <c r="W73"/>
      <c r="X73"/>
      <c r="Y73"/>
      <c r="Z73"/>
    </row>
    <row r="74" spans="1:26">
      <c r="A74" s="1019"/>
      <c r="B74" s="185" t="s">
        <v>31</v>
      </c>
      <c r="C74" s="199">
        <v>76</v>
      </c>
      <c r="D74" s="381">
        <v>0.55405405405405406</v>
      </c>
      <c r="E74" s="381">
        <v>0.47368421052631576</v>
      </c>
      <c r="F74" s="381">
        <v>0.45205479452054809</v>
      </c>
      <c r="G74" s="381">
        <v>0.49999999999999983</v>
      </c>
      <c r="H74" s="381">
        <v>0.41095890410958913</v>
      </c>
      <c r="I74" s="381">
        <v>0.51999999999999968</v>
      </c>
      <c r="J74" s="381">
        <v>0.36486486486486491</v>
      </c>
      <c r="K74" s="381">
        <v>0.23287671232876705</v>
      </c>
      <c r="L74" s="381">
        <v>0.54054054054054046</v>
      </c>
      <c r="M74" s="381">
        <v>0.47297297297297308</v>
      </c>
      <c r="N74" s="382">
        <v>0.53333333333333321</v>
      </c>
      <c r="O74"/>
      <c r="P74"/>
      <c r="Q74"/>
      <c r="R74"/>
      <c r="S74"/>
      <c r="T74"/>
      <c r="U74"/>
      <c r="V74"/>
      <c r="W74"/>
      <c r="X74"/>
      <c r="Y74"/>
      <c r="Z74"/>
    </row>
    <row r="75" spans="1:26">
      <c r="A75" s="1017" t="s">
        <v>215</v>
      </c>
      <c r="B75" s="242" t="s">
        <v>28</v>
      </c>
      <c r="C75" s="116">
        <v>182</v>
      </c>
      <c r="D75" s="383">
        <v>0.71270718232044195</v>
      </c>
      <c r="E75" s="570">
        <v>0.66666666666666685</v>
      </c>
      <c r="F75" s="383">
        <v>0.61666666666666681</v>
      </c>
      <c r="G75" s="383">
        <v>0.76795580110497241</v>
      </c>
      <c r="H75" s="383">
        <v>0.62777777777777766</v>
      </c>
      <c r="I75" s="383">
        <v>0.66111111111111087</v>
      </c>
      <c r="J75" s="383">
        <v>0.56818181818181801</v>
      </c>
      <c r="K75" s="383">
        <v>0.33707865168539319</v>
      </c>
      <c r="L75" s="383">
        <v>0.6333333333333333</v>
      </c>
      <c r="M75" s="383">
        <v>0.54143646408839763</v>
      </c>
      <c r="N75" s="384">
        <v>0.70391061452513903</v>
      </c>
      <c r="O75"/>
      <c r="P75"/>
      <c r="Q75"/>
      <c r="R75"/>
      <c r="S75"/>
      <c r="T75"/>
      <c r="U75"/>
      <c r="V75"/>
      <c r="W75"/>
      <c r="X75"/>
      <c r="Y75"/>
      <c r="Z75"/>
    </row>
    <row r="76" spans="1:26">
      <c r="A76" s="1018"/>
      <c r="B76" s="243" t="s">
        <v>29</v>
      </c>
      <c r="C76" s="598">
        <v>85</v>
      </c>
      <c r="D76" s="379">
        <v>0.8</v>
      </c>
      <c r="E76" s="570">
        <v>0.80952380952380953</v>
      </c>
      <c r="F76" s="383">
        <v>0.72619047619047605</v>
      </c>
      <c r="G76" s="383">
        <v>0.84523809523809534</v>
      </c>
      <c r="H76" s="383">
        <v>0.73809523809523814</v>
      </c>
      <c r="I76" s="383">
        <v>0.77108433734939774</v>
      </c>
      <c r="J76" s="383">
        <v>0.62352941176470578</v>
      </c>
      <c r="K76" s="383">
        <v>0.35714285714285715</v>
      </c>
      <c r="L76" s="383">
        <v>0.72941176470588243</v>
      </c>
      <c r="M76" s="383">
        <v>0.72941176470588232</v>
      </c>
      <c r="N76" s="384">
        <v>0.80952380952380953</v>
      </c>
      <c r="O76"/>
      <c r="P76"/>
      <c r="Q76"/>
      <c r="R76"/>
      <c r="S76"/>
      <c r="T76"/>
      <c r="U76"/>
      <c r="V76"/>
      <c r="W76"/>
      <c r="X76"/>
      <c r="Y76"/>
      <c r="Z76"/>
    </row>
    <row r="77" spans="1:26">
      <c r="A77" s="1018"/>
      <c r="B77" s="243" t="s">
        <v>30</v>
      </c>
      <c r="C77" s="584">
        <v>43</v>
      </c>
      <c r="D77" s="383">
        <v>0.97674418604651159</v>
      </c>
      <c r="E77" s="570">
        <v>0.86046511627906963</v>
      </c>
      <c r="F77" s="383">
        <v>0.7906976744186045</v>
      </c>
      <c r="G77" s="383">
        <v>0.90697674418604657</v>
      </c>
      <c r="H77" s="383">
        <v>0.76744186046511609</v>
      </c>
      <c r="I77" s="383">
        <v>0.7906976744186045</v>
      </c>
      <c r="J77" s="383">
        <v>0.60465116279069753</v>
      </c>
      <c r="K77" s="383">
        <v>0.32558139534883712</v>
      </c>
      <c r="L77" s="383">
        <v>0.81395348837209303</v>
      </c>
      <c r="M77" s="383">
        <v>0.67441860465116299</v>
      </c>
      <c r="N77" s="384">
        <v>0.86046511627906941</v>
      </c>
      <c r="O77"/>
      <c r="P77"/>
      <c r="Q77"/>
      <c r="R77"/>
      <c r="S77"/>
      <c r="T77"/>
      <c r="U77"/>
      <c r="V77"/>
      <c r="W77"/>
      <c r="X77"/>
      <c r="Y77"/>
      <c r="Z77"/>
    </row>
    <row r="78" spans="1:26" ht="16.5" thickBot="1">
      <c r="A78" s="1077"/>
      <c r="B78" s="302" t="s">
        <v>31</v>
      </c>
      <c r="C78" s="590">
        <v>69</v>
      </c>
      <c r="D78" s="585">
        <v>0.79104477611940283</v>
      </c>
      <c r="E78" s="591">
        <v>0.73529411764705888</v>
      </c>
      <c r="F78" s="585">
        <v>0.57971014492753625</v>
      </c>
      <c r="G78" s="585">
        <v>0.62318840579710155</v>
      </c>
      <c r="H78" s="585">
        <v>0.65217391304347849</v>
      </c>
      <c r="I78" s="585">
        <v>0.57352941176470584</v>
      </c>
      <c r="J78" s="585">
        <v>0.48529411764705865</v>
      </c>
      <c r="K78" s="585">
        <v>0.36231884057971014</v>
      </c>
      <c r="L78" s="585">
        <v>0.52173913043478282</v>
      </c>
      <c r="M78" s="585">
        <v>0.4202898550724638</v>
      </c>
      <c r="N78" s="589">
        <v>0.62686567164179108</v>
      </c>
      <c r="O78"/>
      <c r="P78"/>
      <c r="Q78"/>
      <c r="R78"/>
      <c r="S78"/>
      <c r="T78"/>
      <c r="U78"/>
      <c r="V78"/>
      <c r="W78"/>
      <c r="X78"/>
      <c r="Y78"/>
      <c r="Z78"/>
    </row>
    <row r="79" spans="1:26" ht="15.95" customHeight="1">
      <c r="A79" s="1078" t="s">
        <v>391</v>
      </c>
      <c r="B79" s="980"/>
      <c r="C79" s="980"/>
      <c r="D79" s="980"/>
      <c r="E79" s="980"/>
      <c r="F79" s="980"/>
      <c r="G79" s="980"/>
      <c r="H79" s="980"/>
      <c r="I79" s="980"/>
      <c r="J79" s="980"/>
      <c r="K79" s="980"/>
      <c r="L79" s="980"/>
      <c r="M79" s="980"/>
      <c r="N79" s="980"/>
      <c r="O79"/>
      <c r="P79"/>
      <c r="Q79"/>
      <c r="R79"/>
      <c r="S79"/>
      <c r="T79"/>
      <c r="U79"/>
      <c r="V79"/>
      <c r="W79"/>
      <c r="X79"/>
      <c r="Y79"/>
      <c r="Z79"/>
    </row>
    <row r="80" spans="1:26" ht="16.5" thickBot="1">
      <c r="A80" s="19"/>
      <c r="B80" s="19"/>
      <c r="C80" s="19"/>
      <c r="D80" s="19"/>
      <c r="E80" s="19"/>
      <c r="F80" s="19"/>
      <c r="G80" s="19"/>
      <c r="H80" s="19"/>
      <c r="I80" s="19"/>
    </row>
    <row r="81" spans="1:26" ht="27.95" customHeight="1" thickBot="1">
      <c r="A81" s="1061" t="s">
        <v>392</v>
      </c>
      <c r="B81" s="1062"/>
      <c r="C81" s="1062"/>
      <c r="D81" s="1062"/>
      <c r="E81" s="1062"/>
      <c r="F81" s="1062"/>
      <c r="G81" s="1062"/>
      <c r="H81" s="1062"/>
      <c r="I81" s="1062"/>
      <c r="J81" s="1062"/>
      <c r="K81" s="1062"/>
      <c r="L81" s="1062"/>
      <c r="M81" s="1062"/>
      <c r="N81" s="1062"/>
      <c r="O81" s="1062"/>
      <c r="P81" s="1062"/>
      <c r="Q81" s="1062"/>
      <c r="R81" s="1062"/>
      <c r="S81" s="1062"/>
      <c r="T81" s="1062"/>
      <c r="U81" s="1062"/>
      <c r="V81" s="1062"/>
      <c r="W81" s="1062"/>
      <c r="X81" s="1062"/>
      <c r="Y81" s="1062"/>
      <c r="Z81" s="1063"/>
    </row>
    <row r="82" spans="1:26" ht="15.95" customHeight="1">
      <c r="A82" s="953"/>
      <c r="B82" s="954"/>
      <c r="C82" s="957" t="s">
        <v>192</v>
      </c>
      <c r="D82" s="958"/>
      <c r="E82" s="958"/>
      <c r="F82" s="958"/>
      <c r="G82" s="958"/>
      <c r="H82" s="958"/>
      <c r="I82" s="958"/>
      <c r="J82" s="959"/>
      <c r="K82" s="960" t="s">
        <v>193</v>
      </c>
      <c r="L82" s="961"/>
      <c r="M82" s="961"/>
      <c r="N82" s="961"/>
      <c r="O82" s="961"/>
      <c r="P82" s="961"/>
      <c r="Q82" s="961"/>
      <c r="R82" s="961"/>
      <c r="S82" s="957" t="s">
        <v>4</v>
      </c>
      <c r="T82" s="958"/>
      <c r="U82" s="958"/>
      <c r="V82" s="958"/>
      <c r="W82" s="958"/>
      <c r="X82" s="958"/>
      <c r="Y82" s="958"/>
      <c r="Z82" s="962"/>
    </row>
    <row r="83" spans="1:26">
      <c r="A83" s="953"/>
      <c r="B83" s="954"/>
      <c r="C83" s="963" t="s">
        <v>205</v>
      </c>
      <c r="D83" s="964"/>
      <c r="E83" s="964" t="s">
        <v>208</v>
      </c>
      <c r="F83" s="964"/>
      <c r="G83" s="964" t="s">
        <v>59</v>
      </c>
      <c r="H83" s="964"/>
      <c r="I83" s="964" t="s">
        <v>211</v>
      </c>
      <c r="J83" s="965"/>
      <c r="K83" s="966" t="s">
        <v>205</v>
      </c>
      <c r="L83" s="967"/>
      <c r="M83" s="967" t="s">
        <v>208</v>
      </c>
      <c r="N83" s="967"/>
      <c r="O83" s="967" t="s">
        <v>59</v>
      </c>
      <c r="P83" s="967"/>
      <c r="Q83" s="967" t="s">
        <v>211</v>
      </c>
      <c r="R83" s="969"/>
      <c r="S83" s="970" t="s">
        <v>205</v>
      </c>
      <c r="T83" s="930"/>
      <c r="U83" s="929" t="s">
        <v>208</v>
      </c>
      <c r="V83" s="930"/>
      <c r="W83" s="929" t="s">
        <v>59</v>
      </c>
      <c r="X83" s="930"/>
      <c r="Y83" s="929" t="s">
        <v>211</v>
      </c>
      <c r="Z83" s="968"/>
    </row>
    <row r="84" spans="1:26">
      <c r="A84" s="953"/>
      <c r="B84" s="954"/>
      <c r="C84" s="86" t="s">
        <v>195</v>
      </c>
      <c r="D84" s="385" t="s">
        <v>224</v>
      </c>
      <c r="E84" s="88" t="s">
        <v>195</v>
      </c>
      <c r="F84" s="385" t="s">
        <v>224</v>
      </c>
      <c r="G84" s="88" t="s">
        <v>195</v>
      </c>
      <c r="H84" s="385" t="s">
        <v>224</v>
      </c>
      <c r="I84" s="88" t="s">
        <v>195</v>
      </c>
      <c r="J84" s="386" t="s">
        <v>224</v>
      </c>
      <c r="K84" s="90" t="s">
        <v>195</v>
      </c>
      <c r="L84" s="387" t="s">
        <v>224</v>
      </c>
      <c r="M84" s="92" t="s">
        <v>195</v>
      </c>
      <c r="N84" s="387" t="s">
        <v>224</v>
      </c>
      <c r="O84" s="92" t="s">
        <v>195</v>
      </c>
      <c r="P84" s="387" t="s">
        <v>224</v>
      </c>
      <c r="Q84" s="92" t="s">
        <v>195</v>
      </c>
      <c r="R84" s="388" t="s">
        <v>224</v>
      </c>
      <c r="S84" s="86" t="s">
        <v>195</v>
      </c>
      <c r="T84" s="385" t="s">
        <v>224</v>
      </c>
      <c r="U84" s="88" t="s">
        <v>195</v>
      </c>
      <c r="V84" s="385" t="s">
        <v>224</v>
      </c>
      <c r="W84" s="88" t="s">
        <v>195</v>
      </c>
      <c r="X84" s="385" t="s">
        <v>224</v>
      </c>
      <c r="Y84" s="88" t="s">
        <v>195</v>
      </c>
      <c r="Z84" s="389" t="s">
        <v>224</v>
      </c>
    </row>
    <row r="85" spans="1:26" s="396" customFormat="1" ht="20.100000000000001" customHeight="1">
      <c r="A85" s="1014" t="s">
        <v>376</v>
      </c>
      <c r="B85" s="1015"/>
      <c r="C85" s="1015"/>
      <c r="D85" s="1015"/>
      <c r="E85" s="1015"/>
      <c r="F85" s="1015"/>
      <c r="G85" s="1015"/>
      <c r="H85" s="1015"/>
      <c r="I85" s="1015"/>
      <c r="J85" s="1015"/>
      <c r="K85" s="1015"/>
      <c r="L85" s="1015"/>
      <c r="M85" s="1015"/>
      <c r="N85" s="1015"/>
      <c r="O85" s="1015"/>
      <c r="P85" s="1015"/>
      <c r="Q85" s="1015"/>
      <c r="R85" s="1015"/>
      <c r="S85" s="1015"/>
      <c r="T85" s="1015"/>
      <c r="U85" s="1015"/>
      <c r="V85" s="1015"/>
      <c r="W85" s="1015"/>
      <c r="X85" s="1015"/>
      <c r="Y85" s="1015"/>
      <c r="Z85" s="1016"/>
    </row>
    <row r="86" spans="1:26">
      <c r="A86" s="1011" t="s">
        <v>378</v>
      </c>
      <c r="B86" s="435" t="s">
        <v>393</v>
      </c>
      <c r="C86" s="80">
        <v>143</v>
      </c>
      <c r="D86" s="606">
        <v>0.51438848920863312</v>
      </c>
      <c r="E86" s="80">
        <v>18</v>
      </c>
      <c r="F86" s="606">
        <v>0.16071428571428573</v>
      </c>
      <c r="G86" s="605">
        <v>92</v>
      </c>
      <c r="H86" s="360">
        <v>0.57499999999999996</v>
      </c>
      <c r="I86" s="605">
        <v>164</v>
      </c>
      <c r="J86" s="360">
        <v>0.60966542750929364</v>
      </c>
      <c r="K86" s="607">
        <v>3987</v>
      </c>
      <c r="L86" s="599">
        <v>0.44652256691678799</v>
      </c>
      <c r="M86" s="607">
        <v>14</v>
      </c>
      <c r="N86" s="599">
        <v>0.38888888888888895</v>
      </c>
      <c r="O86" s="617">
        <v>2615</v>
      </c>
      <c r="P86" s="599">
        <v>0.64061734443900054</v>
      </c>
      <c r="Q86" s="617">
        <v>3411</v>
      </c>
      <c r="R86" s="599">
        <v>0.72374283895607894</v>
      </c>
      <c r="S86" s="605">
        <v>50961</v>
      </c>
      <c r="T86" s="360">
        <v>0.59352907606480243</v>
      </c>
      <c r="U86" s="615">
        <v>8475</v>
      </c>
      <c r="V86" s="360">
        <v>0.48312621137840606</v>
      </c>
      <c r="W86" s="615">
        <v>17736</v>
      </c>
      <c r="X86" s="360">
        <v>0.61472341605434633</v>
      </c>
      <c r="Y86" s="615">
        <v>27436</v>
      </c>
      <c r="Z86" s="361">
        <v>0.65620664912700311</v>
      </c>
    </row>
    <row r="87" spans="1:26">
      <c r="A87" s="1011"/>
      <c r="B87" s="492" t="s">
        <v>394</v>
      </c>
      <c r="C87" s="535">
        <v>56</v>
      </c>
      <c r="D87" s="479">
        <v>0.20143884892086331</v>
      </c>
      <c r="E87" s="535">
        <v>35</v>
      </c>
      <c r="F87" s="479">
        <v>0.3125</v>
      </c>
      <c r="G87" s="535">
        <v>31</v>
      </c>
      <c r="H87" s="479">
        <v>0.19375000000000001</v>
      </c>
      <c r="I87" s="535">
        <v>50</v>
      </c>
      <c r="J87" s="479">
        <v>0.18587360594795538</v>
      </c>
      <c r="K87" s="600">
        <v>2378</v>
      </c>
      <c r="L87" s="601">
        <v>0.26632321648560869</v>
      </c>
      <c r="M87" s="600">
        <v>8</v>
      </c>
      <c r="N87" s="601">
        <v>0.22222222222222221</v>
      </c>
      <c r="O87" s="600">
        <v>1108</v>
      </c>
      <c r="P87" s="616">
        <v>0.27143557079862812</v>
      </c>
      <c r="Q87" s="600">
        <v>797</v>
      </c>
      <c r="R87" s="616">
        <v>0.16910672607680882</v>
      </c>
      <c r="S87" s="535">
        <v>19756</v>
      </c>
      <c r="T87" s="479">
        <v>0.23009282444881843</v>
      </c>
      <c r="U87" s="535">
        <v>5478</v>
      </c>
      <c r="V87" s="352">
        <v>0.31227910158476796</v>
      </c>
      <c r="W87" s="535">
        <v>8452</v>
      </c>
      <c r="X87" s="352">
        <v>0.29294329682517678</v>
      </c>
      <c r="Y87" s="535">
        <v>8725</v>
      </c>
      <c r="Z87" s="355">
        <v>0.20868213346089454</v>
      </c>
    </row>
    <row r="88" spans="1:26">
      <c r="A88" s="1011"/>
      <c r="B88" s="492" t="s">
        <v>395</v>
      </c>
      <c r="C88" s="535">
        <v>18</v>
      </c>
      <c r="D88" s="479">
        <v>6.4748201438848921E-2</v>
      </c>
      <c r="E88" s="535">
        <v>29</v>
      </c>
      <c r="F88" s="479">
        <v>0.25892857142857145</v>
      </c>
      <c r="G88" s="535">
        <v>16</v>
      </c>
      <c r="H88" s="479">
        <v>0.1</v>
      </c>
      <c r="I88" s="535">
        <v>25</v>
      </c>
      <c r="J88" s="479">
        <v>9.2936802973977689E-2</v>
      </c>
      <c r="K88" s="600">
        <v>293</v>
      </c>
      <c r="L88" s="601">
        <v>3.2814424907604438E-2</v>
      </c>
      <c r="M88" s="600">
        <v>0</v>
      </c>
      <c r="N88" s="601">
        <v>0</v>
      </c>
      <c r="O88" s="600">
        <v>118</v>
      </c>
      <c r="P88" s="601">
        <v>2.8907398334149924E-2</v>
      </c>
      <c r="Q88" s="600">
        <v>163</v>
      </c>
      <c r="R88" s="601">
        <v>3.4585189900275835E-2</v>
      </c>
      <c r="S88" s="535">
        <v>4249</v>
      </c>
      <c r="T88" s="479">
        <v>4.9486961484259441E-2</v>
      </c>
      <c r="U88" s="535">
        <v>938</v>
      </c>
      <c r="V88" s="479">
        <v>5.3471667996807665E-2</v>
      </c>
      <c r="W88" s="535">
        <v>1014</v>
      </c>
      <c r="X88" s="479">
        <v>3.5144877304866214E-2</v>
      </c>
      <c r="Y88" s="535">
        <v>2160</v>
      </c>
      <c r="Z88" s="566">
        <v>5.1662281750777334E-2</v>
      </c>
    </row>
    <row r="89" spans="1:26">
      <c r="A89" s="1011"/>
      <c r="B89" s="492" t="s">
        <v>396</v>
      </c>
      <c r="C89" s="535">
        <v>34</v>
      </c>
      <c r="D89" s="479">
        <v>0.1223021582733813</v>
      </c>
      <c r="E89" s="535">
        <v>24</v>
      </c>
      <c r="F89" s="479">
        <v>0.21428571428571427</v>
      </c>
      <c r="G89" s="535">
        <v>16</v>
      </c>
      <c r="H89" s="479">
        <v>0.1</v>
      </c>
      <c r="I89" s="535">
        <v>23</v>
      </c>
      <c r="J89" s="479">
        <v>8.5501858736059477E-2</v>
      </c>
      <c r="K89" s="600">
        <v>1063</v>
      </c>
      <c r="L89" s="601">
        <v>0.11905028558629185</v>
      </c>
      <c r="M89" s="600">
        <v>5</v>
      </c>
      <c r="N89" s="601">
        <v>0.1388888888888889</v>
      </c>
      <c r="O89" s="600">
        <v>155</v>
      </c>
      <c r="P89" s="601">
        <v>3.797158255756982E-2</v>
      </c>
      <c r="Q89" s="600">
        <v>232</v>
      </c>
      <c r="R89" s="601">
        <v>4.9225546361128796E-2</v>
      </c>
      <c r="S89" s="535">
        <v>7116</v>
      </c>
      <c r="T89" s="479">
        <v>8.287814024993885E-2</v>
      </c>
      <c r="U89" s="535">
        <v>1509</v>
      </c>
      <c r="V89" s="479">
        <v>8.6022118344544526E-2</v>
      </c>
      <c r="W89" s="535">
        <v>1188</v>
      </c>
      <c r="X89" s="479">
        <v>4.1175655067239705E-2</v>
      </c>
      <c r="Y89" s="535">
        <v>2592</v>
      </c>
      <c r="Z89" s="566">
        <v>6.1994738100932791E-2</v>
      </c>
    </row>
    <row r="90" spans="1:26">
      <c r="A90" s="1011"/>
      <c r="B90" s="492" t="s">
        <v>397</v>
      </c>
      <c r="C90" s="535">
        <v>27</v>
      </c>
      <c r="D90" s="479">
        <v>9.7122302158273388E-2</v>
      </c>
      <c r="E90" s="535">
        <v>6</v>
      </c>
      <c r="F90" s="479">
        <v>5.3571428571428568E-2</v>
      </c>
      <c r="G90" s="535">
        <v>5</v>
      </c>
      <c r="H90" s="479">
        <v>3.125E-2</v>
      </c>
      <c r="I90" s="535">
        <v>7</v>
      </c>
      <c r="J90" s="479">
        <v>2.6022304832713755E-2</v>
      </c>
      <c r="K90" s="600">
        <v>1208</v>
      </c>
      <c r="L90" s="601">
        <v>0.13528950610370702</v>
      </c>
      <c r="M90" s="600">
        <v>9</v>
      </c>
      <c r="N90" s="601">
        <v>0.25</v>
      </c>
      <c r="O90" s="600">
        <v>86</v>
      </c>
      <c r="P90" s="601">
        <v>2.1068103870651642E-2</v>
      </c>
      <c r="Q90" s="600">
        <v>110</v>
      </c>
      <c r="R90" s="601">
        <v>2.3339698705707613E-2</v>
      </c>
      <c r="S90" s="535">
        <v>3779</v>
      </c>
      <c r="T90" s="479">
        <v>4.401299775218085E-2</v>
      </c>
      <c r="U90" s="535">
        <v>1142</v>
      </c>
      <c r="V90" s="479">
        <v>6.5100900695473723E-2</v>
      </c>
      <c r="W90" s="535">
        <v>462</v>
      </c>
      <c r="X90" s="479">
        <v>1.6012754748370998E-2</v>
      </c>
      <c r="Y90" s="535">
        <v>897</v>
      </c>
      <c r="Z90" s="566">
        <v>2.1454197560392251E-2</v>
      </c>
    </row>
    <row r="91" spans="1:26">
      <c r="A91" s="1012"/>
      <c r="B91" s="431" t="s">
        <v>230</v>
      </c>
      <c r="C91" s="530">
        <v>278</v>
      </c>
      <c r="D91" s="602">
        <v>1</v>
      </c>
      <c r="E91" s="530">
        <v>112</v>
      </c>
      <c r="F91" s="602">
        <v>1</v>
      </c>
      <c r="G91" s="530">
        <v>160</v>
      </c>
      <c r="H91" s="602">
        <v>1</v>
      </c>
      <c r="I91" s="530">
        <v>269</v>
      </c>
      <c r="J91" s="602">
        <v>1</v>
      </c>
      <c r="K91" s="603">
        <v>8929</v>
      </c>
      <c r="L91" s="604">
        <v>1</v>
      </c>
      <c r="M91" s="603">
        <v>36</v>
      </c>
      <c r="N91" s="604">
        <v>1</v>
      </c>
      <c r="O91" s="603">
        <v>4082</v>
      </c>
      <c r="P91" s="604">
        <v>1</v>
      </c>
      <c r="Q91" s="603">
        <v>4713</v>
      </c>
      <c r="R91" s="604">
        <v>1</v>
      </c>
      <c r="S91" s="530">
        <v>85861</v>
      </c>
      <c r="T91" s="602">
        <v>1</v>
      </c>
      <c r="U91" s="530">
        <v>17542</v>
      </c>
      <c r="V91" s="602">
        <v>1</v>
      </c>
      <c r="W91" s="530">
        <v>28852</v>
      </c>
      <c r="X91" s="602">
        <v>1</v>
      </c>
      <c r="Y91" s="530">
        <v>41810</v>
      </c>
      <c r="Z91" s="609">
        <v>1</v>
      </c>
    </row>
    <row r="92" spans="1:26">
      <c r="A92" s="1010" t="s">
        <v>380</v>
      </c>
      <c r="B92" s="435" t="s">
        <v>393</v>
      </c>
      <c r="C92" s="605">
        <v>111</v>
      </c>
      <c r="D92" s="606">
        <v>0.39361702127659576</v>
      </c>
      <c r="E92" s="605">
        <v>18</v>
      </c>
      <c r="F92" s="606">
        <v>0.15929203539823009</v>
      </c>
      <c r="G92" s="605">
        <v>86</v>
      </c>
      <c r="H92" s="606">
        <v>0.53749999999999998</v>
      </c>
      <c r="I92" s="605">
        <v>140</v>
      </c>
      <c r="J92" s="606">
        <v>0.52631578947368418</v>
      </c>
      <c r="K92" s="607">
        <v>2935</v>
      </c>
      <c r="L92" s="608">
        <v>0.32944213716466497</v>
      </c>
      <c r="M92" s="607">
        <v>12</v>
      </c>
      <c r="N92" s="608">
        <v>0.33333333333333326</v>
      </c>
      <c r="O92" s="607">
        <v>2436</v>
      </c>
      <c r="P92" s="608">
        <v>0.59735164296223642</v>
      </c>
      <c r="Q92" s="607">
        <v>2812</v>
      </c>
      <c r="R92" s="608">
        <v>0.59893503727369546</v>
      </c>
      <c r="S92" s="605">
        <v>44039</v>
      </c>
      <c r="T92" s="606">
        <v>0.51364023373260714</v>
      </c>
      <c r="U92" s="605">
        <v>6989</v>
      </c>
      <c r="V92" s="606">
        <v>0.3989838442655706</v>
      </c>
      <c r="W92" s="605">
        <v>15999</v>
      </c>
      <c r="X92" s="606">
        <v>0.5562354413656434</v>
      </c>
      <c r="Y92" s="605">
        <v>23401</v>
      </c>
      <c r="Z92" s="610">
        <v>0.5617678125600154</v>
      </c>
    </row>
    <row r="93" spans="1:26">
      <c r="A93" s="1011"/>
      <c r="B93" s="492" t="s">
        <v>394</v>
      </c>
      <c r="C93" s="535">
        <v>56</v>
      </c>
      <c r="D93" s="479">
        <v>0.19858156028368795</v>
      </c>
      <c r="E93" s="535">
        <v>22</v>
      </c>
      <c r="F93" s="479">
        <v>0.19469026548672566</v>
      </c>
      <c r="G93" s="535">
        <v>28</v>
      </c>
      <c r="H93" s="479">
        <v>0.17499999999999999</v>
      </c>
      <c r="I93" s="535">
        <v>62</v>
      </c>
      <c r="J93" s="479">
        <v>0.23308270676691728</v>
      </c>
      <c r="K93" s="600">
        <v>2106</v>
      </c>
      <c r="L93" s="601">
        <v>0.23639016724660455</v>
      </c>
      <c r="M93" s="600">
        <v>7</v>
      </c>
      <c r="N93" s="601">
        <v>0.19444444444444448</v>
      </c>
      <c r="O93" s="600">
        <v>1105</v>
      </c>
      <c r="P93" s="601">
        <v>0.27096615988229522</v>
      </c>
      <c r="Q93" s="600">
        <v>972</v>
      </c>
      <c r="R93" s="601">
        <v>0.20702875399361023</v>
      </c>
      <c r="S93" s="535">
        <v>18743</v>
      </c>
      <c r="T93" s="479">
        <v>0.21860530213788359</v>
      </c>
      <c r="U93" s="535">
        <v>4976</v>
      </c>
      <c r="V93" s="479">
        <v>0.28406690643375004</v>
      </c>
      <c r="W93" s="535">
        <v>8233</v>
      </c>
      <c r="X93" s="479">
        <v>0.28623578903452351</v>
      </c>
      <c r="Y93" s="535">
        <v>8910</v>
      </c>
      <c r="Z93" s="566">
        <v>0.21389475705780681</v>
      </c>
    </row>
    <row r="94" spans="1:26">
      <c r="A94" s="1011"/>
      <c r="B94" s="492" t="s">
        <v>395</v>
      </c>
      <c r="C94" s="535">
        <v>24</v>
      </c>
      <c r="D94" s="479">
        <v>8.5106382978723402E-2</v>
      </c>
      <c r="E94" s="535">
        <v>49</v>
      </c>
      <c r="F94" s="479">
        <v>0.43362831858407075</v>
      </c>
      <c r="G94" s="535">
        <v>19</v>
      </c>
      <c r="H94" s="479">
        <v>0.11874999999999999</v>
      </c>
      <c r="I94" s="535">
        <v>23</v>
      </c>
      <c r="J94" s="479">
        <v>8.646616541353383E-2</v>
      </c>
      <c r="K94" s="600">
        <v>347</v>
      </c>
      <c r="L94" s="601">
        <v>3.8949377034459533E-2</v>
      </c>
      <c r="M94" s="600">
        <v>1</v>
      </c>
      <c r="N94" s="601">
        <v>2.7777777777777776E-2</v>
      </c>
      <c r="O94" s="600">
        <v>107</v>
      </c>
      <c r="P94" s="601">
        <v>2.6238352133398726E-2</v>
      </c>
      <c r="Q94" s="600">
        <v>225</v>
      </c>
      <c r="R94" s="601">
        <v>4.7923322683706068E-2</v>
      </c>
      <c r="S94" s="535">
        <v>4462</v>
      </c>
      <c r="T94" s="479">
        <v>5.2041661320985783E-2</v>
      </c>
      <c r="U94" s="535">
        <v>1010</v>
      </c>
      <c r="V94" s="479">
        <v>5.7658274818747503E-2</v>
      </c>
      <c r="W94" s="535">
        <v>1033</v>
      </c>
      <c r="X94" s="479">
        <v>3.5914195320376874E-2</v>
      </c>
      <c r="Y94" s="535">
        <v>2234</v>
      </c>
      <c r="Z94" s="566">
        <v>5.3629729210677934E-2</v>
      </c>
    </row>
    <row r="95" spans="1:26">
      <c r="A95" s="1011"/>
      <c r="B95" s="492" t="s">
        <v>396</v>
      </c>
      <c r="C95" s="535">
        <v>33</v>
      </c>
      <c r="D95" s="479">
        <v>0.11702127659574468</v>
      </c>
      <c r="E95" s="535">
        <v>14</v>
      </c>
      <c r="F95" s="479">
        <v>0.12389380530973451</v>
      </c>
      <c r="G95" s="535">
        <v>17</v>
      </c>
      <c r="H95" s="479">
        <v>0.10625</v>
      </c>
      <c r="I95" s="535">
        <v>31</v>
      </c>
      <c r="J95" s="479">
        <v>0.11654135338345864</v>
      </c>
      <c r="K95" s="600">
        <v>1112</v>
      </c>
      <c r="L95" s="601">
        <v>0.12481760017959367</v>
      </c>
      <c r="M95" s="600">
        <v>6</v>
      </c>
      <c r="N95" s="601">
        <v>0.16666666666666663</v>
      </c>
      <c r="O95" s="600">
        <v>171</v>
      </c>
      <c r="P95" s="601">
        <v>4.1932319764590484E-2</v>
      </c>
      <c r="Q95" s="600">
        <v>298</v>
      </c>
      <c r="R95" s="601">
        <v>6.3471778487752928E-2</v>
      </c>
      <c r="S95" s="535">
        <v>7632</v>
      </c>
      <c r="T95" s="479">
        <v>8.9014334200305564E-2</v>
      </c>
      <c r="U95" s="535">
        <v>1791</v>
      </c>
      <c r="V95" s="479">
        <v>0.10224353485185819</v>
      </c>
      <c r="W95" s="535">
        <v>1485</v>
      </c>
      <c r="X95" s="479">
        <v>5.1628828703542747E-2</v>
      </c>
      <c r="Y95" s="535">
        <v>3063</v>
      </c>
      <c r="Z95" s="566">
        <v>7.3530823890916072E-2</v>
      </c>
    </row>
    <row r="96" spans="1:26">
      <c r="A96" s="1011"/>
      <c r="B96" s="492" t="s">
        <v>397</v>
      </c>
      <c r="C96" s="535">
        <v>58</v>
      </c>
      <c r="D96" s="479">
        <v>0.20567375886524822</v>
      </c>
      <c r="E96" s="535">
        <v>10</v>
      </c>
      <c r="F96" s="479">
        <v>8.8495575221238937E-2</v>
      </c>
      <c r="G96" s="535">
        <v>10</v>
      </c>
      <c r="H96" s="479">
        <v>6.25E-2</v>
      </c>
      <c r="I96" s="535">
        <v>10</v>
      </c>
      <c r="J96" s="479">
        <v>3.7593984962406013E-2</v>
      </c>
      <c r="K96" s="600">
        <v>2409</v>
      </c>
      <c r="L96" s="601">
        <v>0.27040071837467727</v>
      </c>
      <c r="M96" s="600">
        <v>10</v>
      </c>
      <c r="N96" s="601">
        <v>0.27777777777777779</v>
      </c>
      <c r="O96" s="600">
        <v>259</v>
      </c>
      <c r="P96" s="601">
        <v>6.3511525257479162E-2</v>
      </c>
      <c r="Q96" s="600">
        <v>388</v>
      </c>
      <c r="R96" s="601">
        <v>8.2641107561235355E-2</v>
      </c>
      <c r="S96" s="535">
        <v>10863</v>
      </c>
      <c r="T96" s="479">
        <v>0.12669846860821796</v>
      </c>
      <c r="U96" s="535">
        <v>2751</v>
      </c>
      <c r="V96" s="479">
        <v>0.15704743963007364</v>
      </c>
      <c r="W96" s="535">
        <v>2013</v>
      </c>
      <c r="X96" s="479">
        <v>6.9985745575913499E-2</v>
      </c>
      <c r="Y96" s="535">
        <v>4048</v>
      </c>
      <c r="Z96" s="566">
        <v>9.7176877280583829E-2</v>
      </c>
    </row>
    <row r="97" spans="1:26">
      <c r="A97" s="1012"/>
      <c r="B97" s="431" t="s">
        <v>230</v>
      </c>
      <c r="C97" s="530">
        <v>282</v>
      </c>
      <c r="D97" s="602">
        <v>1</v>
      </c>
      <c r="E97" s="530">
        <v>113</v>
      </c>
      <c r="F97" s="602">
        <v>1</v>
      </c>
      <c r="G97" s="530">
        <v>160</v>
      </c>
      <c r="H97" s="602">
        <v>1</v>
      </c>
      <c r="I97" s="530">
        <v>266</v>
      </c>
      <c r="J97" s="602">
        <v>1</v>
      </c>
      <c r="K97" s="603">
        <v>8909</v>
      </c>
      <c r="L97" s="604">
        <v>1</v>
      </c>
      <c r="M97" s="603">
        <v>36</v>
      </c>
      <c r="N97" s="604">
        <v>1</v>
      </c>
      <c r="O97" s="603">
        <v>4078</v>
      </c>
      <c r="P97" s="604">
        <v>1</v>
      </c>
      <c r="Q97" s="603">
        <v>4695</v>
      </c>
      <c r="R97" s="604">
        <v>1</v>
      </c>
      <c r="S97" s="530">
        <v>85739</v>
      </c>
      <c r="T97" s="602">
        <v>1</v>
      </c>
      <c r="U97" s="530">
        <v>17517</v>
      </c>
      <c r="V97" s="602">
        <v>1</v>
      </c>
      <c r="W97" s="530">
        <v>28763</v>
      </c>
      <c r="X97" s="602">
        <v>1</v>
      </c>
      <c r="Y97" s="530">
        <v>41656</v>
      </c>
      <c r="Z97" s="609">
        <v>1</v>
      </c>
    </row>
    <row r="98" spans="1:26">
      <c r="A98" s="1010" t="s">
        <v>382</v>
      </c>
      <c r="B98" s="435" t="s">
        <v>393</v>
      </c>
      <c r="C98" s="605">
        <v>106</v>
      </c>
      <c r="D98" s="606">
        <v>0.37992831541218636</v>
      </c>
      <c r="E98" s="605">
        <v>14</v>
      </c>
      <c r="F98" s="606">
        <v>0.12844036697247707</v>
      </c>
      <c r="G98" s="605">
        <v>74</v>
      </c>
      <c r="H98" s="606">
        <v>0.46540880503144655</v>
      </c>
      <c r="I98" s="605">
        <v>125</v>
      </c>
      <c r="J98" s="606">
        <v>0.46468401486988847</v>
      </c>
      <c r="K98" s="607">
        <v>2610</v>
      </c>
      <c r="L98" s="608">
        <v>0.29335731145329885</v>
      </c>
      <c r="M98" s="607">
        <v>9</v>
      </c>
      <c r="N98" s="608">
        <v>0.25</v>
      </c>
      <c r="O98" s="607">
        <v>1587</v>
      </c>
      <c r="P98" s="608">
        <v>0.39079044570302879</v>
      </c>
      <c r="Q98" s="607">
        <v>1896</v>
      </c>
      <c r="R98" s="608">
        <v>0.40460947503201017</v>
      </c>
      <c r="S98" s="605">
        <v>38522</v>
      </c>
      <c r="T98" s="606">
        <v>0.44898482482109148</v>
      </c>
      <c r="U98" s="605">
        <v>5574</v>
      </c>
      <c r="V98" s="606">
        <v>0.31807806436886554</v>
      </c>
      <c r="W98" s="605">
        <v>12138</v>
      </c>
      <c r="X98" s="606">
        <v>0.42236759691001458</v>
      </c>
      <c r="Y98" s="605">
        <v>17960</v>
      </c>
      <c r="Z98" s="610">
        <v>0.4310055195584353</v>
      </c>
    </row>
    <row r="99" spans="1:26">
      <c r="A99" s="1011"/>
      <c r="B99" s="492" t="s">
        <v>394</v>
      </c>
      <c r="C99" s="535">
        <v>53</v>
      </c>
      <c r="D99" s="479">
        <v>0.18996415770609318</v>
      </c>
      <c r="E99" s="535">
        <v>30</v>
      </c>
      <c r="F99" s="479">
        <v>0.27522935779816515</v>
      </c>
      <c r="G99" s="535">
        <v>36</v>
      </c>
      <c r="H99" s="479">
        <v>0.22641509433962267</v>
      </c>
      <c r="I99" s="535">
        <v>52</v>
      </c>
      <c r="J99" s="479">
        <v>0.19330855018587362</v>
      </c>
      <c r="K99" s="600">
        <v>1719</v>
      </c>
      <c r="L99" s="601">
        <v>0.1932111947847589</v>
      </c>
      <c r="M99" s="600">
        <v>5</v>
      </c>
      <c r="N99" s="601">
        <v>0.1388888888888889</v>
      </c>
      <c r="O99" s="600">
        <v>1163</v>
      </c>
      <c r="P99" s="601">
        <v>0.28638266436838217</v>
      </c>
      <c r="Q99" s="600">
        <v>1102</v>
      </c>
      <c r="R99" s="601">
        <v>0.23516858728126333</v>
      </c>
      <c r="S99" s="535">
        <v>16874</v>
      </c>
      <c r="T99" s="479">
        <v>0.1966712510781137</v>
      </c>
      <c r="U99" s="535">
        <v>4246</v>
      </c>
      <c r="V99" s="479">
        <v>0.24229627938826753</v>
      </c>
      <c r="W99" s="535">
        <v>8550</v>
      </c>
      <c r="X99" s="479">
        <v>0.29751548472405875</v>
      </c>
      <c r="Y99" s="535">
        <v>9523</v>
      </c>
      <c r="Z99" s="566">
        <v>0.22853371730261579</v>
      </c>
    </row>
    <row r="100" spans="1:26">
      <c r="A100" s="1011"/>
      <c r="B100" s="492" t="s">
        <v>395</v>
      </c>
      <c r="C100" s="535">
        <v>19</v>
      </c>
      <c r="D100" s="479">
        <v>6.8100358422939072E-2</v>
      </c>
      <c r="E100" s="535">
        <v>32</v>
      </c>
      <c r="F100" s="479">
        <v>0.29357798165137616</v>
      </c>
      <c r="G100" s="535">
        <v>22</v>
      </c>
      <c r="H100" s="479">
        <v>0.13836477987421383</v>
      </c>
      <c r="I100" s="535">
        <v>37</v>
      </c>
      <c r="J100" s="479">
        <v>0.13754646840148699</v>
      </c>
      <c r="K100" s="600">
        <v>343</v>
      </c>
      <c r="L100" s="601">
        <v>3.8552321007081038E-2</v>
      </c>
      <c r="M100" s="600">
        <v>2</v>
      </c>
      <c r="N100" s="601">
        <v>5.5555555555555552E-2</v>
      </c>
      <c r="O100" s="600">
        <v>257</v>
      </c>
      <c r="P100" s="601">
        <v>6.3284905195764588E-2</v>
      </c>
      <c r="Q100" s="600">
        <v>396</v>
      </c>
      <c r="R100" s="601">
        <v>8.4507042253521125E-2</v>
      </c>
      <c r="S100" s="535">
        <v>5334</v>
      </c>
      <c r="T100" s="479">
        <v>6.2169281335229261E-2</v>
      </c>
      <c r="U100" s="535">
        <v>1145</v>
      </c>
      <c r="V100" s="479">
        <v>6.5338963706916234E-2</v>
      </c>
      <c r="W100" s="535">
        <v>1758</v>
      </c>
      <c r="X100" s="479">
        <v>6.1173359315192431E-2</v>
      </c>
      <c r="Y100" s="535">
        <v>3330</v>
      </c>
      <c r="Z100" s="566">
        <v>7.9913606911447083E-2</v>
      </c>
    </row>
    <row r="101" spans="1:26">
      <c r="A101" s="1011"/>
      <c r="B101" s="492" t="s">
        <v>396</v>
      </c>
      <c r="C101" s="535">
        <v>42</v>
      </c>
      <c r="D101" s="479">
        <v>0.15053763440860216</v>
      </c>
      <c r="E101" s="535">
        <v>21</v>
      </c>
      <c r="F101" s="479">
        <v>0.19266055045871561</v>
      </c>
      <c r="G101" s="535">
        <v>19</v>
      </c>
      <c r="H101" s="479">
        <v>0.11949685534591195</v>
      </c>
      <c r="I101" s="535">
        <v>34</v>
      </c>
      <c r="J101" s="479">
        <v>0.12639405204460966</v>
      </c>
      <c r="K101" s="600">
        <v>1108</v>
      </c>
      <c r="L101" s="601">
        <v>0.124536360570979</v>
      </c>
      <c r="M101" s="600">
        <v>4</v>
      </c>
      <c r="N101" s="601">
        <v>0.1111111111111111</v>
      </c>
      <c r="O101" s="600">
        <v>368</v>
      </c>
      <c r="P101" s="601">
        <v>9.0618074365919718E-2</v>
      </c>
      <c r="Q101" s="600">
        <v>571</v>
      </c>
      <c r="R101" s="601">
        <v>0.12185232607767819</v>
      </c>
      <c r="S101" s="535">
        <v>10729</v>
      </c>
      <c r="T101" s="479">
        <v>0.12504953495419474</v>
      </c>
      <c r="U101" s="535">
        <v>2122</v>
      </c>
      <c r="V101" s="479">
        <v>0.12109107509700982</v>
      </c>
      <c r="W101" s="535">
        <v>2289</v>
      </c>
      <c r="X101" s="479">
        <v>7.9650636787528706E-2</v>
      </c>
      <c r="Y101" s="535">
        <v>4787</v>
      </c>
      <c r="Z101" s="566">
        <v>0.11487880969522438</v>
      </c>
    </row>
    <row r="102" spans="1:26">
      <c r="A102" s="1011"/>
      <c r="B102" s="492" t="s">
        <v>397</v>
      </c>
      <c r="C102" s="535">
        <v>59</v>
      </c>
      <c r="D102" s="479">
        <v>0.21146953405017921</v>
      </c>
      <c r="E102" s="535">
        <v>12</v>
      </c>
      <c r="F102" s="479">
        <v>0.11009174311926608</v>
      </c>
      <c r="G102" s="535">
        <v>8</v>
      </c>
      <c r="H102" s="479">
        <v>5.0314465408805041E-2</v>
      </c>
      <c r="I102" s="535">
        <v>21</v>
      </c>
      <c r="J102" s="479">
        <v>7.8066914498141265E-2</v>
      </c>
      <c r="K102" s="600">
        <v>3117</v>
      </c>
      <c r="L102" s="601">
        <v>0.35034281218388214</v>
      </c>
      <c r="M102" s="600">
        <v>16</v>
      </c>
      <c r="N102" s="601">
        <v>0.44444444444444442</v>
      </c>
      <c r="O102" s="600">
        <v>686</v>
      </c>
      <c r="P102" s="601">
        <v>0.16892391036690474</v>
      </c>
      <c r="Q102" s="600">
        <v>721</v>
      </c>
      <c r="R102" s="601">
        <v>0.15386256935552711</v>
      </c>
      <c r="S102" s="535">
        <v>14339</v>
      </c>
      <c r="T102" s="479">
        <v>0.16712510781137088</v>
      </c>
      <c r="U102" s="535">
        <v>4437</v>
      </c>
      <c r="V102" s="479">
        <v>0.25319561743894087</v>
      </c>
      <c r="W102" s="535">
        <v>4003</v>
      </c>
      <c r="X102" s="479">
        <v>0.1392929222632055</v>
      </c>
      <c r="Y102" s="535">
        <v>6070</v>
      </c>
      <c r="Z102" s="566">
        <v>0.14566834653227742</v>
      </c>
    </row>
    <row r="103" spans="1:26">
      <c r="A103" s="1012"/>
      <c r="B103" s="431" t="s">
        <v>230</v>
      </c>
      <c r="C103" s="530">
        <v>279</v>
      </c>
      <c r="D103" s="602">
        <v>1</v>
      </c>
      <c r="E103" s="530">
        <v>109</v>
      </c>
      <c r="F103" s="602">
        <v>1</v>
      </c>
      <c r="G103" s="530">
        <v>159</v>
      </c>
      <c r="H103" s="602">
        <v>1</v>
      </c>
      <c r="I103" s="530">
        <v>269</v>
      </c>
      <c r="J103" s="602">
        <v>1</v>
      </c>
      <c r="K103" s="603">
        <v>8897</v>
      </c>
      <c r="L103" s="604">
        <v>1</v>
      </c>
      <c r="M103" s="603">
        <v>36</v>
      </c>
      <c r="N103" s="604">
        <v>1</v>
      </c>
      <c r="O103" s="603">
        <v>4061</v>
      </c>
      <c r="P103" s="604">
        <v>1</v>
      </c>
      <c r="Q103" s="603">
        <v>4686</v>
      </c>
      <c r="R103" s="604">
        <v>1</v>
      </c>
      <c r="S103" s="530">
        <v>85798</v>
      </c>
      <c r="T103" s="602">
        <v>1</v>
      </c>
      <c r="U103" s="530">
        <v>17524</v>
      </c>
      <c r="V103" s="602">
        <v>1</v>
      </c>
      <c r="W103" s="530">
        <v>28738</v>
      </c>
      <c r="X103" s="602">
        <v>1</v>
      </c>
      <c r="Y103" s="530">
        <v>41670</v>
      </c>
      <c r="Z103" s="609">
        <v>1</v>
      </c>
    </row>
    <row r="104" spans="1:26">
      <c r="A104" s="1010" t="s">
        <v>384</v>
      </c>
      <c r="B104" s="435" t="s">
        <v>393</v>
      </c>
      <c r="C104" s="605">
        <v>147</v>
      </c>
      <c r="D104" s="606">
        <v>0.52500000000000002</v>
      </c>
      <c r="E104" s="605">
        <v>26</v>
      </c>
      <c r="F104" s="606">
        <v>0.23214285714285715</v>
      </c>
      <c r="G104" s="605">
        <v>95</v>
      </c>
      <c r="H104" s="606">
        <v>0.59375</v>
      </c>
      <c r="I104" s="605">
        <v>170</v>
      </c>
      <c r="J104" s="606">
        <v>0.62962962962962965</v>
      </c>
      <c r="K104" s="607">
        <v>4286</v>
      </c>
      <c r="L104" s="608">
        <v>0.48087063839335803</v>
      </c>
      <c r="M104" s="607">
        <v>13</v>
      </c>
      <c r="N104" s="608">
        <v>0.36111111111111105</v>
      </c>
      <c r="O104" s="607">
        <v>2813</v>
      </c>
      <c r="P104" s="608">
        <v>0.6884483602545276</v>
      </c>
      <c r="Q104" s="607">
        <v>3796</v>
      </c>
      <c r="R104" s="608">
        <v>0.80611594818432797</v>
      </c>
      <c r="S104" s="605">
        <v>64065</v>
      </c>
      <c r="T104" s="606">
        <v>0.74625214038602661</v>
      </c>
      <c r="U104" s="605">
        <v>10363</v>
      </c>
      <c r="V104" s="606">
        <v>0.59041704649042848</v>
      </c>
      <c r="W104" s="605">
        <v>21940</v>
      </c>
      <c r="X104" s="606">
        <v>0.76032714166897686</v>
      </c>
      <c r="Y104" s="605">
        <v>34607</v>
      </c>
      <c r="Z104" s="610">
        <v>0.82728533180340402</v>
      </c>
    </row>
    <row r="105" spans="1:26">
      <c r="A105" s="1011"/>
      <c r="B105" s="492" t="s">
        <v>394</v>
      </c>
      <c r="C105" s="535">
        <v>48</v>
      </c>
      <c r="D105" s="479">
        <v>0.17142857142857143</v>
      </c>
      <c r="E105" s="535">
        <v>19</v>
      </c>
      <c r="F105" s="479">
        <v>0.16964285714285715</v>
      </c>
      <c r="G105" s="535">
        <v>27</v>
      </c>
      <c r="H105" s="479">
        <v>0.16875000000000001</v>
      </c>
      <c r="I105" s="535">
        <v>48</v>
      </c>
      <c r="J105" s="479">
        <v>0.17777777777777778</v>
      </c>
      <c r="K105" s="600">
        <v>2143</v>
      </c>
      <c r="L105" s="601">
        <v>0.24043531919667901</v>
      </c>
      <c r="M105" s="600">
        <v>10</v>
      </c>
      <c r="N105" s="601">
        <v>0.27777777777777779</v>
      </c>
      <c r="O105" s="600">
        <v>916</v>
      </c>
      <c r="P105" s="601">
        <v>0.22418012726382769</v>
      </c>
      <c r="Q105" s="600">
        <v>500</v>
      </c>
      <c r="R105" s="601">
        <v>0.10617965597791464</v>
      </c>
      <c r="S105" s="535">
        <v>11710</v>
      </c>
      <c r="T105" s="479">
        <v>0.13640228773777213</v>
      </c>
      <c r="U105" s="535">
        <v>4474</v>
      </c>
      <c r="V105" s="479">
        <v>0.25489972652689152</v>
      </c>
      <c r="W105" s="535">
        <v>5254</v>
      </c>
      <c r="X105" s="479">
        <v>0.1820765178818963</v>
      </c>
      <c r="Y105" s="535">
        <v>4126</v>
      </c>
      <c r="Z105" s="566">
        <v>9.8632625741059479E-2</v>
      </c>
    </row>
    <row r="106" spans="1:26">
      <c r="A106" s="1011"/>
      <c r="B106" s="492" t="s">
        <v>395</v>
      </c>
      <c r="C106" s="535">
        <v>17</v>
      </c>
      <c r="D106" s="479">
        <v>6.0714285714285714E-2</v>
      </c>
      <c r="E106" s="535">
        <v>39</v>
      </c>
      <c r="F106" s="479">
        <v>0.3482142857142857</v>
      </c>
      <c r="G106" s="535">
        <v>23</v>
      </c>
      <c r="H106" s="479">
        <v>0.14374999999999999</v>
      </c>
      <c r="I106" s="535">
        <v>27</v>
      </c>
      <c r="J106" s="479">
        <v>0.1</v>
      </c>
      <c r="K106" s="600">
        <v>248</v>
      </c>
      <c r="L106" s="601">
        <v>2.7824525973297431E-2</v>
      </c>
      <c r="M106" s="600">
        <v>0</v>
      </c>
      <c r="N106" s="601">
        <v>0</v>
      </c>
      <c r="O106" s="600">
        <v>90</v>
      </c>
      <c r="P106" s="601">
        <v>2.2026431718061675E-2</v>
      </c>
      <c r="Q106" s="600">
        <v>79</v>
      </c>
      <c r="R106" s="601">
        <v>1.6776385644510512E-2</v>
      </c>
      <c r="S106" s="535">
        <v>1739</v>
      </c>
      <c r="T106" s="479">
        <v>2.0256496872415521E-2</v>
      </c>
      <c r="U106" s="535">
        <v>613</v>
      </c>
      <c r="V106" s="479">
        <v>3.4924794895168643E-2</v>
      </c>
      <c r="W106" s="535">
        <v>455</v>
      </c>
      <c r="X106" s="479">
        <v>1.5767951205988357E-2</v>
      </c>
      <c r="Y106" s="535">
        <v>714</v>
      </c>
      <c r="Z106" s="566">
        <v>1.7068273092369479E-2</v>
      </c>
    </row>
    <row r="107" spans="1:26">
      <c r="A107" s="1011"/>
      <c r="B107" s="492" t="s">
        <v>396</v>
      </c>
      <c r="C107" s="535">
        <v>40</v>
      </c>
      <c r="D107" s="479">
        <v>0.14285714285714285</v>
      </c>
      <c r="E107" s="535">
        <v>23</v>
      </c>
      <c r="F107" s="479">
        <v>0.20535714285714285</v>
      </c>
      <c r="G107" s="535">
        <v>10</v>
      </c>
      <c r="H107" s="479">
        <v>6.25E-2</v>
      </c>
      <c r="I107" s="535">
        <v>20</v>
      </c>
      <c r="J107" s="479">
        <v>7.407407407407407E-2</v>
      </c>
      <c r="K107" s="600">
        <v>1029</v>
      </c>
      <c r="L107" s="601">
        <v>0.11544934365533491</v>
      </c>
      <c r="M107" s="600">
        <v>5</v>
      </c>
      <c r="N107" s="601">
        <v>0.1388888888888889</v>
      </c>
      <c r="O107" s="600">
        <v>146</v>
      </c>
      <c r="P107" s="601">
        <v>3.5731767009300051E-2</v>
      </c>
      <c r="Q107" s="600">
        <v>203</v>
      </c>
      <c r="R107" s="601">
        <v>4.3108940327033343E-2</v>
      </c>
      <c r="S107" s="535">
        <v>4552</v>
      </c>
      <c r="T107" s="479">
        <v>5.3023331663735164E-2</v>
      </c>
      <c r="U107" s="535">
        <v>1133</v>
      </c>
      <c r="V107" s="479">
        <v>6.4551048313582493E-2</v>
      </c>
      <c r="W107" s="535">
        <v>667</v>
      </c>
      <c r="X107" s="479">
        <v>2.3114776822844473E-2</v>
      </c>
      <c r="Y107" s="535">
        <v>1422</v>
      </c>
      <c r="Z107" s="566">
        <v>3.3993115318416527E-2</v>
      </c>
    </row>
    <row r="108" spans="1:26">
      <c r="A108" s="1011"/>
      <c r="B108" s="492" t="s">
        <v>397</v>
      </c>
      <c r="C108" s="535">
        <v>28</v>
      </c>
      <c r="D108" s="479">
        <v>0.1</v>
      </c>
      <c r="E108" s="535">
        <v>5</v>
      </c>
      <c r="F108" s="479">
        <v>4.4642857142857144E-2</v>
      </c>
      <c r="G108" s="535">
        <v>5</v>
      </c>
      <c r="H108" s="479">
        <v>3.125E-2</v>
      </c>
      <c r="I108" s="535">
        <v>5</v>
      </c>
      <c r="J108" s="479">
        <v>1.8518518518518517E-2</v>
      </c>
      <c r="K108" s="600">
        <v>1207</v>
      </c>
      <c r="L108" s="601">
        <v>0.13542017278133064</v>
      </c>
      <c r="M108" s="600">
        <v>8</v>
      </c>
      <c r="N108" s="601">
        <v>0.22222222222222221</v>
      </c>
      <c r="O108" s="600">
        <v>121</v>
      </c>
      <c r="P108" s="601">
        <v>2.9613313754282916E-2</v>
      </c>
      <c r="Q108" s="600">
        <v>131</v>
      </c>
      <c r="R108" s="601">
        <v>2.7819069866213634E-2</v>
      </c>
      <c r="S108" s="535">
        <v>3783</v>
      </c>
      <c r="T108" s="479">
        <v>4.4065743340050555E-2</v>
      </c>
      <c r="U108" s="535">
        <v>969</v>
      </c>
      <c r="V108" s="479">
        <v>5.5207383773928899E-2</v>
      </c>
      <c r="W108" s="535">
        <v>540</v>
      </c>
      <c r="X108" s="479">
        <v>1.8713612420293874E-2</v>
      </c>
      <c r="Y108" s="535">
        <v>963</v>
      </c>
      <c r="Z108" s="566">
        <v>2.3020654044750431E-2</v>
      </c>
    </row>
    <row r="109" spans="1:26">
      <c r="A109" s="1012"/>
      <c r="B109" s="431" t="s">
        <v>230</v>
      </c>
      <c r="C109" s="530">
        <v>280</v>
      </c>
      <c r="D109" s="602">
        <v>1</v>
      </c>
      <c r="E109" s="530">
        <v>112</v>
      </c>
      <c r="F109" s="602">
        <v>1</v>
      </c>
      <c r="G109" s="530">
        <v>160</v>
      </c>
      <c r="H109" s="602">
        <v>1</v>
      </c>
      <c r="I109" s="530">
        <v>270</v>
      </c>
      <c r="J109" s="602">
        <v>1</v>
      </c>
      <c r="K109" s="603">
        <v>8913</v>
      </c>
      <c r="L109" s="604">
        <v>1</v>
      </c>
      <c r="M109" s="603">
        <v>36</v>
      </c>
      <c r="N109" s="604">
        <v>1</v>
      </c>
      <c r="O109" s="603">
        <v>4086</v>
      </c>
      <c r="P109" s="604">
        <v>1</v>
      </c>
      <c r="Q109" s="603">
        <v>4709</v>
      </c>
      <c r="R109" s="604">
        <v>1</v>
      </c>
      <c r="S109" s="530">
        <v>85849</v>
      </c>
      <c r="T109" s="602">
        <v>1</v>
      </c>
      <c r="U109" s="530">
        <v>17552</v>
      </c>
      <c r="V109" s="602">
        <v>1</v>
      </c>
      <c r="W109" s="530">
        <v>28856</v>
      </c>
      <c r="X109" s="602">
        <v>1</v>
      </c>
      <c r="Y109" s="530">
        <v>41832</v>
      </c>
      <c r="Z109" s="609">
        <v>1</v>
      </c>
    </row>
    <row r="110" spans="1:26">
      <c r="A110" s="1010" t="s">
        <v>47</v>
      </c>
      <c r="B110" s="435" t="s">
        <v>393</v>
      </c>
      <c r="C110" s="605">
        <v>96</v>
      </c>
      <c r="D110" s="606">
        <v>0.34163701067615659</v>
      </c>
      <c r="E110" s="605">
        <v>14</v>
      </c>
      <c r="F110" s="606">
        <v>0.12844036697247707</v>
      </c>
      <c r="G110" s="605">
        <v>70</v>
      </c>
      <c r="H110" s="606">
        <v>0.4375</v>
      </c>
      <c r="I110" s="605">
        <v>101</v>
      </c>
      <c r="J110" s="606">
        <v>0.37686567164179102</v>
      </c>
      <c r="K110" s="607">
        <v>2295</v>
      </c>
      <c r="L110" s="608">
        <v>0.25740242261103635</v>
      </c>
      <c r="M110" s="607">
        <v>5</v>
      </c>
      <c r="N110" s="608">
        <v>0.1388888888888889</v>
      </c>
      <c r="O110" s="607">
        <v>1748</v>
      </c>
      <c r="P110" s="608">
        <v>0.42790697674418604</v>
      </c>
      <c r="Q110" s="607">
        <v>1599</v>
      </c>
      <c r="R110" s="608">
        <v>0.33985122210414453</v>
      </c>
      <c r="S110" s="605">
        <v>22709</v>
      </c>
      <c r="T110" s="606">
        <v>0.26451334855332431</v>
      </c>
      <c r="U110" s="605">
        <v>5620</v>
      </c>
      <c r="V110" s="606">
        <v>0.32028266940217703</v>
      </c>
      <c r="W110" s="605">
        <v>11444</v>
      </c>
      <c r="X110" s="606">
        <v>0.39678247000901462</v>
      </c>
      <c r="Y110" s="605">
        <v>13067</v>
      </c>
      <c r="Z110" s="610">
        <v>0.31258522115637632</v>
      </c>
    </row>
    <row r="111" spans="1:26">
      <c r="A111" s="1011"/>
      <c r="B111" s="492" t="s">
        <v>394</v>
      </c>
      <c r="C111" s="535">
        <v>57</v>
      </c>
      <c r="D111" s="479">
        <v>0.20284697508896798</v>
      </c>
      <c r="E111" s="535">
        <v>28</v>
      </c>
      <c r="F111" s="479">
        <v>0.25688073394495414</v>
      </c>
      <c r="G111" s="535">
        <v>46</v>
      </c>
      <c r="H111" s="479">
        <v>0.28749999999999998</v>
      </c>
      <c r="I111" s="535">
        <v>77</v>
      </c>
      <c r="J111" s="479">
        <v>0.28731343283582089</v>
      </c>
      <c r="K111" s="600">
        <v>2154</v>
      </c>
      <c r="L111" s="601">
        <v>0.24158815612382234</v>
      </c>
      <c r="M111" s="600">
        <v>4</v>
      </c>
      <c r="N111" s="601">
        <v>0.1111111111111111</v>
      </c>
      <c r="O111" s="600">
        <v>1355</v>
      </c>
      <c r="P111" s="601">
        <v>0.33170134638922888</v>
      </c>
      <c r="Q111" s="600">
        <v>1273</v>
      </c>
      <c r="R111" s="601">
        <v>0.27056323060573856</v>
      </c>
      <c r="S111" s="535">
        <v>23347</v>
      </c>
      <c r="T111" s="479">
        <v>0.27194474211433628</v>
      </c>
      <c r="U111" s="535">
        <v>5335</v>
      </c>
      <c r="V111" s="479">
        <v>0.3040405767367641</v>
      </c>
      <c r="W111" s="535">
        <v>10216</v>
      </c>
      <c r="X111" s="479">
        <v>0.35420567228347549</v>
      </c>
      <c r="Y111" s="535">
        <v>11166</v>
      </c>
      <c r="Z111" s="566">
        <v>0.26711001602755785</v>
      </c>
    </row>
    <row r="112" spans="1:26">
      <c r="A112" s="1011"/>
      <c r="B112" s="492" t="s">
        <v>395</v>
      </c>
      <c r="C112" s="535">
        <v>29</v>
      </c>
      <c r="D112" s="479">
        <v>0.10320284697508895</v>
      </c>
      <c r="E112" s="535">
        <v>42</v>
      </c>
      <c r="F112" s="479">
        <v>0.38532110091743121</v>
      </c>
      <c r="G112" s="535">
        <v>21</v>
      </c>
      <c r="H112" s="479">
        <v>0.13125000000000001</v>
      </c>
      <c r="I112" s="535">
        <v>41</v>
      </c>
      <c r="J112" s="479">
        <v>0.15298507462686567</v>
      </c>
      <c r="K112" s="600">
        <v>428</v>
      </c>
      <c r="L112" s="601">
        <v>4.8003589053387169E-2</v>
      </c>
      <c r="M112" s="600">
        <v>1</v>
      </c>
      <c r="N112" s="601">
        <v>2.7777777777777776E-2</v>
      </c>
      <c r="O112" s="600">
        <v>223</v>
      </c>
      <c r="P112" s="601">
        <v>5.4589963280293759E-2</v>
      </c>
      <c r="Q112" s="600">
        <v>574</v>
      </c>
      <c r="R112" s="601">
        <v>0.12199787460148778</v>
      </c>
      <c r="S112" s="535">
        <v>8551</v>
      </c>
      <c r="T112" s="479">
        <v>9.9601640031682426E-2</v>
      </c>
      <c r="U112" s="535">
        <v>1338</v>
      </c>
      <c r="V112" s="479">
        <v>7.6252350829201579E-2</v>
      </c>
      <c r="W112" s="535">
        <v>2317</v>
      </c>
      <c r="X112" s="479">
        <v>8.0334234796477361E-2</v>
      </c>
      <c r="Y112" s="535">
        <v>5591</v>
      </c>
      <c r="Z112" s="566">
        <v>0.13374638183862403</v>
      </c>
    </row>
    <row r="113" spans="1:27">
      <c r="A113" s="1011"/>
      <c r="B113" s="492" t="s">
        <v>396</v>
      </c>
      <c r="C113" s="535">
        <v>58</v>
      </c>
      <c r="D113" s="479">
        <v>0.20640569395017791</v>
      </c>
      <c r="E113" s="535">
        <v>23</v>
      </c>
      <c r="F113" s="479">
        <v>0.21100917431192662</v>
      </c>
      <c r="G113" s="535">
        <v>19</v>
      </c>
      <c r="H113" s="479">
        <v>0.11874999999999999</v>
      </c>
      <c r="I113" s="535">
        <v>38</v>
      </c>
      <c r="J113" s="479">
        <v>0.1417910447761194</v>
      </c>
      <c r="K113" s="600">
        <v>1650</v>
      </c>
      <c r="L113" s="601">
        <v>0.18506056527590847</v>
      </c>
      <c r="M113" s="600">
        <v>8</v>
      </c>
      <c r="N113" s="601">
        <v>0.22222222222222221</v>
      </c>
      <c r="O113" s="600">
        <v>428</v>
      </c>
      <c r="P113" s="601">
        <v>0.1047735618115055</v>
      </c>
      <c r="Q113" s="600">
        <v>824</v>
      </c>
      <c r="R113" s="601">
        <v>0.17513283740701382</v>
      </c>
      <c r="S113" s="535">
        <v>17112</v>
      </c>
      <c r="T113" s="479">
        <v>0.19931975958626474</v>
      </c>
      <c r="U113" s="535">
        <v>2641</v>
      </c>
      <c r="V113" s="479">
        <v>0.1505100586994928</v>
      </c>
      <c r="W113" s="535">
        <v>3015</v>
      </c>
      <c r="X113" s="479">
        <v>0.10453505304763885</v>
      </c>
      <c r="Y113" s="535">
        <v>7799</v>
      </c>
      <c r="Z113" s="566">
        <v>0.1865655574958735</v>
      </c>
    </row>
    <row r="114" spans="1:27">
      <c r="A114" s="1011"/>
      <c r="B114" s="492" t="s">
        <v>397</v>
      </c>
      <c r="C114" s="535">
        <v>41</v>
      </c>
      <c r="D114" s="479">
        <v>0.14590747330960854</v>
      </c>
      <c r="E114" s="535">
        <v>2</v>
      </c>
      <c r="F114" s="479">
        <v>1.834862385321101E-2</v>
      </c>
      <c r="G114" s="535">
        <v>4</v>
      </c>
      <c r="H114" s="479">
        <v>2.5000000000000001E-2</v>
      </c>
      <c r="I114" s="535">
        <v>11</v>
      </c>
      <c r="J114" s="479">
        <v>4.1044776119402986E-2</v>
      </c>
      <c r="K114" s="600">
        <v>2389</v>
      </c>
      <c r="L114" s="601">
        <v>0.26794526693584569</v>
      </c>
      <c r="M114" s="600">
        <v>18</v>
      </c>
      <c r="N114" s="601">
        <v>0.5</v>
      </c>
      <c r="O114" s="600">
        <v>331</v>
      </c>
      <c r="P114" s="601">
        <v>8.1028151774785784E-2</v>
      </c>
      <c r="Q114" s="600">
        <v>435</v>
      </c>
      <c r="R114" s="601">
        <v>9.24548352816153E-2</v>
      </c>
      <c r="S114" s="535">
        <v>14133</v>
      </c>
      <c r="T114" s="479">
        <v>0.16462050971439221</v>
      </c>
      <c r="U114" s="535">
        <v>2613</v>
      </c>
      <c r="V114" s="479">
        <v>0.1489143443323645</v>
      </c>
      <c r="W114" s="535">
        <v>1850</v>
      </c>
      <c r="X114" s="479">
        <v>6.4142569863393659E-2</v>
      </c>
      <c r="Y114" s="535">
        <v>4180</v>
      </c>
      <c r="Z114" s="566">
        <v>9.9992823481568308E-2</v>
      </c>
    </row>
    <row r="115" spans="1:27">
      <c r="A115" s="1012"/>
      <c r="B115" s="431" t="s">
        <v>230</v>
      </c>
      <c r="C115" s="530">
        <v>281</v>
      </c>
      <c r="D115" s="602">
        <v>1</v>
      </c>
      <c r="E115" s="530">
        <v>109</v>
      </c>
      <c r="F115" s="602">
        <v>1</v>
      </c>
      <c r="G115" s="530">
        <v>160</v>
      </c>
      <c r="H115" s="602">
        <v>1</v>
      </c>
      <c r="I115" s="530">
        <v>268</v>
      </c>
      <c r="J115" s="602">
        <v>1</v>
      </c>
      <c r="K115" s="603">
        <v>8916</v>
      </c>
      <c r="L115" s="604">
        <v>1</v>
      </c>
      <c r="M115" s="603">
        <v>36</v>
      </c>
      <c r="N115" s="604">
        <v>1</v>
      </c>
      <c r="O115" s="603">
        <v>4085</v>
      </c>
      <c r="P115" s="604">
        <v>1</v>
      </c>
      <c r="Q115" s="603">
        <v>4705</v>
      </c>
      <c r="R115" s="604">
        <v>1</v>
      </c>
      <c r="S115" s="530">
        <v>85852</v>
      </c>
      <c r="T115" s="602">
        <v>1</v>
      </c>
      <c r="U115" s="530">
        <v>17547</v>
      </c>
      <c r="V115" s="602">
        <v>1</v>
      </c>
      <c r="W115" s="530">
        <v>28842</v>
      </c>
      <c r="X115" s="602">
        <v>1</v>
      </c>
      <c r="Y115" s="530">
        <v>41803</v>
      </c>
      <c r="Z115" s="609">
        <v>1</v>
      </c>
    </row>
    <row r="116" spans="1:27">
      <c r="A116" s="1010" t="s">
        <v>387</v>
      </c>
      <c r="B116" s="435" t="s">
        <v>393</v>
      </c>
      <c r="C116" s="605">
        <v>109</v>
      </c>
      <c r="D116" s="606">
        <v>0.38790035587188609</v>
      </c>
      <c r="E116" s="605">
        <v>17</v>
      </c>
      <c r="F116" s="606">
        <v>0.15044247787610621</v>
      </c>
      <c r="G116" s="605">
        <v>74</v>
      </c>
      <c r="H116" s="606">
        <v>0.46540880503144655</v>
      </c>
      <c r="I116" s="605">
        <v>122</v>
      </c>
      <c r="J116" s="606">
        <v>0.45692883895131087</v>
      </c>
      <c r="K116" s="607">
        <v>3109</v>
      </c>
      <c r="L116" s="608">
        <v>0.34889462462125465</v>
      </c>
      <c r="M116" s="607">
        <v>12</v>
      </c>
      <c r="N116" s="608">
        <v>0.33333333333333326</v>
      </c>
      <c r="O116" s="607">
        <v>2203</v>
      </c>
      <c r="P116" s="608">
        <v>0.54167691172854682</v>
      </c>
      <c r="Q116" s="607">
        <v>2721</v>
      </c>
      <c r="R116" s="608">
        <v>0.58017057569296371</v>
      </c>
      <c r="S116" s="605">
        <v>37991</v>
      </c>
      <c r="T116" s="606">
        <v>0.44273394709241354</v>
      </c>
      <c r="U116" s="605">
        <v>6939</v>
      </c>
      <c r="V116" s="606">
        <v>0.39561003420752561</v>
      </c>
      <c r="W116" s="605">
        <v>15589</v>
      </c>
      <c r="X116" s="606">
        <v>0.54235813937306476</v>
      </c>
      <c r="Y116" s="605">
        <v>22977</v>
      </c>
      <c r="Z116" s="610">
        <v>0.55127159309021112</v>
      </c>
    </row>
    <row r="117" spans="1:27">
      <c r="A117" s="1011"/>
      <c r="B117" s="492" t="s">
        <v>394</v>
      </c>
      <c r="C117" s="535">
        <v>51</v>
      </c>
      <c r="D117" s="479">
        <v>0.18149466192170821</v>
      </c>
      <c r="E117" s="535">
        <v>31</v>
      </c>
      <c r="F117" s="479">
        <v>0.27433628318584069</v>
      </c>
      <c r="G117" s="535">
        <v>32</v>
      </c>
      <c r="H117" s="479">
        <v>0.20125786163522016</v>
      </c>
      <c r="I117" s="535">
        <v>68</v>
      </c>
      <c r="J117" s="479">
        <v>0.25468164794007492</v>
      </c>
      <c r="K117" s="600">
        <v>2015</v>
      </c>
      <c r="L117" s="601">
        <v>0.22612501402760632</v>
      </c>
      <c r="M117" s="600">
        <v>7</v>
      </c>
      <c r="N117" s="601">
        <v>0.19444444444444448</v>
      </c>
      <c r="O117" s="600">
        <v>1007</v>
      </c>
      <c r="P117" s="601">
        <v>0.24760265552003935</v>
      </c>
      <c r="Q117" s="600">
        <v>812</v>
      </c>
      <c r="R117" s="601">
        <v>0.17313432835820897</v>
      </c>
      <c r="S117" s="535">
        <v>16213</v>
      </c>
      <c r="T117" s="479">
        <v>0.18894068290409044</v>
      </c>
      <c r="U117" s="535">
        <v>4794</v>
      </c>
      <c r="V117" s="479">
        <v>0.2733181299885975</v>
      </c>
      <c r="W117" s="535">
        <v>7304</v>
      </c>
      <c r="X117" s="479">
        <v>0.2541140451588213</v>
      </c>
      <c r="Y117" s="535">
        <v>7496</v>
      </c>
      <c r="Z117" s="566">
        <v>0.1798464491362764</v>
      </c>
    </row>
    <row r="118" spans="1:27">
      <c r="A118" s="1011"/>
      <c r="B118" s="492" t="s">
        <v>395</v>
      </c>
      <c r="C118" s="535">
        <v>21</v>
      </c>
      <c r="D118" s="479">
        <v>7.4733096085409248E-2</v>
      </c>
      <c r="E118" s="535">
        <v>35</v>
      </c>
      <c r="F118" s="479">
        <v>0.30973451327433627</v>
      </c>
      <c r="G118" s="535">
        <v>22</v>
      </c>
      <c r="H118" s="479">
        <v>0.13836477987421383</v>
      </c>
      <c r="I118" s="535">
        <v>28</v>
      </c>
      <c r="J118" s="479">
        <v>0.10486891385767791</v>
      </c>
      <c r="K118" s="600">
        <v>313</v>
      </c>
      <c r="L118" s="601">
        <v>3.5125126248456963E-2</v>
      </c>
      <c r="M118" s="600">
        <v>1</v>
      </c>
      <c r="N118" s="601">
        <v>2.7777777777777776E-2</v>
      </c>
      <c r="O118" s="600">
        <v>132</v>
      </c>
      <c r="P118" s="601">
        <v>3.2456356036390459E-2</v>
      </c>
      <c r="Q118" s="600">
        <v>188</v>
      </c>
      <c r="R118" s="601">
        <v>4.0085287846481875E-2</v>
      </c>
      <c r="S118" s="535">
        <v>4873</v>
      </c>
      <c r="T118" s="479">
        <v>5.6788253117352291E-2</v>
      </c>
      <c r="U118" s="535">
        <v>1015</v>
      </c>
      <c r="V118" s="479">
        <v>5.7867730900798178E-2</v>
      </c>
      <c r="W118" s="535">
        <v>1133</v>
      </c>
      <c r="X118" s="479">
        <v>3.9418293149636435E-2</v>
      </c>
      <c r="Y118" s="535">
        <v>2149</v>
      </c>
      <c r="Z118" s="566">
        <v>5.1559500959692889E-2</v>
      </c>
    </row>
    <row r="119" spans="1:27">
      <c r="A119" s="1011"/>
      <c r="B119" s="492" t="s">
        <v>396</v>
      </c>
      <c r="C119" s="535">
        <v>41</v>
      </c>
      <c r="D119" s="479">
        <v>0.14590747330960854</v>
      </c>
      <c r="E119" s="535">
        <v>22</v>
      </c>
      <c r="F119" s="479">
        <v>0.19469026548672566</v>
      </c>
      <c r="G119" s="535">
        <v>13</v>
      </c>
      <c r="H119" s="479">
        <v>8.1761006289308172E-2</v>
      </c>
      <c r="I119" s="535">
        <v>25</v>
      </c>
      <c r="J119" s="479">
        <v>9.3632958801498134E-2</v>
      </c>
      <c r="K119" s="600">
        <v>1107</v>
      </c>
      <c r="L119" s="601">
        <v>0.1242284816518909</v>
      </c>
      <c r="M119" s="600">
        <v>5</v>
      </c>
      <c r="N119" s="601">
        <v>0.1388888888888889</v>
      </c>
      <c r="O119" s="600">
        <v>207</v>
      </c>
      <c r="P119" s="601">
        <v>5.0897467420703224E-2</v>
      </c>
      <c r="Q119" s="600">
        <v>356</v>
      </c>
      <c r="R119" s="601">
        <v>7.5906183368869937E-2</v>
      </c>
      <c r="S119" s="535">
        <v>11912</v>
      </c>
      <c r="T119" s="479">
        <v>0.13881831954317678</v>
      </c>
      <c r="U119" s="535">
        <v>1908</v>
      </c>
      <c r="V119" s="479">
        <v>0.10877993158494868</v>
      </c>
      <c r="W119" s="535">
        <v>1753</v>
      </c>
      <c r="X119" s="479">
        <v>6.0988762481299794E-2</v>
      </c>
      <c r="Y119" s="535">
        <v>3679</v>
      </c>
      <c r="Z119" s="566">
        <v>8.8267754318618052E-2</v>
      </c>
    </row>
    <row r="120" spans="1:27">
      <c r="A120" s="1011"/>
      <c r="B120" s="492" t="s">
        <v>397</v>
      </c>
      <c r="C120" s="535">
        <v>59</v>
      </c>
      <c r="D120" s="479">
        <v>0.20996441281138789</v>
      </c>
      <c r="E120" s="535">
        <v>8</v>
      </c>
      <c r="F120" s="479">
        <v>7.0796460176991149E-2</v>
      </c>
      <c r="G120" s="535">
        <v>18</v>
      </c>
      <c r="H120" s="479">
        <v>0.11320754716981134</v>
      </c>
      <c r="I120" s="535">
        <v>24</v>
      </c>
      <c r="J120" s="479">
        <v>8.9887640449438214E-2</v>
      </c>
      <c r="K120" s="600">
        <v>2367</v>
      </c>
      <c r="L120" s="601">
        <v>0.26562675345079118</v>
      </c>
      <c r="M120" s="600">
        <v>11</v>
      </c>
      <c r="N120" s="601">
        <v>0.30555555555555558</v>
      </c>
      <c r="O120" s="600">
        <v>518</v>
      </c>
      <c r="P120" s="601">
        <v>0.12736660929432014</v>
      </c>
      <c r="Q120" s="600">
        <v>613</v>
      </c>
      <c r="R120" s="601">
        <v>0.13070362473347549</v>
      </c>
      <c r="S120" s="535">
        <v>14821</v>
      </c>
      <c r="T120" s="479">
        <v>0.17271879734296702</v>
      </c>
      <c r="U120" s="535">
        <v>2884</v>
      </c>
      <c r="V120" s="479">
        <v>0.16442417331813</v>
      </c>
      <c r="W120" s="535">
        <v>2964</v>
      </c>
      <c r="X120" s="479">
        <v>0.10312075983717776</v>
      </c>
      <c r="Y120" s="535">
        <v>5379</v>
      </c>
      <c r="Z120" s="566">
        <v>0.12905470249520154</v>
      </c>
    </row>
    <row r="121" spans="1:27">
      <c r="A121" s="1012"/>
      <c r="B121" s="431" t="s">
        <v>230</v>
      </c>
      <c r="C121" s="530">
        <v>281</v>
      </c>
      <c r="D121" s="602">
        <v>1</v>
      </c>
      <c r="E121" s="530">
        <v>113</v>
      </c>
      <c r="F121" s="602">
        <v>1</v>
      </c>
      <c r="G121" s="530">
        <v>159</v>
      </c>
      <c r="H121" s="602">
        <v>1</v>
      </c>
      <c r="I121" s="530">
        <v>267</v>
      </c>
      <c r="J121" s="602">
        <v>1</v>
      </c>
      <c r="K121" s="603">
        <v>8911</v>
      </c>
      <c r="L121" s="604">
        <v>1</v>
      </c>
      <c r="M121" s="603">
        <v>36</v>
      </c>
      <c r="N121" s="604">
        <v>1</v>
      </c>
      <c r="O121" s="603">
        <v>4067</v>
      </c>
      <c r="P121" s="604">
        <v>1</v>
      </c>
      <c r="Q121" s="603">
        <v>4690</v>
      </c>
      <c r="R121" s="604">
        <v>1</v>
      </c>
      <c r="S121" s="530">
        <v>85810</v>
      </c>
      <c r="T121" s="602">
        <v>1</v>
      </c>
      <c r="U121" s="530">
        <v>17540</v>
      </c>
      <c r="V121" s="602">
        <v>1</v>
      </c>
      <c r="W121" s="530">
        <v>28743</v>
      </c>
      <c r="X121" s="602">
        <v>1</v>
      </c>
      <c r="Y121" s="530">
        <v>41680</v>
      </c>
      <c r="Z121" s="609">
        <v>1</v>
      </c>
      <c r="AA121" s="483"/>
    </row>
    <row r="122" spans="1:27">
      <c r="A122" s="1010" t="s">
        <v>379</v>
      </c>
      <c r="B122" s="435" t="s">
        <v>393</v>
      </c>
      <c r="C122" s="605">
        <v>63</v>
      </c>
      <c r="D122" s="606">
        <v>0.22826086956521738</v>
      </c>
      <c r="E122" s="605">
        <v>10</v>
      </c>
      <c r="F122" s="606">
        <v>9.2592592592592601E-2</v>
      </c>
      <c r="G122" s="605">
        <v>56</v>
      </c>
      <c r="H122" s="606">
        <v>0.35443037974683539</v>
      </c>
      <c r="I122" s="605">
        <v>71</v>
      </c>
      <c r="J122" s="606">
        <v>0.26591760299625467</v>
      </c>
      <c r="K122" s="607">
        <v>1386</v>
      </c>
      <c r="L122" s="608">
        <v>0.15564289724873667</v>
      </c>
      <c r="M122" s="607">
        <v>4</v>
      </c>
      <c r="N122" s="608">
        <v>0.11428571428571428</v>
      </c>
      <c r="O122" s="607">
        <v>1258</v>
      </c>
      <c r="P122" s="608">
        <v>0.30863591756624142</v>
      </c>
      <c r="Q122" s="607">
        <v>1081</v>
      </c>
      <c r="R122" s="608">
        <v>0.23034306413807798</v>
      </c>
      <c r="S122" s="605">
        <v>13577</v>
      </c>
      <c r="T122" s="606">
        <v>0.15827514251407654</v>
      </c>
      <c r="U122" s="605">
        <v>2015</v>
      </c>
      <c r="V122" s="606">
        <v>0.11499172516121668</v>
      </c>
      <c r="W122" s="605">
        <v>6908</v>
      </c>
      <c r="X122" s="606">
        <v>0.23994442514762071</v>
      </c>
      <c r="Y122" s="605">
        <v>7254</v>
      </c>
      <c r="Z122" s="610">
        <v>0.17401525692078879</v>
      </c>
    </row>
    <row r="123" spans="1:27">
      <c r="A123" s="1011"/>
      <c r="B123" s="492" t="s">
        <v>394</v>
      </c>
      <c r="C123" s="535">
        <v>59</v>
      </c>
      <c r="D123" s="479">
        <v>0.21376811594202899</v>
      </c>
      <c r="E123" s="535">
        <v>28</v>
      </c>
      <c r="F123" s="479">
        <v>0.25925925925925924</v>
      </c>
      <c r="G123" s="535">
        <v>45</v>
      </c>
      <c r="H123" s="479">
        <v>0.2848101265822785</v>
      </c>
      <c r="I123" s="535">
        <v>81</v>
      </c>
      <c r="J123" s="479">
        <v>0.30337078651685395</v>
      </c>
      <c r="K123" s="600">
        <v>1558</v>
      </c>
      <c r="L123" s="601">
        <v>0.17495788882650196</v>
      </c>
      <c r="M123" s="600">
        <v>6</v>
      </c>
      <c r="N123" s="601">
        <v>0.17142857142857143</v>
      </c>
      <c r="O123" s="600">
        <v>1382</v>
      </c>
      <c r="P123" s="601">
        <v>0.33905789990186458</v>
      </c>
      <c r="Q123" s="600">
        <v>1209</v>
      </c>
      <c r="R123" s="601">
        <v>0.25761772853185594</v>
      </c>
      <c r="S123" s="535">
        <v>17847</v>
      </c>
      <c r="T123" s="479">
        <v>0.20805306536412493</v>
      </c>
      <c r="U123" s="535">
        <v>2996</v>
      </c>
      <c r="V123" s="479">
        <v>0.17097528961935743</v>
      </c>
      <c r="W123" s="535">
        <v>9340</v>
      </c>
      <c r="X123" s="479">
        <v>0.32441820076415423</v>
      </c>
      <c r="Y123" s="535">
        <v>8903</v>
      </c>
      <c r="Z123" s="566">
        <v>0.21357290217339156</v>
      </c>
    </row>
    <row r="124" spans="1:27">
      <c r="A124" s="1011"/>
      <c r="B124" s="492" t="s">
        <v>395</v>
      </c>
      <c r="C124" s="535">
        <v>26</v>
      </c>
      <c r="D124" s="479">
        <v>9.4202898550724654E-2</v>
      </c>
      <c r="E124" s="535">
        <v>39</v>
      </c>
      <c r="F124" s="479">
        <v>0.36111111111111105</v>
      </c>
      <c r="G124" s="535">
        <v>22</v>
      </c>
      <c r="H124" s="479">
        <v>0.13924050632911392</v>
      </c>
      <c r="I124" s="535">
        <v>49</v>
      </c>
      <c r="J124" s="479">
        <v>0.18352059925093633</v>
      </c>
      <c r="K124" s="600">
        <v>495</v>
      </c>
      <c r="L124" s="601">
        <v>5.5586749017405949E-2</v>
      </c>
      <c r="M124" s="600">
        <v>3</v>
      </c>
      <c r="N124" s="601">
        <v>8.5714285714285715E-2</v>
      </c>
      <c r="O124" s="600">
        <v>351</v>
      </c>
      <c r="P124" s="601">
        <v>8.6113837095191367E-2</v>
      </c>
      <c r="Q124" s="600">
        <v>626</v>
      </c>
      <c r="R124" s="601">
        <v>0.13339015555082037</v>
      </c>
      <c r="S124" s="535">
        <v>9394</v>
      </c>
      <c r="T124" s="479">
        <v>0.10951143027010643</v>
      </c>
      <c r="U124" s="535">
        <v>1467</v>
      </c>
      <c r="V124" s="479">
        <v>8.3718541345659994E-2</v>
      </c>
      <c r="W124" s="535">
        <v>3068</v>
      </c>
      <c r="X124" s="479">
        <v>0.10656477943730462</v>
      </c>
      <c r="Y124" s="535">
        <v>5701</v>
      </c>
      <c r="Z124" s="566">
        <v>0.1367605431079979</v>
      </c>
    </row>
    <row r="125" spans="1:27">
      <c r="A125" s="1011"/>
      <c r="B125" s="492" t="s">
        <v>396</v>
      </c>
      <c r="C125" s="535">
        <v>54</v>
      </c>
      <c r="D125" s="479">
        <v>0.19565217391304349</v>
      </c>
      <c r="E125" s="535">
        <v>28</v>
      </c>
      <c r="F125" s="479">
        <v>0.25925925925925924</v>
      </c>
      <c r="G125" s="535">
        <v>23</v>
      </c>
      <c r="H125" s="479">
        <v>0.14556962025316456</v>
      </c>
      <c r="I125" s="535">
        <v>43</v>
      </c>
      <c r="J125" s="479">
        <v>0.16104868913857678</v>
      </c>
      <c r="K125" s="600">
        <v>1894</v>
      </c>
      <c r="L125" s="601">
        <v>0.21268950028074116</v>
      </c>
      <c r="M125" s="600">
        <v>8</v>
      </c>
      <c r="N125" s="601">
        <v>0.22857142857142856</v>
      </c>
      <c r="O125" s="600">
        <v>667</v>
      </c>
      <c r="P125" s="601">
        <v>0.16364082433758587</v>
      </c>
      <c r="Q125" s="600">
        <v>1121</v>
      </c>
      <c r="R125" s="601">
        <v>0.23886639676113361</v>
      </c>
      <c r="S125" s="535">
        <v>21613</v>
      </c>
      <c r="T125" s="479">
        <v>0.25195556125482332</v>
      </c>
      <c r="U125" s="535">
        <v>3937</v>
      </c>
      <c r="V125" s="479">
        <v>0.22467613993037724</v>
      </c>
      <c r="W125" s="535">
        <v>5483</v>
      </c>
      <c r="X125" s="479">
        <v>0.19044807224730811</v>
      </c>
      <c r="Y125" s="535">
        <v>10664</v>
      </c>
      <c r="Z125" s="566">
        <v>0.25581730077244158</v>
      </c>
    </row>
    <row r="126" spans="1:27">
      <c r="A126" s="1011"/>
      <c r="B126" s="492" t="s">
        <v>397</v>
      </c>
      <c r="C126" s="535">
        <v>74</v>
      </c>
      <c r="D126" s="479">
        <v>0.26811594202898553</v>
      </c>
      <c r="E126" s="535">
        <v>3</v>
      </c>
      <c r="F126" s="479">
        <v>2.7777777777777776E-2</v>
      </c>
      <c r="G126" s="535">
        <v>12</v>
      </c>
      <c r="H126" s="479">
        <v>7.5949367088607597E-2</v>
      </c>
      <c r="I126" s="535">
        <v>23</v>
      </c>
      <c r="J126" s="479">
        <v>8.6142322097378279E-2</v>
      </c>
      <c r="K126" s="600">
        <v>3572</v>
      </c>
      <c r="L126" s="601">
        <v>0.40112296462661429</v>
      </c>
      <c r="M126" s="600">
        <v>14</v>
      </c>
      <c r="N126" s="601">
        <v>0.4</v>
      </c>
      <c r="O126" s="600">
        <v>418</v>
      </c>
      <c r="P126" s="601">
        <v>0.10255152109911676</v>
      </c>
      <c r="Q126" s="600">
        <v>656</v>
      </c>
      <c r="R126" s="601">
        <v>0.13978265501811207</v>
      </c>
      <c r="S126" s="535">
        <v>23350</v>
      </c>
      <c r="T126" s="479">
        <v>0.27220480059686875</v>
      </c>
      <c r="U126" s="535">
        <v>7108</v>
      </c>
      <c r="V126" s="479">
        <v>0.40563830394338862</v>
      </c>
      <c r="W126" s="535">
        <v>3991</v>
      </c>
      <c r="X126" s="479">
        <v>0.13862452240361237</v>
      </c>
      <c r="Y126" s="535">
        <v>9164</v>
      </c>
      <c r="Z126" s="566">
        <v>0.21983399702538023</v>
      </c>
    </row>
    <row r="127" spans="1:27">
      <c r="A127" s="1012"/>
      <c r="B127" s="431" t="s">
        <v>230</v>
      </c>
      <c r="C127" s="530">
        <v>276</v>
      </c>
      <c r="D127" s="602">
        <v>1</v>
      </c>
      <c r="E127" s="530">
        <v>108</v>
      </c>
      <c r="F127" s="602">
        <v>1</v>
      </c>
      <c r="G127" s="530">
        <v>158</v>
      </c>
      <c r="H127" s="602">
        <v>1</v>
      </c>
      <c r="I127" s="530">
        <v>267</v>
      </c>
      <c r="J127" s="602">
        <v>1</v>
      </c>
      <c r="K127" s="603">
        <v>8905</v>
      </c>
      <c r="L127" s="604">
        <v>1</v>
      </c>
      <c r="M127" s="603">
        <v>35</v>
      </c>
      <c r="N127" s="604">
        <v>1</v>
      </c>
      <c r="O127" s="603">
        <v>4076</v>
      </c>
      <c r="P127" s="604">
        <v>1</v>
      </c>
      <c r="Q127" s="603">
        <v>4693</v>
      </c>
      <c r="R127" s="604">
        <v>1</v>
      </c>
      <c r="S127" s="530">
        <v>85781</v>
      </c>
      <c r="T127" s="602">
        <v>1</v>
      </c>
      <c r="U127" s="530">
        <v>17523</v>
      </c>
      <c r="V127" s="602">
        <v>1</v>
      </c>
      <c r="W127" s="530">
        <v>28790</v>
      </c>
      <c r="X127" s="602">
        <v>1</v>
      </c>
      <c r="Y127" s="530">
        <v>41686</v>
      </c>
      <c r="Z127" s="609">
        <v>1</v>
      </c>
    </row>
    <row r="128" spans="1:27">
      <c r="A128" s="1010" t="s">
        <v>398</v>
      </c>
      <c r="B128" s="435" t="s">
        <v>393</v>
      </c>
      <c r="C128" s="605">
        <v>24</v>
      </c>
      <c r="D128" s="606">
        <v>8.6330935251798552E-2</v>
      </c>
      <c r="E128" s="605">
        <v>10</v>
      </c>
      <c r="F128" s="606">
        <v>9.0909090909090912E-2</v>
      </c>
      <c r="G128" s="605">
        <v>27</v>
      </c>
      <c r="H128" s="606">
        <v>0.17088607594936708</v>
      </c>
      <c r="I128" s="605">
        <v>40</v>
      </c>
      <c r="J128" s="606">
        <v>0.14869888475836432</v>
      </c>
      <c r="K128" s="607">
        <v>707</v>
      </c>
      <c r="L128" s="608">
        <v>7.9554405311128618E-2</v>
      </c>
      <c r="M128" s="607">
        <v>0</v>
      </c>
      <c r="N128" s="608">
        <v>0</v>
      </c>
      <c r="O128" s="607">
        <v>560</v>
      </c>
      <c r="P128" s="608">
        <v>0.13892334408335399</v>
      </c>
      <c r="Q128" s="607">
        <v>397</v>
      </c>
      <c r="R128" s="608">
        <v>8.5028914114371384E-2</v>
      </c>
      <c r="S128" s="605">
        <v>4085</v>
      </c>
      <c r="T128" s="606">
        <v>4.7694660766617242E-2</v>
      </c>
      <c r="U128" s="605">
        <v>657</v>
      </c>
      <c r="V128" s="606">
        <v>3.756217483277114E-2</v>
      </c>
      <c r="W128" s="605">
        <v>1569</v>
      </c>
      <c r="X128" s="606">
        <v>5.5008238965045753E-2</v>
      </c>
      <c r="Y128" s="605">
        <v>1544</v>
      </c>
      <c r="Z128" s="610">
        <v>3.7170783379074583E-2</v>
      </c>
    </row>
    <row r="129" spans="1:26">
      <c r="A129" s="1011"/>
      <c r="B129" s="492" t="s">
        <v>394</v>
      </c>
      <c r="C129" s="535">
        <v>30</v>
      </c>
      <c r="D129" s="479">
        <v>0.10791366906474821</v>
      </c>
      <c r="E129" s="535">
        <v>22</v>
      </c>
      <c r="F129" s="479">
        <v>0.2</v>
      </c>
      <c r="G129" s="535">
        <v>25</v>
      </c>
      <c r="H129" s="479">
        <v>0.15822784810126583</v>
      </c>
      <c r="I129" s="535">
        <v>57</v>
      </c>
      <c r="J129" s="479">
        <v>0.21189591078066916</v>
      </c>
      <c r="K129" s="600">
        <v>527</v>
      </c>
      <c r="L129" s="601">
        <v>5.9300101271520196E-2</v>
      </c>
      <c r="M129" s="600">
        <v>1</v>
      </c>
      <c r="N129" s="601">
        <v>2.7777777777777776E-2</v>
      </c>
      <c r="O129" s="600">
        <v>595</v>
      </c>
      <c r="P129" s="601">
        <v>0.14760605308856364</v>
      </c>
      <c r="Q129" s="600">
        <v>514</v>
      </c>
      <c r="R129" s="601">
        <v>0.11008781323623902</v>
      </c>
      <c r="S129" s="535">
        <v>4531</v>
      </c>
      <c r="T129" s="479">
        <v>5.2901960326448644E-2</v>
      </c>
      <c r="U129" s="535">
        <v>846</v>
      </c>
      <c r="V129" s="479">
        <v>4.8367731976445026E-2</v>
      </c>
      <c r="W129" s="535">
        <v>2364</v>
      </c>
      <c r="X129" s="479">
        <v>8.2880482417697993E-2</v>
      </c>
      <c r="Y129" s="535">
        <v>2350</v>
      </c>
      <c r="Z129" s="566">
        <v>5.6574702681881653E-2</v>
      </c>
    </row>
    <row r="130" spans="1:26">
      <c r="A130" s="1011"/>
      <c r="B130" s="492" t="s">
        <v>395</v>
      </c>
      <c r="C130" s="535">
        <v>21</v>
      </c>
      <c r="D130" s="479">
        <v>7.5539568345323743E-2</v>
      </c>
      <c r="E130" s="535">
        <v>43</v>
      </c>
      <c r="F130" s="479">
        <v>0.39090909090909093</v>
      </c>
      <c r="G130" s="535">
        <v>16</v>
      </c>
      <c r="H130" s="479">
        <v>0.10126582278481014</v>
      </c>
      <c r="I130" s="535">
        <v>38</v>
      </c>
      <c r="J130" s="479">
        <v>0.14126394052044611</v>
      </c>
      <c r="K130" s="600">
        <v>200</v>
      </c>
      <c r="L130" s="601">
        <v>2.2504782266231579E-2</v>
      </c>
      <c r="M130" s="600">
        <v>1</v>
      </c>
      <c r="N130" s="601">
        <v>2.7777777777777776E-2</v>
      </c>
      <c r="O130" s="600">
        <v>149</v>
      </c>
      <c r="P130" s="601">
        <v>3.6963532622178122E-2</v>
      </c>
      <c r="Q130" s="600">
        <v>346</v>
      </c>
      <c r="R130" s="601">
        <v>7.4105804240736775E-2</v>
      </c>
      <c r="S130" s="535">
        <v>2776</v>
      </c>
      <c r="T130" s="479">
        <v>3.2411353314107577E-2</v>
      </c>
      <c r="U130" s="535">
        <v>471</v>
      </c>
      <c r="V130" s="479">
        <v>2.6928134469155561E-2</v>
      </c>
      <c r="W130" s="535">
        <v>1072</v>
      </c>
      <c r="X130" s="479">
        <v>3.7583704378922271E-2</v>
      </c>
      <c r="Y130" s="535">
        <v>2040</v>
      </c>
      <c r="Z130" s="566">
        <v>4.9111656796186634E-2</v>
      </c>
    </row>
    <row r="131" spans="1:26">
      <c r="A131" s="1011"/>
      <c r="B131" s="492" t="s">
        <v>396</v>
      </c>
      <c r="C131" s="535">
        <v>32</v>
      </c>
      <c r="D131" s="479">
        <v>0.11510791366906475</v>
      </c>
      <c r="E131" s="535">
        <v>24</v>
      </c>
      <c r="F131" s="479">
        <v>0.21818181818181817</v>
      </c>
      <c r="G131" s="535">
        <v>24</v>
      </c>
      <c r="H131" s="479">
        <v>0.15189873417721519</v>
      </c>
      <c r="I131" s="535">
        <v>43</v>
      </c>
      <c r="J131" s="479">
        <v>0.15985130111524162</v>
      </c>
      <c r="K131" s="600">
        <v>662</v>
      </c>
      <c r="L131" s="601">
        <v>7.449082930122651E-2</v>
      </c>
      <c r="M131" s="600">
        <v>1</v>
      </c>
      <c r="N131" s="601">
        <v>2.7777777777777776E-2</v>
      </c>
      <c r="O131" s="600">
        <v>296</v>
      </c>
      <c r="P131" s="601">
        <v>7.3430910444058542E-2</v>
      </c>
      <c r="Q131" s="600">
        <v>664</v>
      </c>
      <c r="R131" s="601">
        <v>0.14221460698222319</v>
      </c>
      <c r="S131" s="535">
        <v>6344</v>
      </c>
      <c r="T131" s="479">
        <v>7.4069749792758821E-2</v>
      </c>
      <c r="U131" s="535">
        <v>1102</v>
      </c>
      <c r="V131" s="479">
        <v>6.3003830541421307E-2</v>
      </c>
      <c r="W131" s="535">
        <v>2215</v>
      </c>
      <c r="X131" s="479">
        <v>7.765662798443361E-2</v>
      </c>
      <c r="Y131" s="535">
        <v>4329</v>
      </c>
      <c r="Z131" s="566">
        <v>0.10421782464249603</v>
      </c>
    </row>
    <row r="132" spans="1:26">
      <c r="A132" s="1011"/>
      <c r="B132" s="492" t="s">
        <v>397</v>
      </c>
      <c r="C132" s="535">
        <v>171</v>
      </c>
      <c r="D132" s="479">
        <v>0.6151079136690647</v>
      </c>
      <c r="E132" s="535">
        <v>11</v>
      </c>
      <c r="F132" s="479">
        <v>0.1</v>
      </c>
      <c r="G132" s="535">
        <v>66</v>
      </c>
      <c r="H132" s="479">
        <v>0.41772151898734178</v>
      </c>
      <c r="I132" s="535">
        <v>91</v>
      </c>
      <c r="J132" s="479">
        <v>0.33828996282527884</v>
      </c>
      <c r="K132" s="600">
        <v>6791</v>
      </c>
      <c r="L132" s="601">
        <v>0.76414988184989308</v>
      </c>
      <c r="M132" s="600">
        <v>33</v>
      </c>
      <c r="N132" s="601">
        <v>0.91666666666666652</v>
      </c>
      <c r="O132" s="600">
        <v>2431</v>
      </c>
      <c r="P132" s="601">
        <v>0.6030761597618457</v>
      </c>
      <c r="Q132" s="600">
        <v>2748</v>
      </c>
      <c r="R132" s="601">
        <v>0.58856286142642966</v>
      </c>
      <c r="S132" s="535">
        <v>67913</v>
      </c>
      <c r="T132" s="479">
        <v>0.79292227580006769</v>
      </c>
      <c r="U132" s="535">
        <v>14415</v>
      </c>
      <c r="V132" s="479">
        <v>0.82413812818020693</v>
      </c>
      <c r="W132" s="535">
        <v>21303</v>
      </c>
      <c r="X132" s="479">
        <v>0.74687094625390027</v>
      </c>
      <c r="Y132" s="535">
        <v>31275</v>
      </c>
      <c r="Z132" s="566">
        <v>0.75292503250036125</v>
      </c>
    </row>
    <row r="133" spans="1:26">
      <c r="A133" s="1012"/>
      <c r="B133" s="431" t="s">
        <v>230</v>
      </c>
      <c r="C133" s="530">
        <v>278</v>
      </c>
      <c r="D133" s="602">
        <v>1</v>
      </c>
      <c r="E133" s="530">
        <v>110</v>
      </c>
      <c r="F133" s="602">
        <v>1</v>
      </c>
      <c r="G133" s="530">
        <v>158</v>
      </c>
      <c r="H133" s="602">
        <v>1</v>
      </c>
      <c r="I133" s="530">
        <v>269</v>
      </c>
      <c r="J133" s="602">
        <v>1</v>
      </c>
      <c r="K133" s="603">
        <v>8887</v>
      </c>
      <c r="L133" s="604">
        <v>1</v>
      </c>
      <c r="M133" s="603">
        <v>36</v>
      </c>
      <c r="N133" s="604">
        <v>1</v>
      </c>
      <c r="O133" s="603">
        <v>4031</v>
      </c>
      <c r="P133" s="604">
        <v>1</v>
      </c>
      <c r="Q133" s="603">
        <v>4669</v>
      </c>
      <c r="R133" s="604">
        <v>1</v>
      </c>
      <c r="S133" s="530">
        <v>85649</v>
      </c>
      <c r="T133" s="602">
        <v>1</v>
      </c>
      <c r="U133" s="530">
        <v>17491</v>
      </c>
      <c r="V133" s="602">
        <v>1</v>
      </c>
      <c r="W133" s="530">
        <v>28523</v>
      </c>
      <c r="X133" s="602">
        <v>1</v>
      </c>
      <c r="Y133" s="530">
        <v>41538</v>
      </c>
      <c r="Z133" s="609">
        <v>1</v>
      </c>
    </row>
    <row r="134" spans="1:26">
      <c r="A134" s="1010" t="s">
        <v>383</v>
      </c>
      <c r="B134" s="435" t="s">
        <v>393</v>
      </c>
      <c r="C134" s="605">
        <v>109</v>
      </c>
      <c r="D134" s="606">
        <v>0.38790035587188609</v>
      </c>
      <c r="E134" s="605">
        <v>16</v>
      </c>
      <c r="F134" s="606">
        <v>0.1415929203539823</v>
      </c>
      <c r="G134" s="605">
        <v>74</v>
      </c>
      <c r="H134" s="606">
        <v>0.45962732919254656</v>
      </c>
      <c r="I134" s="605">
        <v>107</v>
      </c>
      <c r="J134" s="606">
        <v>0.39776951672862454</v>
      </c>
      <c r="K134" s="607">
        <v>2351</v>
      </c>
      <c r="L134" s="608">
        <v>0.26356502242152469</v>
      </c>
      <c r="M134" s="607">
        <v>9</v>
      </c>
      <c r="N134" s="608">
        <v>0.25</v>
      </c>
      <c r="O134" s="607">
        <v>1790</v>
      </c>
      <c r="P134" s="608">
        <v>0.43861798578779715</v>
      </c>
      <c r="Q134" s="607">
        <v>1773</v>
      </c>
      <c r="R134" s="608">
        <v>0.37643312101910831</v>
      </c>
      <c r="S134" s="605">
        <v>26951</v>
      </c>
      <c r="T134" s="606">
        <v>0.31399711063472829</v>
      </c>
      <c r="U134" s="605">
        <v>6277</v>
      </c>
      <c r="V134" s="606">
        <v>0.35760268899903153</v>
      </c>
      <c r="W134" s="605">
        <v>12955</v>
      </c>
      <c r="X134" s="606">
        <v>0.44935830731876519</v>
      </c>
      <c r="Y134" s="605">
        <v>15332</v>
      </c>
      <c r="Z134" s="610">
        <v>0.36673284378214177</v>
      </c>
    </row>
    <row r="135" spans="1:26">
      <c r="A135" s="1011"/>
      <c r="B135" s="492" t="s">
        <v>394</v>
      </c>
      <c r="C135" s="535">
        <v>62</v>
      </c>
      <c r="D135" s="479">
        <v>0.22064056939501783</v>
      </c>
      <c r="E135" s="535">
        <v>29</v>
      </c>
      <c r="F135" s="479">
        <v>0.25663716814159293</v>
      </c>
      <c r="G135" s="535">
        <v>33</v>
      </c>
      <c r="H135" s="479">
        <v>0.20496894409937888</v>
      </c>
      <c r="I135" s="535">
        <v>75</v>
      </c>
      <c r="J135" s="479">
        <v>0.27881040892193309</v>
      </c>
      <c r="K135" s="600">
        <v>2061</v>
      </c>
      <c r="L135" s="601">
        <v>0.23105381165919284</v>
      </c>
      <c r="M135" s="600">
        <v>4</v>
      </c>
      <c r="N135" s="601">
        <v>0.1111111111111111</v>
      </c>
      <c r="O135" s="600">
        <v>1316</v>
      </c>
      <c r="P135" s="601">
        <v>0.32246998284734135</v>
      </c>
      <c r="Q135" s="600">
        <v>1122</v>
      </c>
      <c r="R135" s="601">
        <v>0.23821656050955414</v>
      </c>
      <c r="S135" s="535">
        <v>23630</v>
      </c>
      <c r="T135" s="479">
        <v>0.27530524746015472</v>
      </c>
      <c r="U135" s="535">
        <v>5359</v>
      </c>
      <c r="V135" s="479">
        <v>0.30530393664900585</v>
      </c>
      <c r="W135" s="535">
        <v>9813</v>
      </c>
      <c r="X135" s="479">
        <v>0.34037460978147766</v>
      </c>
      <c r="Y135" s="535">
        <v>11258</v>
      </c>
      <c r="Z135" s="566">
        <v>0.26928504795847585</v>
      </c>
    </row>
    <row r="136" spans="1:26">
      <c r="A136" s="1011"/>
      <c r="B136" s="492" t="s">
        <v>395</v>
      </c>
      <c r="C136" s="535">
        <v>16</v>
      </c>
      <c r="D136" s="479">
        <v>5.6939501779359428E-2</v>
      </c>
      <c r="E136" s="535">
        <v>39</v>
      </c>
      <c r="F136" s="479">
        <v>0.34513274336283184</v>
      </c>
      <c r="G136" s="535">
        <v>29</v>
      </c>
      <c r="H136" s="479">
        <v>0.18012422360248448</v>
      </c>
      <c r="I136" s="535">
        <v>41</v>
      </c>
      <c r="J136" s="479">
        <v>0.15241635687732341</v>
      </c>
      <c r="K136" s="600">
        <v>455</v>
      </c>
      <c r="L136" s="601">
        <v>5.1008968609865472E-2</v>
      </c>
      <c r="M136" s="600">
        <v>1</v>
      </c>
      <c r="N136" s="601">
        <v>2.7777777777777776E-2</v>
      </c>
      <c r="O136" s="600">
        <v>244</v>
      </c>
      <c r="P136" s="601">
        <v>5.9789267336437149E-2</v>
      </c>
      <c r="Q136" s="600">
        <v>559</v>
      </c>
      <c r="R136" s="601">
        <v>0.11868365180467091</v>
      </c>
      <c r="S136" s="535">
        <v>8274</v>
      </c>
      <c r="T136" s="479">
        <v>9.6397613943517563E-2</v>
      </c>
      <c r="U136" s="535">
        <v>1329</v>
      </c>
      <c r="V136" s="479">
        <v>7.571355323876261E-2</v>
      </c>
      <c r="W136" s="535">
        <v>2116</v>
      </c>
      <c r="X136" s="479">
        <v>7.3395768296912939E-2</v>
      </c>
      <c r="Y136" s="535">
        <v>5463</v>
      </c>
      <c r="Z136" s="566">
        <v>0.13067189705073312</v>
      </c>
    </row>
    <row r="137" spans="1:26">
      <c r="A137" s="1011"/>
      <c r="B137" s="492" t="s">
        <v>396</v>
      </c>
      <c r="C137" s="535">
        <v>50</v>
      </c>
      <c r="D137" s="479">
        <v>0.17793594306049823</v>
      </c>
      <c r="E137" s="535">
        <v>22</v>
      </c>
      <c r="F137" s="479">
        <v>0.19469026548672566</v>
      </c>
      <c r="G137" s="535">
        <v>19</v>
      </c>
      <c r="H137" s="479">
        <v>0.11801242236024845</v>
      </c>
      <c r="I137" s="535">
        <v>39</v>
      </c>
      <c r="J137" s="479">
        <v>0.1449814126394052</v>
      </c>
      <c r="K137" s="600">
        <v>1536</v>
      </c>
      <c r="L137" s="601">
        <v>0.17219730941704037</v>
      </c>
      <c r="M137" s="600">
        <v>3</v>
      </c>
      <c r="N137" s="601">
        <v>8.3333333333333315E-2</v>
      </c>
      <c r="O137" s="600">
        <v>411</v>
      </c>
      <c r="P137" s="601">
        <v>0.10071061014457242</v>
      </c>
      <c r="Q137" s="600">
        <v>782</v>
      </c>
      <c r="R137" s="601">
        <v>0.16602972399150745</v>
      </c>
      <c r="S137" s="535">
        <v>15429</v>
      </c>
      <c r="T137" s="479">
        <v>0.17975813216515985</v>
      </c>
      <c r="U137" s="535">
        <v>2421</v>
      </c>
      <c r="V137" s="479">
        <v>0.13792514100153819</v>
      </c>
      <c r="W137" s="535">
        <v>2527</v>
      </c>
      <c r="X137" s="479">
        <v>8.7651751647589315E-2</v>
      </c>
      <c r="Y137" s="535">
        <v>6650</v>
      </c>
      <c r="Z137" s="566">
        <v>0.15906427153347524</v>
      </c>
    </row>
    <row r="138" spans="1:26">
      <c r="A138" s="1011"/>
      <c r="B138" s="492" t="s">
        <v>397</v>
      </c>
      <c r="C138" s="535">
        <v>44</v>
      </c>
      <c r="D138" s="479">
        <v>0.15658362989323843</v>
      </c>
      <c r="E138" s="535">
        <v>7</v>
      </c>
      <c r="F138" s="479">
        <v>6.1946902654867256E-2</v>
      </c>
      <c r="G138" s="535">
        <v>6</v>
      </c>
      <c r="H138" s="479">
        <v>3.7267080745341616E-2</v>
      </c>
      <c r="I138" s="535">
        <v>7</v>
      </c>
      <c r="J138" s="479">
        <v>2.6022304832713755E-2</v>
      </c>
      <c r="K138" s="600">
        <v>2517</v>
      </c>
      <c r="L138" s="601">
        <v>0.28217488789237666</v>
      </c>
      <c r="M138" s="600">
        <v>19</v>
      </c>
      <c r="N138" s="601">
        <v>0.52777777777777779</v>
      </c>
      <c r="O138" s="600">
        <v>320</v>
      </c>
      <c r="P138" s="601">
        <v>7.8412153883852004E-2</v>
      </c>
      <c r="Q138" s="600">
        <v>474</v>
      </c>
      <c r="R138" s="601">
        <v>0.10063694267515924</v>
      </c>
      <c r="S138" s="535">
        <v>11548</v>
      </c>
      <c r="T138" s="479">
        <v>0.13454189579643955</v>
      </c>
      <c r="U138" s="535">
        <v>2167</v>
      </c>
      <c r="V138" s="479">
        <v>0.12345468011166183</v>
      </c>
      <c r="W138" s="535">
        <v>1419</v>
      </c>
      <c r="X138" s="479">
        <v>4.9219562955254946E-2</v>
      </c>
      <c r="Y138" s="535">
        <v>3104</v>
      </c>
      <c r="Z138" s="566">
        <v>7.4245939675174011E-2</v>
      </c>
    </row>
    <row r="139" spans="1:26">
      <c r="A139" s="1012"/>
      <c r="B139" s="431" t="s">
        <v>230</v>
      </c>
      <c r="C139" s="530">
        <v>281</v>
      </c>
      <c r="D139" s="602">
        <v>1</v>
      </c>
      <c r="E139" s="530">
        <v>113</v>
      </c>
      <c r="F139" s="602">
        <v>1</v>
      </c>
      <c r="G139" s="530">
        <v>161</v>
      </c>
      <c r="H139" s="602">
        <v>1</v>
      </c>
      <c r="I139" s="530">
        <v>269</v>
      </c>
      <c r="J139" s="602">
        <v>1</v>
      </c>
      <c r="K139" s="603">
        <v>8920</v>
      </c>
      <c r="L139" s="604">
        <v>1</v>
      </c>
      <c r="M139" s="603">
        <v>36</v>
      </c>
      <c r="N139" s="604">
        <v>1</v>
      </c>
      <c r="O139" s="603">
        <v>4081</v>
      </c>
      <c r="P139" s="604">
        <v>1</v>
      </c>
      <c r="Q139" s="603">
        <v>4710</v>
      </c>
      <c r="R139" s="604">
        <v>1</v>
      </c>
      <c r="S139" s="530">
        <v>85832</v>
      </c>
      <c r="T139" s="602">
        <v>1</v>
      </c>
      <c r="U139" s="530">
        <v>17553</v>
      </c>
      <c r="V139" s="602">
        <v>1</v>
      </c>
      <c r="W139" s="530">
        <v>28830</v>
      </c>
      <c r="X139" s="602">
        <v>1</v>
      </c>
      <c r="Y139" s="530">
        <v>41807</v>
      </c>
      <c r="Z139" s="609">
        <v>1</v>
      </c>
    </row>
    <row r="140" spans="1:26">
      <c r="A140" s="1010" t="s">
        <v>385</v>
      </c>
      <c r="B140" s="435" t="s">
        <v>393</v>
      </c>
      <c r="C140" s="605">
        <v>83</v>
      </c>
      <c r="D140" s="606">
        <v>0.29537366548042704</v>
      </c>
      <c r="E140" s="605">
        <v>14</v>
      </c>
      <c r="F140" s="606">
        <v>0.12612612612612611</v>
      </c>
      <c r="G140" s="605">
        <v>60</v>
      </c>
      <c r="H140" s="606">
        <v>0.37037037037037041</v>
      </c>
      <c r="I140" s="605">
        <v>106</v>
      </c>
      <c r="J140" s="606">
        <v>0.39405204460966542</v>
      </c>
      <c r="K140" s="607">
        <v>2752</v>
      </c>
      <c r="L140" s="608">
        <v>0.30876248176820376</v>
      </c>
      <c r="M140" s="607">
        <v>10</v>
      </c>
      <c r="N140" s="608">
        <v>0.27777777777777779</v>
      </c>
      <c r="O140" s="607">
        <v>2055</v>
      </c>
      <c r="P140" s="608">
        <v>0.50578390351956681</v>
      </c>
      <c r="Q140" s="607">
        <v>2581</v>
      </c>
      <c r="R140" s="608">
        <v>0.55090715048025618</v>
      </c>
      <c r="S140" s="605">
        <v>39833</v>
      </c>
      <c r="T140" s="606">
        <v>0.46428113526429277</v>
      </c>
      <c r="U140" s="605">
        <v>5838</v>
      </c>
      <c r="V140" s="606">
        <v>0.33318114370505653</v>
      </c>
      <c r="W140" s="605">
        <v>12393</v>
      </c>
      <c r="X140" s="606">
        <v>0.43202258941644006</v>
      </c>
      <c r="Y140" s="605">
        <v>20773</v>
      </c>
      <c r="Z140" s="610">
        <v>0.49905105105105108</v>
      </c>
    </row>
    <row r="141" spans="1:26">
      <c r="A141" s="1011"/>
      <c r="B141" s="492" t="s">
        <v>394</v>
      </c>
      <c r="C141" s="535">
        <v>54</v>
      </c>
      <c r="D141" s="479">
        <v>0.19217081850533804</v>
      </c>
      <c r="E141" s="535">
        <v>31</v>
      </c>
      <c r="F141" s="479">
        <v>0.27927927927927926</v>
      </c>
      <c r="G141" s="535">
        <v>27</v>
      </c>
      <c r="H141" s="479">
        <v>0.16666666666666663</v>
      </c>
      <c r="I141" s="535">
        <v>65</v>
      </c>
      <c r="J141" s="479">
        <v>0.24163568773234201</v>
      </c>
      <c r="K141" s="600">
        <v>1828</v>
      </c>
      <c r="L141" s="601">
        <v>0.20509368338382139</v>
      </c>
      <c r="M141" s="600">
        <v>10</v>
      </c>
      <c r="N141" s="601">
        <v>0.27777777777777779</v>
      </c>
      <c r="O141" s="600">
        <v>1004</v>
      </c>
      <c r="P141" s="601">
        <v>0.24710804824021657</v>
      </c>
      <c r="Q141" s="600">
        <v>841</v>
      </c>
      <c r="R141" s="601">
        <v>0.17950907150480255</v>
      </c>
      <c r="S141" s="535">
        <v>19246</v>
      </c>
      <c r="T141" s="479">
        <v>0.22432542688967888</v>
      </c>
      <c r="U141" s="535">
        <v>4509</v>
      </c>
      <c r="V141" s="479">
        <v>0.25733363771258988</v>
      </c>
      <c r="W141" s="535">
        <v>7868</v>
      </c>
      <c r="X141" s="479">
        <v>0.27428013665202539</v>
      </c>
      <c r="Y141" s="535">
        <v>8309</v>
      </c>
      <c r="Z141" s="566">
        <v>0.19961561561561558</v>
      </c>
    </row>
    <row r="142" spans="1:26">
      <c r="A142" s="1011"/>
      <c r="B142" s="492" t="s">
        <v>395</v>
      </c>
      <c r="C142" s="535">
        <v>22</v>
      </c>
      <c r="D142" s="479">
        <v>7.8291814946619215E-2</v>
      </c>
      <c r="E142" s="535">
        <v>39</v>
      </c>
      <c r="F142" s="479">
        <v>0.35135135135135137</v>
      </c>
      <c r="G142" s="535">
        <v>28</v>
      </c>
      <c r="H142" s="479">
        <v>0.1728395061728395</v>
      </c>
      <c r="I142" s="535">
        <v>26</v>
      </c>
      <c r="J142" s="479">
        <v>9.6654275092936809E-2</v>
      </c>
      <c r="K142" s="600">
        <v>354</v>
      </c>
      <c r="L142" s="601">
        <v>3.971726691349714E-2</v>
      </c>
      <c r="M142" s="600">
        <v>1</v>
      </c>
      <c r="N142" s="601">
        <v>2.7777777777777776E-2</v>
      </c>
      <c r="O142" s="600">
        <v>142</v>
      </c>
      <c r="P142" s="601">
        <v>3.4949544671425053E-2</v>
      </c>
      <c r="Q142" s="600">
        <v>193</v>
      </c>
      <c r="R142" s="601">
        <v>4.1195304162219851E-2</v>
      </c>
      <c r="S142" s="535">
        <v>5292</v>
      </c>
      <c r="T142" s="479">
        <v>6.1681916195582491E-2</v>
      </c>
      <c r="U142" s="535">
        <v>1223</v>
      </c>
      <c r="V142" s="479">
        <v>6.9797968268462504E-2</v>
      </c>
      <c r="W142" s="535">
        <v>1762</v>
      </c>
      <c r="X142" s="479">
        <v>6.1423690999093637E-2</v>
      </c>
      <c r="Y142" s="535">
        <v>2480</v>
      </c>
      <c r="Z142" s="566">
        <v>5.9579579579579579E-2</v>
      </c>
    </row>
    <row r="143" spans="1:26">
      <c r="A143" s="1011"/>
      <c r="B143" s="492" t="s">
        <v>396</v>
      </c>
      <c r="C143" s="535">
        <v>37</v>
      </c>
      <c r="D143" s="479">
        <v>0.13167259786476868</v>
      </c>
      <c r="E143" s="535">
        <v>21</v>
      </c>
      <c r="F143" s="479">
        <v>0.1891891891891892</v>
      </c>
      <c r="G143" s="535">
        <v>26</v>
      </c>
      <c r="H143" s="479">
        <v>0.16049382716049382</v>
      </c>
      <c r="I143" s="535">
        <v>34</v>
      </c>
      <c r="J143" s="479">
        <v>0.12639405204460966</v>
      </c>
      <c r="K143" s="600">
        <v>1211</v>
      </c>
      <c r="L143" s="601">
        <v>0.13586895545831931</v>
      </c>
      <c r="M143" s="600">
        <v>5</v>
      </c>
      <c r="N143" s="601">
        <v>0.1388888888888889</v>
      </c>
      <c r="O143" s="600">
        <v>272</v>
      </c>
      <c r="P143" s="601">
        <v>6.6945606694560664E-2</v>
      </c>
      <c r="Q143" s="600">
        <v>405</v>
      </c>
      <c r="R143" s="601">
        <v>8.6446104589114198E-2</v>
      </c>
      <c r="S143" s="535">
        <v>9810</v>
      </c>
      <c r="T143" s="479">
        <v>0.11434232764147095</v>
      </c>
      <c r="U143" s="535">
        <v>2277</v>
      </c>
      <c r="V143" s="479">
        <v>0.12995091884488072</v>
      </c>
      <c r="W143" s="535">
        <v>2616</v>
      </c>
      <c r="X143" s="479">
        <v>9.1194310813637311E-2</v>
      </c>
      <c r="Y143" s="535">
        <v>4218</v>
      </c>
      <c r="Z143" s="566">
        <v>0.10133333333333333</v>
      </c>
    </row>
    <row r="144" spans="1:26">
      <c r="A144" s="1011"/>
      <c r="B144" s="492" t="s">
        <v>397</v>
      </c>
      <c r="C144" s="535">
        <v>85</v>
      </c>
      <c r="D144" s="479">
        <v>0.302491103202847</v>
      </c>
      <c r="E144" s="535">
        <v>6</v>
      </c>
      <c r="F144" s="479">
        <v>5.405405405405405E-2</v>
      </c>
      <c r="G144" s="535">
        <v>21</v>
      </c>
      <c r="H144" s="479">
        <v>0.12962962962962962</v>
      </c>
      <c r="I144" s="535">
        <v>38</v>
      </c>
      <c r="J144" s="479">
        <v>0.14126394052044611</v>
      </c>
      <c r="K144" s="600">
        <v>2768</v>
      </c>
      <c r="L144" s="601">
        <v>0.31055761247615843</v>
      </c>
      <c r="M144" s="600">
        <v>10</v>
      </c>
      <c r="N144" s="601">
        <v>0.27777777777777779</v>
      </c>
      <c r="O144" s="600">
        <v>590</v>
      </c>
      <c r="P144" s="601">
        <v>0.14521289687423086</v>
      </c>
      <c r="Q144" s="600">
        <v>665</v>
      </c>
      <c r="R144" s="601">
        <v>0.14194236926360726</v>
      </c>
      <c r="S144" s="535">
        <v>11614</v>
      </c>
      <c r="T144" s="479">
        <v>0.13536919400897487</v>
      </c>
      <c r="U144" s="535">
        <v>3675</v>
      </c>
      <c r="V144" s="479">
        <v>0.20973633146901036</v>
      </c>
      <c r="W144" s="535">
        <v>4047</v>
      </c>
      <c r="X144" s="479">
        <v>0.14107927211880361</v>
      </c>
      <c r="Y144" s="535">
        <v>5845</v>
      </c>
      <c r="Z144" s="566">
        <v>0.14042042042042041</v>
      </c>
    </row>
    <row r="145" spans="1:26">
      <c r="A145" s="1012"/>
      <c r="B145" s="431" t="s">
        <v>230</v>
      </c>
      <c r="C145" s="530">
        <v>281</v>
      </c>
      <c r="D145" s="602">
        <v>1</v>
      </c>
      <c r="E145" s="530">
        <v>111</v>
      </c>
      <c r="F145" s="602">
        <v>1</v>
      </c>
      <c r="G145" s="530">
        <v>162</v>
      </c>
      <c r="H145" s="602">
        <v>1</v>
      </c>
      <c r="I145" s="530">
        <v>269</v>
      </c>
      <c r="J145" s="602">
        <v>1</v>
      </c>
      <c r="K145" s="603">
        <v>8913</v>
      </c>
      <c r="L145" s="604">
        <v>1</v>
      </c>
      <c r="M145" s="603">
        <v>36</v>
      </c>
      <c r="N145" s="604">
        <v>1</v>
      </c>
      <c r="O145" s="603">
        <v>4063</v>
      </c>
      <c r="P145" s="604">
        <v>1</v>
      </c>
      <c r="Q145" s="603">
        <v>4685</v>
      </c>
      <c r="R145" s="604">
        <v>1</v>
      </c>
      <c r="S145" s="530">
        <v>85795</v>
      </c>
      <c r="T145" s="602">
        <v>1</v>
      </c>
      <c r="U145" s="530">
        <v>17522</v>
      </c>
      <c r="V145" s="602">
        <v>1</v>
      </c>
      <c r="W145" s="530">
        <v>28686</v>
      </c>
      <c r="X145" s="602">
        <v>1</v>
      </c>
      <c r="Y145" s="530">
        <v>41625</v>
      </c>
      <c r="Z145" s="609">
        <v>1</v>
      </c>
    </row>
    <row r="146" spans="1:26">
      <c r="A146" s="1010" t="s">
        <v>386</v>
      </c>
      <c r="B146" s="435" t="s">
        <v>393</v>
      </c>
      <c r="C146" s="605">
        <v>133</v>
      </c>
      <c r="D146" s="606">
        <v>0.47330960854092524</v>
      </c>
      <c r="E146" s="605">
        <v>29</v>
      </c>
      <c r="F146" s="606">
        <v>0.26363636363636361</v>
      </c>
      <c r="G146" s="605">
        <v>92</v>
      </c>
      <c r="H146" s="606">
        <v>0.58227848101265822</v>
      </c>
      <c r="I146" s="605">
        <v>149</v>
      </c>
      <c r="J146" s="606">
        <v>0.55805243445692887</v>
      </c>
      <c r="K146" s="607">
        <v>3616</v>
      </c>
      <c r="L146" s="608">
        <v>0.40497256131705678</v>
      </c>
      <c r="M146" s="607">
        <v>15</v>
      </c>
      <c r="N146" s="608">
        <v>0.41666666666666674</v>
      </c>
      <c r="O146" s="607">
        <v>2612</v>
      </c>
      <c r="P146" s="608">
        <v>0.63956904995102837</v>
      </c>
      <c r="Q146" s="607">
        <v>3458</v>
      </c>
      <c r="R146" s="608">
        <v>0.7349628055260361</v>
      </c>
      <c r="S146" s="605">
        <v>33895</v>
      </c>
      <c r="T146" s="606">
        <v>0.39484413587437678</v>
      </c>
      <c r="U146" s="605">
        <v>7242</v>
      </c>
      <c r="V146" s="606">
        <v>0.41234413255138641</v>
      </c>
      <c r="W146" s="605">
        <v>19578</v>
      </c>
      <c r="X146" s="606">
        <v>0.67842539330514939</v>
      </c>
      <c r="Y146" s="605">
        <v>31160</v>
      </c>
      <c r="Z146" s="610">
        <v>0.74465288564942045</v>
      </c>
    </row>
    <row r="147" spans="1:26">
      <c r="A147" s="1011"/>
      <c r="B147" s="492" t="s">
        <v>394</v>
      </c>
      <c r="C147" s="535">
        <v>67</v>
      </c>
      <c r="D147" s="479">
        <v>0.23843416370106763</v>
      </c>
      <c r="E147" s="535">
        <v>21</v>
      </c>
      <c r="F147" s="479">
        <v>0.19090909090909094</v>
      </c>
      <c r="G147" s="535">
        <v>25</v>
      </c>
      <c r="H147" s="479">
        <v>0.15822784810126583</v>
      </c>
      <c r="I147" s="535">
        <v>50</v>
      </c>
      <c r="J147" s="479">
        <v>0.18726591760299627</v>
      </c>
      <c r="K147" s="600">
        <v>2572</v>
      </c>
      <c r="L147" s="601">
        <v>0.28805017359166762</v>
      </c>
      <c r="M147" s="600">
        <v>8</v>
      </c>
      <c r="N147" s="601">
        <v>0.22222222222222221</v>
      </c>
      <c r="O147" s="600">
        <v>1098</v>
      </c>
      <c r="P147" s="601">
        <v>0.26885406464250733</v>
      </c>
      <c r="Q147" s="600">
        <v>778</v>
      </c>
      <c r="R147" s="601">
        <v>0.16535600425079702</v>
      </c>
      <c r="S147" s="535">
        <v>23562</v>
      </c>
      <c r="T147" s="479">
        <v>0.27447462839569453</v>
      </c>
      <c r="U147" s="535">
        <v>5905</v>
      </c>
      <c r="V147" s="479">
        <v>0.33621818595911862</v>
      </c>
      <c r="W147" s="535">
        <v>7003</v>
      </c>
      <c r="X147" s="479">
        <v>0.24267100977198697</v>
      </c>
      <c r="Y147" s="535">
        <v>6692</v>
      </c>
      <c r="Z147" s="566">
        <v>0.15992352730314255</v>
      </c>
    </row>
    <row r="148" spans="1:26">
      <c r="A148" s="1011"/>
      <c r="B148" s="492" t="s">
        <v>395</v>
      </c>
      <c r="C148" s="535">
        <v>21</v>
      </c>
      <c r="D148" s="479">
        <v>7.4733096085409248E-2</v>
      </c>
      <c r="E148" s="535">
        <v>35</v>
      </c>
      <c r="F148" s="479">
        <v>0.31818181818181818</v>
      </c>
      <c r="G148" s="535">
        <v>20</v>
      </c>
      <c r="H148" s="479">
        <v>0.12658227848101267</v>
      </c>
      <c r="I148" s="535">
        <v>34</v>
      </c>
      <c r="J148" s="479">
        <v>0.12734082397003746</v>
      </c>
      <c r="K148" s="600">
        <v>364</v>
      </c>
      <c r="L148" s="601">
        <v>4.0766043229924963E-2</v>
      </c>
      <c r="M148" s="600">
        <v>2</v>
      </c>
      <c r="N148" s="601">
        <v>5.5555555555555552E-2</v>
      </c>
      <c r="O148" s="600">
        <v>109</v>
      </c>
      <c r="P148" s="601">
        <v>2.6689520078354553E-2</v>
      </c>
      <c r="Q148" s="600">
        <v>149</v>
      </c>
      <c r="R148" s="601">
        <v>3.166843783209352E-2</v>
      </c>
      <c r="S148" s="535">
        <v>5844</v>
      </c>
      <c r="T148" s="479">
        <v>6.8076976841712877E-2</v>
      </c>
      <c r="U148" s="535">
        <v>1155</v>
      </c>
      <c r="V148" s="479">
        <v>6.5763252291749702E-2</v>
      </c>
      <c r="W148" s="535">
        <v>806</v>
      </c>
      <c r="X148" s="479">
        <v>2.7929863469401899E-2</v>
      </c>
      <c r="Y148" s="535">
        <v>1417</v>
      </c>
      <c r="Z148" s="566">
        <v>3.3863066077189627E-2</v>
      </c>
    </row>
    <row r="149" spans="1:26">
      <c r="A149" s="1011"/>
      <c r="B149" s="492" t="s">
        <v>396</v>
      </c>
      <c r="C149" s="535">
        <v>40</v>
      </c>
      <c r="D149" s="479">
        <v>0.14234875444839859</v>
      </c>
      <c r="E149" s="535">
        <v>19</v>
      </c>
      <c r="F149" s="479">
        <v>0.17272727272727273</v>
      </c>
      <c r="G149" s="535">
        <v>17</v>
      </c>
      <c r="H149" s="479">
        <v>0.10759493670886076</v>
      </c>
      <c r="I149" s="535">
        <v>30</v>
      </c>
      <c r="J149" s="479">
        <v>0.11235955056179775</v>
      </c>
      <c r="K149" s="600">
        <v>1345</v>
      </c>
      <c r="L149" s="601">
        <v>0.15063276962705791</v>
      </c>
      <c r="M149" s="600">
        <v>6</v>
      </c>
      <c r="N149" s="601">
        <v>0.16666666666666663</v>
      </c>
      <c r="O149" s="600">
        <v>175</v>
      </c>
      <c r="P149" s="601">
        <v>4.2850146914789417E-2</v>
      </c>
      <c r="Q149" s="600">
        <v>246</v>
      </c>
      <c r="R149" s="601">
        <v>5.2284803400637611E-2</v>
      </c>
      <c r="S149" s="535">
        <v>14642</v>
      </c>
      <c r="T149" s="479">
        <v>0.17056521131354552</v>
      </c>
      <c r="U149" s="535">
        <v>2093</v>
      </c>
      <c r="V149" s="479">
        <v>0.11917098445595854</v>
      </c>
      <c r="W149" s="535">
        <v>1009</v>
      </c>
      <c r="X149" s="479">
        <v>3.4964307990851755E-2</v>
      </c>
      <c r="Y149" s="535">
        <v>1942</v>
      </c>
      <c r="Z149" s="566">
        <v>4.640936790536504E-2</v>
      </c>
    </row>
    <row r="150" spans="1:26">
      <c r="A150" s="1011"/>
      <c r="B150" s="492" t="s">
        <v>397</v>
      </c>
      <c r="C150" s="535">
        <v>20</v>
      </c>
      <c r="D150" s="479">
        <v>7.1174377224199295E-2</v>
      </c>
      <c r="E150" s="535">
        <v>6</v>
      </c>
      <c r="F150" s="479">
        <v>5.4545454545454543E-2</v>
      </c>
      <c r="G150" s="535">
        <v>4</v>
      </c>
      <c r="H150" s="479">
        <v>2.5316455696202535E-2</v>
      </c>
      <c r="I150" s="535">
        <v>4</v>
      </c>
      <c r="J150" s="479">
        <v>1.4981273408239702E-2</v>
      </c>
      <c r="K150" s="600">
        <v>1032</v>
      </c>
      <c r="L150" s="601">
        <v>0.11557845223429275</v>
      </c>
      <c r="M150" s="600">
        <v>5</v>
      </c>
      <c r="N150" s="601">
        <v>0.1388888888888889</v>
      </c>
      <c r="O150" s="600">
        <v>90</v>
      </c>
      <c r="P150" s="601">
        <v>2.2037218413320275E-2</v>
      </c>
      <c r="Q150" s="600">
        <v>74</v>
      </c>
      <c r="R150" s="601">
        <v>1.5727948990435708E-2</v>
      </c>
      <c r="S150" s="535">
        <v>7901</v>
      </c>
      <c r="T150" s="479">
        <v>9.2039047574670352E-2</v>
      </c>
      <c r="U150" s="535">
        <v>1168</v>
      </c>
      <c r="V150" s="479">
        <v>6.650344474178671E-2</v>
      </c>
      <c r="W150" s="535">
        <v>462</v>
      </c>
      <c r="X150" s="479">
        <v>1.600942546261002E-2</v>
      </c>
      <c r="Y150" s="535">
        <v>634</v>
      </c>
      <c r="Z150" s="566">
        <v>1.5151153064882303E-2</v>
      </c>
    </row>
    <row r="151" spans="1:26" ht="16.5" thickBot="1">
      <c r="A151" s="1013"/>
      <c r="B151" s="433" t="s">
        <v>230</v>
      </c>
      <c r="C151" s="536">
        <v>281</v>
      </c>
      <c r="D151" s="611">
        <v>1</v>
      </c>
      <c r="E151" s="536">
        <v>110</v>
      </c>
      <c r="F151" s="611">
        <v>1</v>
      </c>
      <c r="G151" s="536">
        <v>158</v>
      </c>
      <c r="H151" s="611">
        <v>1</v>
      </c>
      <c r="I151" s="536">
        <v>267</v>
      </c>
      <c r="J151" s="611">
        <v>1</v>
      </c>
      <c r="K151" s="612">
        <v>8929</v>
      </c>
      <c r="L151" s="613">
        <v>1</v>
      </c>
      <c r="M151" s="612">
        <v>36</v>
      </c>
      <c r="N151" s="613">
        <v>1</v>
      </c>
      <c r="O151" s="612">
        <v>4084</v>
      </c>
      <c r="P151" s="613">
        <v>1</v>
      </c>
      <c r="Q151" s="612">
        <v>4705</v>
      </c>
      <c r="R151" s="613">
        <v>1</v>
      </c>
      <c r="S151" s="536">
        <v>85844</v>
      </c>
      <c r="T151" s="611">
        <v>1</v>
      </c>
      <c r="U151" s="536">
        <v>17563</v>
      </c>
      <c r="V151" s="611">
        <v>1</v>
      </c>
      <c r="W151" s="536">
        <v>28858</v>
      </c>
      <c r="X151" s="611">
        <v>1</v>
      </c>
      <c r="Y151" s="536">
        <v>41845</v>
      </c>
      <c r="Z151" s="614">
        <v>1</v>
      </c>
    </row>
  </sheetData>
  <mergeCells count="68">
    <mergeCell ref="A1:N1"/>
    <mergeCell ref="A3:N3"/>
    <mergeCell ref="A5:N5"/>
    <mergeCell ref="A6:N6"/>
    <mergeCell ref="A7:N7"/>
    <mergeCell ref="A52:A53"/>
    <mergeCell ref="A54:A55"/>
    <mergeCell ref="A64:A66"/>
    <mergeCell ref="A67:A69"/>
    <mergeCell ref="A25:B25"/>
    <mergeCell ref="A26:B26"/>
    <mergeCell ref="A27:B27"/>
    <mergeCell ref="A28:B28"/>
    <mergeCell ref="A45:A47"/>
    <mergeCell ref="A57:A59"/>
    <mergeCell ref="A60:A62"/>
    <mergeCell ref="A48:A50"/>
    <mergeCell ref="A30:A36"/>
    <mergeCell ref="A37:A43"/>
    <mergeCell ref="W83:X83"/>
    <mergeCell ref="A82:B84"/>
    <mergeCell ref="C83:D83"/>
    <mergeCell ref="A23:B23"/>
    <mergeCell ref="A8:F8"/>
    <mergeCell ref="A9:F9"/>
    <mergeCell ref="A10:F10"/>
    <mergeCell ref="A11:F11"/>
    <mergeCell ref="A12:F12"/>
    <mergeCell ref="A13:F13"/>
    <mergeCell ref="A14:N18"/>
    <mergeCell ref="G8:N8"/>
    <mergeCell ref="G9:N9"/>
    <mergeCell ref="G10:N10"/>
    <mergeCell ref="G11:N11"/>
    <mergeCell ref="G12:N12"/>
    <mergeCell ref="M83:N83"/>
    <mergeCell ref="O83:P83"/>
    <mergeCell ref="Q83:R83"/>
    <mergeCell ref="S83:T83"/>
    <mergeCell ref="U83:V83"/>
    <mergeCell ref="E83:F83"/>
    <mergeCell ref="G83:H83"/>
    <mergeCell ref="I83:J83"/>
    <mergeCell ref="C82:J82"/>
    <mergeCell ref="Z1:AA1"/>
    <mergeCell ref="O3:Q3"/>
    <mergeCell ref="P21:Y21"/>
    <mergeCell ref="A20:N20"/>
    <mergeCell ref="A71:A74"/>
    <mergeCell ref="A75:A78"/>
    <mergeCell ref="A81:Z81"/>
    <mergeCell ref="Y83:Z83"/>
    <mergeCell ref="A79:N79"/>
    <mergeCell ref="K82:R82"/>
    <mergeCell ref="S82:Z82"/>
    <mergeCell ref="K83:L83"/>
    <mergeCell ref="A85:Z85"/>
    <mergeCell ref="A146:A151"/>
    <mergeCell ref="A86:A91"/>
    <mergeCell ref="A92:A97"/>
    <mergeCell ref="A98:A103"/>
    <mergeCell ref="A104:A109"/>
    <mergeCell ref="A110:A115"/>
    <mergeCell ref="A140:A145"/>
    <mergeCell ref="A116:A121"/>
    <mergeCell ref="A122:A127"/>
    <mergeCell ref="A128:A133"/>
    <mergeCell ref="A134:A139"/>
  </mergeCells>
  <hyperlinks>
    <hyperlink ref="O3:P3" location="'Table of Contents'!A1" display="Back to Table of Contents" xr:uid="{00000000-0004-0000-0B00-000000000000}"/>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27E6C-6905-46C6-BCC7-1BB600F7F2CD}">
  <dimension ref="A1:AA152"/>
  <sheetViews>
    <sheetView showGridLines="0" workbookViewId="0">
      <selection activeCell="A2" sqref="A2"/>
    </sheetView>
  </sheetViews>
  <sheetFormatPr defaultColWidth="11" defaultRowHeight="15.75"/>
  <cols>
    <col min="1" max="1" width="20.875" style="18" customWidth="1"/>
    <col min="2" max="2" width="25.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98" t="s">
        <v>156</v>
      </c>
      <c r="B1" s="898"/>
      <c r="C1" s="898"/>
      <c r="D1" s="898"/>
      <c r="E1" s="898"/>
      <c r="F1" s="898"/>
      <c r="G1" s="898"/>
      <c r="H1" s="898"/>
      <c r="I1" s="898"/>
      <c r="J1" s="898"/>
      <c r="K1" s="898"/>
      <c r="L1" s="898"/>
      <c r="M1" s="898"/>
      <c r="N1" s="898"/>
      <c r="O1" s="111"/>
      <c r="P1" s="111"/>
      <c r="Q1" s="111"/>
      <c r="R1" s="111"/>
      <c r="S1" s="111"/>
      <c r="T1" s="111"/>
      <c r="U1" s="111"/>
      <c r="V1" s="111"/>
      <c r="W1" s="111"/>
      <c r="X1" s="111"/>
      <c r="Y1" s="111"/>
      <c r="Z1" s="1072"/>
      <c r="AA1" s="1072"/>
    </row>
    <row r="2" spans="1:27" s="18" customFormat="1" ht="15.95" customHeight="1">
      <c r="A2" s="831"/>
      <c r="B2" s="831"/>
      <c r="C2" s="831"/>
      <c r="D2" s="831"/>
      <c r="E2" s="831"/>
      <c r="F2" s="831"/>
      <c r="G2" s="831"/>
      <c r="H2" s="831"/>
      <c r="I2" s="831"/>
      <c r="J2" s="831"/>
      <c r="K2" s="831"/>
      <c r="L2" s="831"/>
      <c r="M2" s="831"/>
      <c r="N2" s="831"/>
      <c r="O2" s="111"/>
      <c r="P2" s="111"/>
      <c r="Q2" s="111"/>
      <c r="R2" s="111"/>
      <c r="S2" s="111"/>
      <c r="T2" s="111"/>
      <c r="U2" s="111"/>
      <c r="V2" s="111"/>
      <c r="W2" s="111"/>
      <c r="X2" s="111"/>
      <c r="Y2" s="111"/>
      <c r="Z2" s="833"/>
      <c r="AA2" s="833"/>
    </row>
    <row r="3" spans="1:27" s="18" customFormat="1" ht="18.75">
      <c r="A3" s="1079" t="s">
        <v>374</v>
      </c>
      <c r="B3" s="1079"/>
      <c r="C3" s="1079"/>
      <c r="D3" s="1079"/>
      <c r="E3" s="1079"/>
      <c r="F3" s="1079"/>
      <c r="G3" s="1079"/>
      <c r="H3" s="1079"/>
      <c r="I3" s="1079"/>
      <c r="J3" s="1079"/>
      <c r="K3" s="1079"/>
      <c r="L3" s="1079"/>
      <c r="M3" s="1079"/>
      <c r="N3" s="1079"/>
      <c r="O3" s="913" t="s">
        <v>158</v>
      </c>
      <c r="P3" s="913"/>
      <c r="Q3" s="913"/>
    </row>
    <row r="4" spans="1:27" ht="15.95" customHeight="1">
      <c r="A4" s="834"/>
      <c r="B4" s="834"/>
      <c r="C4" s="834"/>
      <c r="D4" s="834"/>
      <c r="E4" s="834"/>
      <c r="F4" s="834"/>
      <c r="G4" s="834"/>
      <c r="H4" s="834"/>
      <c r="I4" s="834"/>
      <c r="J4" s="834"/>
      <c r="K4" s="834"/>
      <c r="L4" s="834"/>
      <c r="M4" s="834"/>
      <c r="O4"/>
      <c r="P4"/>
      <c r="Q4"/>
      <c r="R4"/>
      <c r="S4"/>
      <c r="T4"/>
      <c r="U4"/>
      <c r="V4"/>
      <c r="W4"/>
      <c r="X4"/>
      <c r="Y4"/>
      <c r="Z4"/>
    </row>
    <row r="5" spans="1:27" ht="24.95" customHeight="1">
      <c r="A5" s="927" t="s">
        <v>375</v>
      </c>
      <c r="B5" s="927"/>
      <c r="C5" s="927"/>
      <c r="D5" s="927"/>
      <c r="E5" s="927"/>
      <c r="F5" s="927"/>
      <c r="G5" s="927"/>
      <c r="H5" s="927"/>
      <c r="I5" s="927"/>
      <c r="J5" s="927"/>
      <c r="K5" s="927"/>
      <c r="L5" s="927"/>
      <c r="M5" s="927"/>
      <c r="N5" s="927"/>
      <c r="O5"/>
      <c r="P5"/>
      <c r="Q5"/>
      <c r="R5"/>
      <c r="S5"/>
      <c r="T5"/>
      <c r="U5"/>
      <c r="V5"/>
      <c r="W5"/>
      <c r="X5"/>
      <c r="Y5"/>
      <c r="Z5"/>
    </row>
    <row r="6" spans="1:27" ht="15.95" customHeight="1">
      <c r="A6" s="1068" t="s">
        <v>376</v>
      </c>
      <c r="B6" s="1068"/>
      <c r="C6" s="1068"/>
      <c r="D6" s="1068"/>
      <c r="E6" s="1068"/>
      <c r="F6" s="1068"/>
      <c r="G6" s="1068"/>
      <c r="H6" s="1068"/>
      <c r="I6" s="1068"/>
      <c r="J6" s="1068"/>
      <c r="K6" s="1068"/>
      <c r="L6" s="1068"/>
      <c r="M6" s="1068"/>
      <c r="N6" s="1068"/>
      <c r="O6"/>
      <c r="P6"/>
      <c r="Q6"/>
      <c r="R6"/>
      <c r="S6"/>
      <c r="T6"/>
      <c r="U6"/>
      <c r="V6"/>
      <c r="W6"/>
      <c r="X6"/>
      <c r="Y6"/>
      <c r="Z6"/>
    </row>
    <row r="7" spans="1:27" ht="15.95" customHeight="1">
      <c r="A7" s="1080" t="s">
        <v>377</v>
      </c>
      <c r="B7" s="1080"/>
      <c r="C7" s="1080"/>
      <c r="D7" s="1080"/>
      <c r="E7" s="1080"/>
      <c r="F7" s="1080"/>
      <c r="G7" s="1080"/>
      <c r="H7" s="1080"/>
      <c r="I7" s="1080"/>
      <c r="J7" s="1080"/>
      <c r="K7" s="1080"/>
      <c r="L7" s="1080"/>
      <c r="M7" s="1080"/>
      <c r="N7" s="1080"/>
      <c r="O7"/>
      <c r="P7"/>
      <c r="Q7"/>
      <c r="R7"/>
      <c r="S7"/>
      <c r="T7"/>
      <c r="U7"/>
      <c r="V7"/>
      <c r="W7"/>
      <c r="X7"/>
      <c r="Y7"/>
      <c r="Z7"/>
    </row>
    <row r="8" spans="1:27" ht="15.95" customHeight="1">
      <c r="A8" s="1075" t="s">
        <v>378</v>
      </c>
      <c r="B8" s="1075"/>
      <c r="C8" s="1075"/>
      <c r="D8" s="1075"/>
      <c r="E8" s="1075"/>
      <c r="F8" s="1075"/>
      <c r="G8" s="1074" t="s">
        <v>379</v>
      </c>
      <c r="H8" s="1074"/>
      <c r="I8" s="1074"/>
      <c r="J8" s="1074"/>
      <c r="K8" s="1074"/>
      <c r="L8" s="1074"/>
      <c r="M8" s="1074"/>
      <c r="N8" s="1074"/>
      <c r="O8"/>
      <c r="P8"/>
      <c r="Q8"/>
      <c r="R8"/>
      <c r="S8"/>
      <c r="T8"/>
      <c r="U8"/>
      <c r="V8"/>
      <c r="W8"/>
      <c r="X8"/>
      <c r="Y8"/>
      <c r="Z8"/>
    </row>
    <row r="9" spans="1:27" ht="15.95" customHeight="1">
      <c r="A9" s="1075" t="s">
        <v>380</v>
      </c>
      <c r="B9" s="1075"/>
      <c r="C9" s="1075"/>
      <c r="D9" s="1075"/>
      <c r="E9" s="1075"/>
      <c r="F9" s="1075"/>
      <c r="G9" s="1074" t="s">
        <v>381</v>
      </c>
      <c r="H9" s="1074"/>
      <c r="I9" s="1074"/>
      <c r="J9" s="1074"/>
      <c r="K9" s="1074"/>
      <c r="L9" s="1074"/>
      <c r="M9" s="1074"/>
      <c r="N9" s="1074"/>
      <c r="O9"/>
      <c r="P9"/>
      <c r="Q9"/>
      <c r="R9"/>
      <c r="S9"/>
      <c r="T9"/>
      <c r="U9"/>
      <c r="V9"/>
      <c r="W9"/>
      <c r="X9"/>
      <c r="Y9"/>
      <c r="Z9"/>
    </row>
    <row r="10" spans="1:27" ht="15.95" customHeight="1">
      <c r="A10" s="1075" t="s">
        <v>382</v>
      </c>
      <c r="B10" s="1075"/>
      <c r="C10" s="1075"/>
      <c r="D10" s="1075"/>
      <c r="E10" s="1075"/>
      <c r="F10" s="1075"/>
      <c r="G10" s="1074" t="s">
        <v>383</v>
      </c>
      <c r="H10" s="1074"/>
      <c r="I10" s="1074"/>
      <c r="J10" s="1074"/>
      <c r="K10" s="1074"/>
      <c r="L10" s="1074"/>
      <c r="M10" s="1074"/>
      <c r="N10" s="1074"/>
      <c r="O10"/>
      <c r="P10"/>
      <c r="Q10"/>
      <c r="R10"/>
      <c r="S10"/>
      <c r="T10"/>
      <c r="U10"/>
      <c r="V10"/>
      <c r="W10"/>
      <c r="X10"/>
      <c r="Y10"/>
      <c r="Z10"/>
    </row>
    <row r="11" spans="1:27" ht="15.95" customHeight="1">
      <c r="A11" s="1075" t="s">
        <v>384</v>
      </c>
      <c r="B11" s="1075"/>
      <c r="C11" s="1075"/>
      <c r="D11" s="1075"/>
      <c r="E11" s="1075"/>
      <c r="F11" s="1075"/>
      <c r="G11" s="1074" t="s">
        <v>385</v>
      </c>
      <c r="H11" s="1074"/>
      <c r="I11" s="1074"/>
      <c r="J11" s="1074"/>
      <c r="K11" s="1074"/>
      <c r="L11" s="1074"/>
      <c r="M11" s="1074"/>
      <c r="N11" s="1074"/>
      <c r="O11"/>
      <c r="P11"/>
      <c r="Q11"/>
      <c r="R11"/>
      <c r="S11"/>
      <c r="T11"/>
      <c r="U11"/>
      <c r="V11"/>
      <c r="W11"/>
      <c r="X11"/>
      <c r="Y11"/>
      <c r="Z11"/>
    </row>
    <row r="12" spans="1:27" ht="15.95" customHeight="1">
      <c r="A12" s="1075" t="s">
        <v>47</v>
      </c>
      <c r="B12" s="1075"/>
      <c r="C12" s="1075"/>
      <c r="D12" s="1075"/>
      <c r="E12" s="1075"/>
      <c r="F12" s="1075"/>
      <c r="G12" s="1074" t="s">
        <v>386</v>
      </c>
      <c r="H12" s="1074"/>
      <c r="I12" s="1074"/>
      <c r="J12" s="1074"/>
      <c r="K12" s="1074"/>
      <c r="L12" s="1074"/>
      <c r="M12" s="1074"/>
      <c r="N12" s="1074"/>
      <c r="O12"/>
      <c r="P12"/>
      <c r="Q12"/>
      <c r="R12"/>
      <c r="S12"/>
      <c r="T12"/>
      <c r="U12"/>
      <c r="V12"/>
      <c r="W12"/>
      <c r="X12"/>
      <c r="Y12"/>
      <c r="Z12"/>
    </row>
    <row r="13" spans="1:27" ht="24.95" customHeight="1">
      <c r="A13" s="1075" t="s">
        <v>387</v>
      </c>
      <c r="B13" s="1075"/>
      <c r="C13" s="1075"/>
      <c r="D13" s="1075"/>
      <c r="E13" s="1075"/>
      <c r="F13" s="1075"/>
      <c r="G13" s="218"/>
      <c r="H13" s="218"/>
      <c r="I13" s="218"/>
      <c r="J13" s="218"/>
      <c r="O13"/>
      <c r="P13"/>
      <c r="Q13"/>
      <c r="R13"/>
      <c r="S13"/>
      <c r="T13"/>
      <c r="U13"/>
      <c r="V13"/>
      <c r="W13"/>
      <c r="X13"/>
      <c r="Y13"/>
      <c r="Z13"/>
    </row>
    <row r="14" spans="1:27" ht="15.95" customHeight="1">
      <c r="A14" s="880" t="s">
        <v>388</v>
      </c>
      <c r="B14" s="880"/>
      <c r="C14" s="880"/>
      <c r="D14" s="880"/>
      <c r="E14" s="880"/>
      <c r="F14" s="880"/>
      <c r="G14" s="880"/>
      <c r="H14" s="880"/>
      <c r="I14" s="880"/>
      <c r="J14" s="880"/>
      <c r="K14" s="880"/>
      <c r="L14" s="880"/>
      <c r="M14" s="880"/>
      <c r="N14" s="880"/>
      <c r="O14"/>
      <c r="P14"/>
      <c r="Q14"/>
      <c r="R14"/>
      <c r="S14"/>
      <c r="T14"/>
      <c r="U14"/>
      <c r="V14"/>
      <c r="W14"/>
      <c r="X14"/>
      <c r="Y14"/>
      <c r="Z14"/>
    </row>
    <row r="15" spans="1:27" ht="15.95" customHeight="1">
      <c r="A15" s="880"/>
      <c r="B15" s="880"/>
      <c r="C15" s="880"/>
      <c r="D15" s="880"/>
      <c r="E15" s="880"/>
      <c r="F15" s="880"/>
      <c r="G15" s="880"/>
      <c r="H15" s="880"/>
      <c r="I15" s="880"/>
      <c r="J15" s="880"/>
      <c r="K15" s="880"/>
      <c r="L15" s="880"/>
      <c r="M15" s="880"/>
      <c r="N15" s="880"/>
      <c r="O15"/>
      <c r="P15"/>
      <c r="Q15"/>
      <c r="R15"/>
      <c r="S15"/>
      <c r="T15"/>
      <c r="U15"/>
      <c r="V15"/>
      <c r="W15"/>
      <c r="X15"/>
      <c r="Y15"/>
      <c r="Z15"/>
    </row>
    <row r="16" spans="1:27" ht="15.95" customHeight="1">
      <c r="A16" s="880"/>
      <c r="B16" s="880"/>
      <c r="C16" s="880"/>
      <c r="D16" s="880"/>
      <c r="E16" s="880"/>
      <c r="F16" s="880"/>
      <c r="G16" s="880"/>
      <c r="H16" s="880"/>
      <c r="I16" s="880"/>
      <c r="J16" s="880"/>
      <c r="K16" s="880"/>
      <c r="L16" s="880"/>
      <c r="M16" s="880"/>
      <c r="N16" s="880"/>
      <c r="O16"/>
      <c r="P16"/>
      <c r="Q16"/>
      <c r="R16"/>
      <c r="S16"/>
      <c r="T16"/>
      <c r="U16"/>
      <c r="V16"/>
      <c r="W16"/>
      <c r="X16"/>
      <c r="Y16"/>
      <c r="Z16"/>
    </row>
    <row r="17" spans="1:26" ht="15.95" customHeight="1">
      <c r="A17" s="880"/>
      <c r="B17" s="880"/>
      <c r="C17" s="880"/>
      <c r="D17" s="880"/>
      <c r="E17" s="880"/>
      <c r="F17" s="880"/>
      <c r="G17" s="880"/>
      <c r="H17" s="880"/>
      <c r="I17" s="880"/>
      <c r="J17" s="880"/>
      <c r="K17" s="880"/>
      <c r="L17" s="880"/>
      <c r="M17" s="880"/>
      <c r="N17" s="880"/>
      <c r="O17"/>
      <c r="P17"/>
      <c r="Q17"/>
      <c r="R17"/>
      <c r="S17"/>
      <c r="T17"/>
      <c r="U17"/>
      <c r="V17"/>
      <c r="W17"/>
      <c r="X17"/>
      <c r="Y17"/>
      <c r="Z17"/>
    </row>
    <row r="18" spans="1:26" ht="15.95" customHeight="1">
      <c r="A18" s="880"/>
      <c r="B18" s="880"/>
      <c r="C18" s="880"/>
      <c r="D18" s="880"/>
      <c r="E18" s="880"/>
      <c r="F18" s="880"/>
      <c r="G18" s="880"/>
      <c r="H18" s="880"/>
      <c r="I18" s="880"/>
      <c r="J18" s="880"/>
      <c r="K18" s="880"/>
      <c r="L18" s="880"/>
      <c r="M18" s="880"/>
      <c r="N18" s="880"/>
      <c r="O18"/>
      <c r="P18"/>
      <c r="Q18"/>
      <c r="R18"/>
      <c r="S18"/>
      <c r="T18"/>
      <c r="U18"/>
      <c r="V18"/>
      <c r="W18"/>
      <c r="X18"/>
      <c r="Y18"/>
      <c r="Z18"/>
    </row>
    <row r="19" spans="1:26" ht="15.95" customHeight="1" thickBot="1">
      <c r="A19" s="1773"/>
      <c r="B19" s="1773"/>
      <c r="C19" s="1773"/>
      <c r="D19" s="1773"/>
      <c r="E19" s="1773"/>
      <c r="F19" s="1773"/>
      <c r="G19" s="1773"/>
      <c r="H19" s="1773"/>
      <c r="I19" s="1773"/>
      <c r="J19" s="1178"/>
      <c r="K19" s="1178"/>
      <c r="L19" s="1178"/>
      <c r="M19" s="1178"/>
      <c r="N19" s="1178"/>
      <c r="O19" s="1178"/>
      <c r="P19" s="1178"/>
      <c r="Q19" s="1178"/>
      <c r="R19" s="1178"/>
      <c r="S19" s="1178"/>
      <c r="T19" s="1178"/>
      <c r="U19" s="1178"/>
      <c r="V19" s="1178"/>
      <c r="W19" s="1178"/>
      <c r="X19" s="1178"/>
      <c r="Y19" s="1178"/>
      <c r="Z19" s="1178"/>
    </row>
    <row r="20" spans="1:26" ht="27.95" customHeight="1" thickBot="1">
      <c r="A20" s="1767" t="s">
        <v>389</v>
      </c>
      <c r="B20" s="1768"/>
      <c r="C20" s="1768"/>
      <c r="D20" s="1768"/>
      <c r="E20" s="1768"/>
      <c r="F20" s="1768"/>
      <c r="G20" s="1768"/>
      <c r="H20" s="1768"/>
      <c r="I20" s="1768"/>
      <c r="J20" s="1768"/>
      <c r="K20" s="1768"/>
      <c r="L20" s="1768"/>
      <c r="M20" s="1768"/>
      <c r="N20" s="1768"/>
      <c r="O20" s="1178"/>
      <c r="P20" s="1178"/>
      <c r="Q20" s="1178"/>
      <c r="R20" s="1178"/>
      <c r="S20" s="1178"/>
      <c r="T20" s="1178"/>
      <c r="U20" s="1178"/>
      <c r="V20" s="1178"/>
      <c r="W20" s="1178"/>
      <c r="X20" s="1178"/>
      <c r="Y20" s="1178"/>
      <c r="Z20" s="1178"/>
    </row>
    <row r="21" spans="1:26" ht="129.94999999999999" customHeight="1">
      <c r="A21" s="1667"/>
      <c r="B21" s="1668"/>
      <c r="C21" s="1774" t="s">
        <v>964</v>
      </c>
      <c r="D21" s="1670" t="s">
        <v>378</v>
      </c>
      <c r="E21" s="1670" t="s">
        <v>380</v>
      </c>
      <c r="F21" s="1670" t="s">
        <v>382</v>
      </c>
      <c r="G21" s="1670" t="s">
        <v>384</v>
      </c>
      <c r="H21" s="1670" t="s">
        <v>47</v>
      </c>
      <c r="I21" s="1670" t="s">
        <v>387</v>
      </c>
      <c r="J21" s="1670" t="s">
        <v>379</v>
      </c>
      <c r="K21" s="1670" t="s">
        <v>381</v>
      </c>
      <c r="L21" s="1670" t="s">
        <v>383</v>
      </c>
      <c r="M21" s="1670" t="s">
        <v>385</v>
      </c>
      <c r="N21" s="1671" t="s">
        <v>386</v>
      </c>
      <c r="O21" s="1178"/>
      <c r="P21" s="1420"/>
      <c r="Q21" s="1420"/>
      <c r="R21" s="1420"/>
      <c r="S21" s="1420"/>
      <c r="T21" s="1420"/>
      <c r="U21" s="1420"/>
      <c r="V21" s="1420"/>
      <c r="W21" s="1420"/>
      <c r="X21" s="1420"/>
      <c r="Y21" s="1420"/>
      <c r="Z21" s="1178"/>
    </row>
    <row r="22" spans="1:26" s="396" customFormat="1" ht="20.100000000000001" customHeight="1">
      <c r="A22" s="1208" t="s">
        <v>200</v>
      </c>
      <c r="B22" s="1209"/>
      <c r="C22" s="1209"/>
      <c r="D22" s="1209"/>
      <c r="E22" s="1209"/>
      <c r="F22" s="1209"/>
      <c r="G22" s="1209"/>
      <c r="H22" s="1209"/>
      <c r="I22" s="1209"/>
      <c r="J22" s="1209"/>
      <c r="K22" s="1209"/>
      <c r="L22" s="1209"/>
      <c r="M22" s="1209"/>
      <c r="N22" s="1672"/>
      <c r="O22" s="1457"/>
      <c r="P22" s="1457"/>
      <c r="Q22" s="1457"/>
      <c r="R22" s="1457"/>
      <c r="S22" s="1457"/>
      <c r="T22" s="1457"/>
      <c r="U22" s="1457"/>
      <c r="V22" s="1457"/>
      <c r="W22" s="1457"/>
      <c r="X22" s="1457"/>
      <c r="Y22" s="1457"/>
      <c r="Z22" s="1457"/>
    </row>
    <row r="23" spans="1:26">
      <c r="A23" s="1405" t="s">
        <v>364</v>
      </c>
      <c r="B23" s="1406"/>
      <c r="C23" s="1673">
        <v>947</v>
      </c>
      <c r="D23" s="1674">
        <v>0.72</v>
      </c>
      <c r="E23" s="1674">
        <v>0.63</v>
      </c>
      <c r="F23" s="1674">
        <v>0.59</v>
      </c>
      <c r="G23" s="1674">
        <v>0.7</v>
      </c>
      <c r="H23" s="1674">
        <v>0.6</v>
      </c>
      <c r="I23" s="1674">
        <v>0.61</v>
      </c>
      <c r="J23" s="1674">
        <v>0.5</v>
      </c>
      <c r="K23" s="1674">
        <v>0.28000000000000003</v>
      </c>
      <c r="L23" s="1674">
        <v>0.61</v>
      </c>
      <c r="M23" s="1674">
        <v>0.53</v>
      </c>
      <c r="N23" s="1675">
        <v>0.69</v>
      </c>
      <c r="O23" s="1178"/>
      <c r="P23" s="1178"/>
      <c r="Q23" s="1178"/>
      <c r="R23" s="1178"/>
      <c r="S23" s="1178"/>
      <c r="T23" s="1178"/>
      <c r="U23" s="1178"/>
      <c r="V23" s="1178"/>
      <c r="W23" s="1178"/>
      <c r="X23" s="1178"/>
      <c r="Y23" s="1178"/>
      <c r="Z23" s="1178"/>
    </row>
    <row r="24" spans="1:26" s="396" customFormat="1" ht="20.100000000000001" customHeight="1">
      <c r="A24" s="1208" t="s">
        <v>204</v>
      </c>
      <c r="B24" s="1209"/>
      <c r="C24" s="1209"/>
      <c r="D24" s="1209"/>
      <c r="E24" s="1209"/>
      <c r="F24" s="1209"/>
      <c r="G24" s="1209"/>
      <c r="H24" s="1209"/>
      <c r="I24" s="1209"/>
      <c r="J24" s="1209"/>
      <c r="K24" s="1209"/>
      <c r="L24" s="1209"/>
      <c r="M24" s="1209"/>
      <c r="N24" s="1672"/>
      <c r="O24" s="1457"/>
      <c r="P24" s="1457"/>
      <c r="Q24" s="1457"/>
      <c r="R24" s="1457"/>
      <c r="S24" s="1457"/>
      <c r="T24" s="1457"/>
      <c r="U24" s="1457"/>
      <c r="V24" s="1457"/>
      <c r="W24" s="1457"/>
      <c r="X24" s="1457"/>
      <c r="Y24" s="1457"/>
      <c r="Z24" s="1457"/>
    </row>
    <row r="25" spans="1:26">
      <c r="A25" s="1407" t="s">
        <v>205</v>
      </c>
      <c r="B25" s="1408"/>
      <c r="C25" s="1673">
        <v>398</v>
      </c>
      <c r="D25" s="1674">
        <v>0.65</v>
      </c>
      <c r="E25" s="1674">
        <v>0.52</v>
      </c>
      <c r="F25" s="1674">
        <v>0.52</v>
      </c>
      <c r="G25" s="1674">
        <v>0.61</v>
      </c>
      <c r="H25" s="1674">
        <v>0.5</v>
      </c>
      <c r="I25" s="1674">
        <v>0.53</v>
      </c>
      <c r="J25" s="1674">
        <v>0.42</v>
      </c>
      <c r="K25" s="1674">
        <v>0.22</v>
      </c>
      <c r="L25" s="1674">
        <v>0.55000000000000004</v>
      </c>
      <c r="M25" s="1674">
        <v>0.46</v>
      </c>
      <c r="N25" s="1675">
        <v>0.64</v>
      </c>
      <c r="O25" s="1178"/>
      <c r="P25" s="1178"/>
      <c r="Q25" s="1178"/>
      <c r="R25" s="1178"/>
      <c r="S25" s="1178"/>
      <c r="T25" s="1178"/>
      <c r="U25" s="1178"/>
      <c r="V25" s="1178"/>
      <c r="W25" s="1178"/>
      <c r="X25" s="1178"/>
      <c r="Y25" s="1178"/>
      <c r="Z25" s="1178"/>
    </row>
    <row r="26" spans="1:26">
      <c r="A26" s="1409" t="s">
        <v>208</v>
      </c>
      <c r="B26" s="1410"/>
      <c r="C26" s="1677"/>
      <c r="D26" s="1677"/>
      <c r="E26" s="1677"/>
      <c r="F26" s="1677"/>
      <c r="G26" s="1677"/>
      <c r="H26" s="1677"/>
      <c r="I26" s="1677"/>
      <c r="J26" s="1677"/>
      <c r="K26" s="1677"/>
      <c r="L26" s="1677"/>
      <c r="M26" s="1677"/>
      <c r="N26" s="1679"/>
      <c r="O26" s="1178"/>
      <c r="P26" s="1178"/>
      <c r="Q26" s="1178"/>
      <c r="R26" s="1178"/>
      <c r="S26" s="1178"/>
      <c r="T26" s="1178"/>
      <c r="U26" s="1178"/>
      <c r="V26" s="1178"/>
      <c r="W26" s="1178"/>
      <c r="X26" s="1178"/>
      <c r="Y26" s="1178"/>
      <c r="Z26" s="1178"/>
    </row>
    <row r="27" spans="1:26">
      <c r="A27" s="1409" t="s">
        <v>59</v>
      </c>
      <c r="B27" s="1410"/>
      <c r="C27" s="1677">
        <v>162</v>
      </c>
      <c r="D27" s="1683">
        <v>0.77</v>
      </c>
      <c r="E27" s="1683">
        <v>0.71</v>
      </c>
      <c r="F27" s="1683">
        <v>0.69</v>
      </c>
      <c r="G27" s="1683">
        <v>0.76</v>
      </c>
      <c r="H27" s="1683">
        <v>0.73</v>
      </c>
      <c r="I27" s="1683">
        <v>0.67</v>
      </c>
      <c r="J27" s="1683">
        <v>0.64</v>
      </c>
      <c r="K27" s="1683">
        <v>0.33</v>
      </c>
      <c r="L27" s="1683">
        <v>0.66</v>
      </c>
      <c r="M27" s="1683">
        <v>0.54</v>
      </c>
      <c r="N27" s="1684">
        <v>0.74</v>
      </c>
      <c r="O27" s="1178"/>
      <c r="P27" s="1178"/>
      <c r="Q27" s="1178"/>
      <c r="R27" s="1178"/>
      <c r="S27" s="1178"/>
      <c r="T27" s="1178"/>
      <c r="U27" s="1178"/>
      <c r="V27" s="1178"/>
      <c r="W27" s="1178"/>
      <c r="X27" s="1178"/>
      <c r="Y27" s="1178"/>
      <c r="Z27" s="1178"/>
    </row>
    <row r="28" spans="1:26">
      <c r="A28" s="1411" t="s">
        <v>211</v>
      </c>
      <c r="B28" s="1412"/>
      <c r="C28" s="1702">
        <v>270</v>
      </c>
      <c r="D28" s="1691">
        <v>0.8</v>
      </c>
      <c r="E28" s="1691">
        <v>0.76</v>
      </c>
      <c r="F28" s="1691">
        <v>0.66</v>
      </c>
      <c r="G28" s="1691">
        <v>0.81</v>
      </c>
      <c r="H28" s="1691">
        <v>0.66</v>
      </c>
      <c r="I28" s="1691">
        <v>0.71</v>
      </c>
      <c r="J28" s="1691">
        <v>0.56999999999999995</v>
      </c>
      <c r="K28" s="1691">
        <v>0.36</v>
      </c>
      <c r="L28" s="1691">
        <v>0.68</v>
      </c>
      <c r="M28" s="1691">
        <v>0.64</v>
      </c>
      <c r="N28" s="1692">
        <v>0.75</v>
      </c>
      <c r="O28" s="1178"/>
      <c r="P28" s="1178"/>
      <c r="Q28" s="1178"/>
      <c r="R28" s="1178"/>
      <c r="S28" s="1178"/>
      <c r="T28" s="1178"/>
      <c r="U28" s="1178"/>
      <c r="V28" s="1178"/>
      <c r="W28" s="1178"/>
      <c r="X28" s="1178"/>
      <c r="Y28" s="1178"/>
      <c r="Z28" s="1178"/>
    </row>
    <row r="29" spans="1:26">
      <c r="A29" s="1208" t="s">
        <v>255</v>
      </c>
      <c r="B29" s="1209"/>
      <c r="C29" s="1209"/>
      <c r="D29" s="1209"/>
      <c r="E29" s="1209"/>
      <c r="F29" s="1209"/>
      <c r="G29" s="1209"/>
      <c r="H29" s="1209"/>
      <c r="I29" s="1209"/>
      <c r="J29" s="1209"/>
      <c r="K29" s="1209"/>
      <c r="L29" s="1209"/>
      <c r="M29" s="1209"/>
      <c r="N29" s="1672"/>
      <c r="O29" s="1457"/>
      <c r="P29" s="1457"/>
      <c r="Q29" s="1457"/>
      <c r="R29" s="1457"/>
      <c r="S29" s="1457"/>
      <c r="T29" s="1457"/>
      <c r="U29" s="1457"/>
      <c r="V29" s="1457"/>
      <c r="W29" s="1457"/>
      <c r="X29" s="1457"/>
      <c r="Y29" s="1457"/>
      <c r="Z29" s="1457"/>
    </row>
    <row r="30" spans="1:26" s="396" customFormat="1" ht="20.100000000000001" customHeight="1">
      <c r="A30" s="1584" t="s">
        <v>213</v>
      </c>
      <c r="B30" s="1220" t="s">
        <v>5</v>
      </c>
      <c r="C30" s="1705">
        <v>173</v>
      </c>
      <c r="D30" s="1696">
        <v>0.69</v>
      </c>
      <c r="E30" s="1691">
        <v>0.6</v>
      </c>
      <c r="F30" s="1691">
        <v>0.57999999999999996</v>
      </c>
      <c r="G30" s="1691">
        <v>0.68</v>
      </c>
      <c r="H30" s="1691">
        <v>0.56999999999999995</v>
      </c>
      <c r="I30" s="1691">
        <v>0.57999999999999996</v>
      </c>
      <c r="J30" s="1691">
        <v>0.53</v>
      </c>
      <c r="K30" s="1691">
        <v>0.28000000000000003</v>
      </c>
      <c r="L30" s="1691">
        <v>0.63</v>
      </c>
      <c r="M30" s="1691">
        <v>0.57999999999999996</v>
      </c>
      <c r="N30" s="1692">
        <v>0.67</v>
      </c>
      <c r="O30" s="1178"/>
      <c r="P30" s="1178"/>
      <c r="Q30" s="1178"/>
      <c r="R30" s="1178"/>
      <c r="S30" s="1178"/>
      <c r="T30" s="1178"/>
      <c r="U30" s="1178"/>
      <c r="V30" s="1178"/>
      <c r="W30" s="1178"/>
      <c r="X30" s="1178"/>
      <c r="Y30" s="1178"/>
      <c r="Z30" s="1178"/>
    </row>
    <row r="31" spans="1:26">
      <c r="A31" s="1585"/>
      <c r="B31" s="1228" t="s">
        <v>6</v>
      </c>
      <c r="C31" s="1707">
        <v>73</v>
      </c>
      <c r="D31" s="1696">
        <v>0.65</v>
      </c>
      <c r="E31" s="1691">
        <v>0.6</v>
      </c>
      <c r="F31" s="1691">
        <v>0.57999999999999996</v>
      </c>
      <c r="G31" s="1691">
        <v>0.66</v>
      </c>
      <c r="H31" s="1691">
        <v>0.48</v>
      </c>
      <c r="I31" s="1691">
        <v>0.57999999999999996</v>
      </c>
      <c r="J31" s="1691">
        <v>0.41</v>
      </c>
      <c r="K31" s="1691">
        <v>0.17</v>
      </c>
      <c r="L31" s="1691">
        <v>0.53</v>
      </c>
      <c r="M31" s="1691">
        <v>0.49</v>
      </c>
      <c r="N31" s="1692">
        <v>0.67</v>
      </c>
      <c r="O31" s="1178"/>
      <c r="P31" s="1178"/>
      <c r="Q31" s="1178"/>
      <c r="R31" s="1178"/>
      <c r="S31" s="1178"/>
      <c r="T31" s="1178"/>
      <c r="U31" s="1178"/>
      <c r="V31" s="1178"/>
      <c r="W31" s="1178"/>
      <c r="X31" s="1178"/>
      <c r="Y31" s="1178"/>
      <c r="Z31" s="1178"/>
    </row>
    <row r="32" spans="1:26">
      <c r="A32" s="1585"/>
      <c r="B32" s="1228" t="s">
        <v>7</v>
      </c>
      <c r="C32" s="1707">
        <v>24</v>
      </c>
      <c r="D32" s="1682">
        <v>0.68</v>
      </c>
      <c r="E32" s="1691">
        <v>0.63</v>
      </c>
      <c r="F32" s="1691">
        <v>0.5</v>
      </c>
      <c r="G32" s="1691">
        <v>0.7</v>
      </c>
      <c r="H32" s="1691">
        <v>0.57999999999999996</v>
      </c>
      <c r="I32" s="1691">
        <v>0.5</v>
      </c>
      <c r="J32" s="1691">
        <v>0.42</v>
      </c>
      <c r="K32" s="1691">
        <v>0.17</v>
      </c>
      <c r="L32" s="1691">
        <v>0.57999999999999996</v>
      </c>
      <c r="M32" s="1691">
        <v>0.42</v>
      </c>
      <c r="N32" s="1692">
        <v>0.63</v>
      </c>
      <c r="O32" s="1178"/>
      <c r="P32" s="1178"/>
      <c r="Q32" s="1178"/>
      <c r="R32" s="1178"/>
      <c r="S32" s="1178"/>
      <c r="T32" s="1178"/>
      <c r="U32" s="1178"/>
      <c r="V32" s="1178"/>
      <c r="W32" s="1178"/>
      <c r="X32" s="1178"/>
      <c r="Y32" s="1178"/>
      <c r="Z32" s="1178"/>
    </row>
    <row r="33" spans="1:26" ht="15.95" customHeight="1">
      <c r="A33" s="1585"/>
      <c r="B33" s="1228" t="s">
        <v>8</v>
      </c>
      <c r="C33" s="1707">
        <v>16</v>
      </c>
      <c r="D33" s="1682">
        <v>0.75</v>
      </c>
      <c r="E33" s="1691">
        <v>0.44</v>
      </c>
      <c r="F33" s="1691">
        <v>0.5</v>
      </c>
      <c r="G33" s="1691">
        <v>0.63</v>
      </c>
      <c r="H33" s="1691">
        <v>0.5</v>
      </c>
      <c r="I33" s="1691">
        <v>0.56000000000000005</v>
      </c>
      <c r="J33" s="1691">
        <v>0.25</v>
      </c>
      <c r="K33" s="1691">
        <v>0.19</v>
      </c>
      <c r="L33" s="1691">
        <v>0.56000000000000005</v>
      </c>
      <c r="M33" s="1691">
        <v>0.31</v>
      </c>
      <c r="N33" s="1692">
        <v>0.75</v>
      </c>
      <c r="O33" s="1178"/>
      <c r="P33" s="1178"/>
      <c r="Q33" s="1178"/>
      <c r="R33" s="1178"/>
      <c r="S33" s="1178"/>
      <c r="T33" s="1178"/>
      <c r="U33" s="1178"/>
      <c r="V33" s="1178"/>
      <c r="W33" s="1178"/>
      <c r="X33" s="1178"/>
      <c r="Y33" s="1178"/>
      <c r="Z33" s="1178"/>
    </row>
    <row r="34" spans="1:26">
      <c r="A34" s="1585"/>
      <c r="B34" s="1228" t="s">
        <v>9</v>
      </c>
      <c r="C34" s="1707">
        <v>20</v>
      </c>
      <c r="D34" s="1682">
        <v>0.75</v>
      </c>
      <c r="E34" s="1691">
        <v>0.55000000000000004</v>
      </c>
      <c r="F34" s="1691">
        <v>0.55000000000000004</v>
      </c>
      <c r="G34" s="1691">
        <v>0.65</v>
      </c>
      <c r="H34" s="1691">
        <v>0.63</v>
      </c>
      <c r="I34" s="1691">
        <v>0.63</v>
      </c>
      <c r="J34" s="1691">
        <v>0.45</v>
      </c>
      <c r="K34" s="1691">
        <v>0.15</v>
      </c>
      <c r="L34" s="1691">
        <v>0.68</v>
      </c>
      <c r="M34" s="1691">
        <v>0.45</v>
      </c>
      <c r="N34" s="1692">
        <v>0.7</v>
      </c>
      <c r="O34" s="1178"/>
      <c r="P34" s="1178"/>
      <c r="Q34" s="1178"/>
      <c r="R34" s="1178"/>
      <c r="S34" s="1178"/>
      <c r="T34" s="1178"/>
      <c r="U34" s="1178"/>
      <c r="V34" s="1178"/>
      <c r="W34" s="1178"/>
      <c r="X34" s="1178"/>
      <c r="Y34" s="1178"/>
      <c r="Z34" s="1178"/>
    </row>
    <row r="35" spans="1:26">
      <c r="A35" s="1585"/>
      <c r="B35" s="1228" t="s">
        <v>10</v>
      </c>
      <c r="C35" s="1707">
        <v>40</v>
      </c>
      <c r="D35" s="1682">
        <v>0.54</v>
      </c>
      <c r="E35" s="1691">
        <v>0.31</v>
      </c>
      <c r="F35" s="1691">
        <v>0.31</v>
      </c>
      <c r="G35" s="1691">
        <v>0.41</v>
      </c>
      <c r="H35" s="1691">
        <v>0.33</v>
      </c>
      <c r="I35" s="1691">
        <v>0.28000000000000003</v>
      </c>
      <c r="J35" s="1691">
        <v>0.22</v>
      </c>
      <c r="K35" s="1691">
        <v>0.16</v>
      </c>
      <c r="L35" s="1691">
        <v>0.33</v>
      </c>
      <c r="M35" s="1691">
        <v>0.16</v>
      </c>
      <c r="N35" s="1692">
        <v>0.56999999999999995</v>
      </c>
      <c r="O35" s="1178"/>
      <c r="P35" s="1178"/>
      <c r="Q35" s="1178"/>
      <c r="R35" s="1178"/>
      <c r="S35" s="1178"/>
      <c r="T35" s="1178"/>
      <c r="U35" s="1178"/>
      <c r="V35" s="1178"/>
      <c r="W35" s="1178"/>
      <c r="X35" s="1178"/>
      <c r="Y35" s="1178"/>
      <c r="Z35" s="1178"/>
    </row>
    <row r="36" spans="1:26">
      <c r="A36" s="1586"/>
      <c r="B36" s="1228" t="s">
        <v>11</v>
      </c>
      <c r="C36" s="1709">
        <v>31</v>
      </c>
      <c r="D36" s="1688">
        <v>0.32</v>
      </c>
      <c r="E36" s="1688">
        <v>0.19</v>
      </c>
      <c r="F36" s="1688">
        <v>0.4</v>
      </c>
      <c r="G36" s="1688">
        <v>0.28999999999999998</v>
      </c>
      <c r="H36" s="1688">
        <v>0.23</v>
      </c>
      <c r="I36" s="1688">
        <v>0.32</v>
      </c>
      <c r="J36" s="1688">
        <v>0.21</v>
      </c>
      <c r="K36" s="1688">
        <v>0.17</v>
      </c>
      <c r="L36" s="1688">
        <v>0.26</v>
      </c>
      <c r="M36" s="1688">
        <v>0.3</v>
      </c>
      <c r="N36" s="1689">
        <v>0.33</v>
      </c>
      <c r="O36" s="1178"/>
      <c r="P36" s="1178"/>
      <c r="Q36" s="1178"/>
      <c r="R36" s="1178"/>
      <c r="S36" s="1178"/>
      <c r="T36" s="1178"/>
      <c r="U36" s="1178"/>
      <c r="V36" s="1178"/>
      <c r="W36" s="1178"/>
      <c r="X36" s="1178"/>
      <c r="Y36" s="1178"/>
      <c r="Z36" s="1178"/>
    </row>
    <row r="37" spans="1:26">
      <c r="A37" s="1584" t="s">
        <v>215</v>
      </c>
      <c r="B37" s="1220" t="s">
        <v>5</v>
      </c>
      <c r="C37" s="1673">
        <v>242</v>
      </c>
      <c r="D37" s="1696">
        <v>0.82</v>
      </c>
      <c r="E37" s="1691">
        <v>0.77</v>
      </c>
      <c r="F37" s="1691">
        <v>0.72</v>
      </c>
      <c r="G37" s="1691">
        <v>0.83</v>
      </c>
      <c r="H37" s="1691">
        <v>0.72</v>
      </c>
      <c r="I37" s="1691">
        <v>0.78</v>
      </c>
      <c r="J37" s="1691">
        <v>0.66</v>
      </c>
      <c r="K37" s="1691">
        <v>0.38</v>
      </c>
      <c r="L37" s="1691">
        <v>0.71</v>
      </c>
      <c r="M37" s="1691">
        <v>0.63</v>
      </c>
      <c r="N37" s="1692">
        <v>0.82</v>
      </c>
      <c r="O37" s="1178"/>
      <c r="P37" s="1178"/>
      <c r="Q37" s="1178"/>
      <c r="R37" s="1178"/>
      <c r="S37" s="1178"/>
      <c r="T37" s="1178"/>
      <c r="U37" s="1178"/>
      <c r="V37" s="1178"/>
      <c r="W37" s="1178"/>
      <c r="X37" s="1178"/>
      <c r="Y37" s="1178"/>
      <c r="Z37" s="1178"/>
    </row>
    <row r="38" spans="1:26">
      <c r="A38" s="1585"/>
      <c r="B38" s="1228" t="s">
        <v>6</v>
      </c>
      <c r="C38" s="1677">
        <v>53</v>
      </c>
      <c r="D38" s="1682">
        <v>0.83</v>
      </c>
      <c r="E38" s="1683">
        <v>0.79</v>
      </c>
      <c r="F38" s="1683">
        <v>0.68</v>
      </c>
      <c r="G38" s="1683">
        <v>0.79</v>
      </c>
      <c r="H38" s="1683">
        <v>0.72</v>
      </c>
      <c r="I38" s="1683">
        <v>0.7</v>
      </c>
      <c r="J38" s="1683">
        <v>0.67</v>
      </c>
      <c r="K38" s="1683">
        <v>0.4</v>
      </c>
      <c r="L38" s="1683">
        <v>0.62</v>
      </c>
      <c r="M38" s="1683">
        <v>0.64</v>
      </c>
      <c r="N38" s="1684">
        <v>0.73</v>
      </c>
      <c r="O38" s="1178"/>
      <c r="P38" s="1178"/>
      <c r="Q38" s="1178"/>
      <c r="R38" s="1178"/>
      <c r="S38" s="1178"/>
      <c r="T38" s="1178"/>
      <c r="U38" s="1178"/>
      <c r="V38" s="1178"/>
      <c r="W38" s="1178"/>
      <c r="X38" s="1178"/>
      <c r="Y38" s="1178"/>
      <c r="Z38" s="1178"/>
    </row>
    <row r="39" spans="1:26">
      <c r="A39" s="1585"/>
      <c r="B39" s="1228" t="s">
        <v>7</v>
      </c>
      <c r="C39" s="1677">
        <v>22</v>
      </c>
      <c r="D39" s="1696">
        <v>0.86</v>
      </c>
      <c r="E39" s="1683">
        <v>0.77</v>
      </c>
      <c r="F39" s="1683">
        <v>0.59</v>
      </c>
      <c r="G39" s="1683">
        <v>0.82</v>
      </c>
      <c r="H39" s="1683">
        <v>0.59</v>
      </c>
      <c r="I39" s="1683">
        <v>0.64</v>
      </c>
      <c r="J39" s="1683">
        <v>0.45</v>
      </c>
      <c r="K39" s="1683">
        <v>0.19</v>
      </c>
      <c r="L39" s="1683">
        <v>0.68</v>
      </c>
      <c r="M39" s="1683">
        <v>0.5</v>
      </c>
      <c r="N39" s="1684">
        <v>0.73</v>
      </c>
      <c r="O39" s="1178"/>
      <c r="P39" s="1178"/>
      <c r="Q39" s="1178"/>
      <c r="R39" s="1178"/>
      <c r="S39" s="1178"/>
      <c r="T39" s="1178"/>
      <c r="U39" s="1178"/>
      <c r="V39" s="1178"/>
      <c r="W39" s="1178"/>
      <c r="X39" s="1178"/>
      <c r="Y39" s="1178"/>
      <c r="Z39" s="1178"/>
    </row>
    <row r="40" spans="1:26">
      <c r="A40" s="1585"/>
      <c r="B40" s="1228" t="s">
        <v>8</v>
      </c>
      <c r="C40" s="1677">
        <v>15</v>
      </c>
      <c r="D40" s="1682">
        <v>1</v>
      </c>
      <c r="E40" s="1683">
        <v>0.87</v>
      </c>
      <c r="F40" s="1683">
        <v>0.87</v>
      </c>
      <c r="G40" s="1683">
        <v>0.93</v>
      </c>
      <c r="H40" s="1683">
        <v>0.93</v>
      </c>
      <c r="I40" s="1683">
        <v>0.87</v>
      </c>
      <c r="J40" s="1683">
        <v>0.73</v>
      </c>
      <c r="K40" s="1683">
        <v>0.47</v>
      </c>
      <c r="L40" s="1683">
        <v>0.8</v>
      </c>
      <c r="M40" s="1683">
        <v>0.87</v>
      </c>
      <c r="N40" s="1684">
        <v>0.93</v>
      </c>
      <c r="O40" s="1178"/>
      <c r="P40" s="1178"/>
      <c r="Q40" s="1178"/>
      <c r="R40" s="1178"/>
      <c r="S40" s="1178"/>
      <c r="T40" s="1178"/>
      <c r="U40" s="1178"/>
      <c r="V40" s="1178"/>
      <c r="W40" s="1178"/>
      <c r="X40" s="1178"/>
      <c r="Y40" s="1178"/>
      <c r="Z40" s="1178"/>
    </row>
    <row r="41" spans="1:26">
      <c r="A41" s="1585"/>
      <c r="B41" s="1228" t="s">
        <v>9</v>
      </c>
      <c r="C41" s="1677">
        <v>22</v>
      </c>
      <c r="D41" s="1682">
        <v>0.33</v>
      </c>
      <c r="E41" s="1683">
        <v>0.48</v>
      </c>
      <c r="F41" s="1683">
        <v>0.32</v>
      </c>
      <c r="G41" s="1683">
        <v>0.32</v>
      </c>
      <c r="H41" s="1683">
        <v>0.41</v>
      </c>
      <c r="I41" s="1683">
        <v>0.27</v>
      </c>
      <c r="J41" s="1683">
        <v>0.14000000000000001</v>
      </c>
      <c r="K41" s="1683">
        <v>0.27</v>
      </c>
      <c r="L41" s="1683">
        <v>0.38</v>
      </c>
      <c r="M41" s="1683">
        <v>0.41</v>
      </c>
      <c r="N41" s="1684">
        <v>0.32</v>
      </c>
      <c r="O41" s="1178"/>
      <c r="P41" s="1178"/>
      <c r="Q41" s="1178"/>
      <c r="R41" s="1178"/>
      <c r="S41" s="1178"/>
      <c r="T41" s="1178"/>
      <c r="U41" s="1178"/>
      <c r="V41" s="1178"/>
      <c r="W41" s="1178"/>
      <c r="X41" s="1178"/>
      <c r="Y41" s="1178"/>
      <c r="Z41" s="1178"/>
    </row>
    <row r="42" spans="1:26">
      <c r="A42" s="1585"/>
      <c r="B42" s="1247" t="s">
        <v>10</v>
      </c>
      <c r="C42" s="1680">
        <v>20</v>
      </c>
      <c r="D42" s="1682">
        <v>0.65</v>
      </c>
      <c r="E42" s="1683">
        <v>0.6</v>
      </c>
      <c r="F42" s="1683">
        <v>0.4</v>
      </c>
      <c r="G42" s="1683">
        <v>0.55000000000000004</v>
      </c>
      <c r="H42" s="1683">
        <v>0.68</v>
      </c>
      <c r="I42" s="1683">
        <v>0.45</v>
      </c>
      <c r="J42" s="1683">
        <v>0.25</v>
      </c>
      <c r="K42" s="1683">
        <v>0.2</v>
      </c>
      <c r="L42" s="1683">
        <v>0.55000000000000004</v>
      </c>
      <c r="M42" s="1683">
        <v>0.25</v>
      </c>
      <c r="N42" s="1684">
        <v>0.63</v>
      </c>
      <c r="O42" s="1178"/>
      <c r="P42" s="1178"/>
      <c r="Q42" s="1178"/>
      <c r="R42" s="1178"/>
      <c r="S42" s="1178"/>
      <c r="T42" s="1178"/>
      <c r="U42" s="1178"/>
      <c r="V42" s="1178"/>
      <c r="W42" s="1178"/>
      <c r="X42" s="1178"/>
      <c r="Y42" s="1178"/>
      <c r="Z42" s="1178"/>
    </row>
    <row r="43" spans="1:26">
      <c r="A43" s="1585"/>
      <c r="B43" s="1237" t="s">
        <v>11</v>
      </c>
      <c r="C43" s="1775">
        <v>14</v>
      </c>
      <c r="D43" s="1682">
        <v>0.71</v>
      </c>
      <c r="E43" s="1683">
        <v>0.5</v>
      </c>
      <c r="F43" s="1683">
        <v>0.43</v>
      </c>
      <c r="G43" s="1683">
        <v>0.79</v>
      </c>
      <c r="H43" s="1683">
        <v>0.5</v>
      </c>
      <c r="I43" s="1683">
        <v>0.5</v>
      </c>
      <c r="J43" s="1683">
        <v>0.36</v>
      </c>
      <c r="K43" s="1683">
        <v>0.21</v>
      </c>
      <c r="L43" s="1683">
        <v>0.56999999999999995</v>
      </c>
      <c r="M43" s="1683">
        <v>0.56999999999999995</v>
      </c>
      <c r="N43" s="1684">
        <v>0.64</v>
      </c>
      <c r="O43" s="1178"/>
      <c r="P43" s="1178"/>
      <c r="Q43" s="1178"/>
      <c r="R43" s="1178"/>
      <c r="S43" s="1178"/>
      <c r="T43" s="1178"/>
      <c r="U43" s="1178"/>
      <c r="V43" s="1178"/>
      <c r="W43" s="1178"/>
      <c r="X43" s="1178"/>
      <c r="Y43" s="1178"/>
      <c r="Z43" s="1178"/>
    </row>
    <row r="44" spans="1:26">
      <c r="A44" s="1196" t="s">
        <v>216</v>
      </c>
      <c r="B44" s="1197"/>
      <c r="C44" s="1197"/>
      <c r="D44" s="1209"/>
      <c r="E44" s="1209"/>
      <c r="F44" s="1209"/>
      <c r="G44" s="1209"/>
      <c r="H44" s="1209"/>
      <c r="I44" s="1209"/>
      <c r="J44" s="1209"/>
      <c r="K44" s="1209"/>
      <c r="L44" s="1209"/>
      <c r="M44" s="1209"/>
      <c r="N44" s="1672"/>
      <c r="O44" s="1457"/>
      <c r="P44" s="1457"/>
      <c r="Q44" s="1457"/>
      <c r="R44" s="1457"/>
      <c r="S44" s="1457"/>
      <c r="T44" s="1457"/>
      <c r="U44" s="1457"/>
      <c r="V44" s="1457"/>
      <c r="W44" s="1457"/>
      <c r="X44" s="1457"/>
      <c r="Y44" s="1457"/>
      <c r="Z44" s="1457"/>
    </row>
    <row r="45" spans="1:26" s="396" customFormat="1" ht="20.100000000000001" customHeight="1">
      <c r="A45" s="1584" t="s">
        <v>213</v>
      </c>
      <c r="B45" s="1246" t="s">
        <v>13</v>
      </c>
      <c r="C45" s="1673">
        <v>124</v>
      </c>
      <c r="D45" s="1691">
        <v>0.55000000000000004</v>
      </c>
      <c r="E45" s="1691">
        <v>0.46</v>
      </c>
      <c r="F45" s="1691">
        <v>0.49</v>
      </c>
      <c r="G45" s="1691">
        <v>0.6</v>
      </c>
      <c r="H45" s="1691">
        <v>0.37</v>
      </c>
      <c r="I45" s="1691">
        <v>0.46</v>
      </c>
      <c r="J45" s="1691">
        <v>0.42</v>
      </c>
      <c r="K45" s="1691">
        <v>0.21</v>
      </c>
      <c r="L45" s="1691">
        <v>0.49</v>
      </c>
      <c r="M45" s="1691">
        <v>0.43</v>
      </c>
      <c r="N45" s="1692">
        <v>0.54</v>
      </c>
      <c r="O45" s="1178"/>
      <c r="P45" s="1178"/>
      <c r="Q45" s="1178"/>
      <c r="R45" s="1178"/>
      <c r="S45" s="1178"/>
      <c r="T45" s="1178"/>
      <c r="U45" s="1178"/>
      <c r="V45" s="1178"/>
      <c r="W45" s="1178"/>
      <c r="X45" s="1178"/>
      <c r="Y45" s="1178"/>
      <c r="Z45" s="1178"/>
    </row>
    <row r="46" spans="1:26">
      <c r="A46" s="1585"/>
      <c r="B46" s="1247" t="s">
        <v>14</v>
      </c>
      <c r="C46" s="1677">
        <v>207</v>
      </c>
      <c r="D46" s="1691">
        <v>0.75</v>
      </c>
      <c r="E46" s="1691">
        <v>0.6</v>
      </c>
      <c r="F46" s="1691">
        <v>0.55000000000000004</v>
      </c>
      <c r="G46" s="1691">
        <v>0.68</v>
      </c>
      <c r="H46" s="1691">
        <v>0.6</v>
      </c>
      <c r="I46" s="1691">
        <v>0.59</v>
      </c>
      <c r="J46" s="1691">
        <v>0.42</v>
      </c>
      <c r="K46" s="1691">
        <v>0.23</v>
      </c>
      <c r="L46" s="1691">
        <v>0.61</v>
      </c>
      <c r="M46" s="1691">
        <v>0.51</v>
      </c>
      <c r="N46" s="1692">
        <v>0.74</v>
      </c>
      <c r="O46" s="1178"/>
      <c r="P46" s="1178"/>
      <c r="Q46" s="1178"/>
      <c r="R46" s="1178"/>
      <c r="S46" s="1178"/>
      <c r="T46" s="1178"/>
      <c r="U46" s="1178"/>
      <c r="V46" s="1178"/>
      <c r="W46" s="1178"/>
      <c r="X46" s="1178"/>
      <c r="Y46" s="1178"/>
      <c r="Z46" s="1178"/>
    </row>
    <row r="47" spans="1:26">
      <c r="A47" s="1586"/>
      <c r="B47" s="1248" t="s">
        <v>15</v>
      </c>
      <c r="C47" s="1703">
        <v>44</v>
      </c>
      <c r="D47" s="1688">
        <v>0.54</v>
      </c>
      <c r="E47" s="1688">
        <v>0.4</v>
      </c>
      <c r="F47" s="1688">
        <v>0.54</v>
      </c>
      <c r="G47" s="1688">
        <v>0.38</v>
      </c>
      <c r="H47" s="1688">
        <v>0.39</v>
      </c>
      <c r="I47" s="1688">
        <v>0.46</v>
      </c>
      <c r="J47" s="1688">
        <v>0.4</v>
      </c>
      <c r="K47" s="1688">
        <v>0.21</v>
      </c>
      <c r="L47" s="1688">
        <v>0.52</v>
      </c>
      <c r="M47" s="1688">
        <v>0.33</v>
      </c>
      <c r="N47" s="1689">
        <v>0.49</v>
      </c>
      <c r="O47" s="1178"/>
      <c r="P47" s="1178"/>
      <c r="Q47" s="1178"/>
      <c r="R47" s="1178"/>
      <c r="S47" s="1178"/>
      <c r="T47" s="1178"/>
      <c r="U47" s="1178"/>
      <c r="V47" s="1178"/>
      <c r="W47" s="1178"/>
      <c r="X47" s="1178"/>
      <c r="Y47" s="1178"/>
      <c r="Z47" s="1178"/>
    </row>
    <row r="48" spans="1:26">
      <c r="A48" s="1584" t="s">
        <v>215</v>
      </c>
      <c r="B48" s="1246" t="s">
        <v>13</v>
      </c>
      <c r="C48" s="1702">
        <v>149</v>
      </c>
      <c r="D48" s="1691">
        <v>0.73</v>
      </c>
      <c r="E48" s="1691">
        <v>0.67</v>
      </c>
      <c r="F48" s="1691">
        <v>0.56000000000000005</v>
      </c>
      <c r="G48" s="1691">
        <v>0.73</v>
      </c>
      <c r="H48" s="1691">
        <v>0.67</v>
      </c>
      <c r="I48" s="1691">
        <v>0.64</v>
      </c>
      <c r="J48" s="1691">
        <v>0.54</v>
      </c>
      <c r="K48" s="1691">
        <v>0.31</v>
      </c>
      <c r="L48" s="1691">
        <v>0.64</v>
      </c>
      <c r="M48" s="1691">
        <v>0.52</v>
      </c>
      <c r="N48" s="1692">
        <v>0.69</v>
      </c>
      <c r="O48" s="1178"/>
      <c r="P48" s="1178"/>
      <c r="Q48" s="1178"/>
      <c r="R48" s="1178"/>
      <c r="S48" s="1178"/>
      <c r="T48" s="1178"/>
      <c r="U48" s="1178"/>
      <c r="V48" s="1178"/>
      <c r="W48" s="1178"/>
      <c r="X48" s="1178"/>
      <c r="Y48" s="1178"/>
      <c r="Z48" s="1178"/>
    </row>
    <row r="49" spans="1:26">
      <c r="A49" s="1585"/>
      <c r="B49" s="1247" t="s">
        <v>14</v>
      </c>
      <c r="C49" s="1677">
        <v>206</v>
      </c>
      <c r="D49" s="1691">
        <v>0.88</v>
      </c>
      <c r="E49" s="1691">
        <v>0.82</v>
      </c>
      <c r="F49" s="1691">
        <v>0.76</v>
      </c>
      <c r="G49" s="1691">
        <v>0.89</v>
      </c>
      <c r="H49" s="1691">
        <v>0.74</v>
      </c>
      <c r="I49" s="1691">
        <v>0.8</v>
      </c>
      <c r="J49" s="1691">
        <v>0.66</v>
      </c>
      <c r="K49" s="1691">
        <v>0.37</v>
      </c>
      <c r="L49" s="1691">
        <v>0.73</v>
      </c>
      <c r="M49" s="1691">
        <v>0.68</v>
      </c>
      <c r="N49" s="1692">
        <v>0.83</v>
      </c>
      <c r="O49" s="1178"/>
      <c r="P49" s="1178"/>
      <c r="Q49" s="1178"/>
      <c r="R49" s="1178"/>
      <c r="S49" s="1178"/>
      <c r="T49" s="1178"/>
      <c r="U49" s="1178"/>
      <c r="V49" s="1178"/>
      <c r="W49" s="1178"/>
      <c r="X49" s="1178"/>
      <c r="Y49" s="1178"/>
      <c r="Z49" s="1178"/>
    </row>
    <row r="50" spans="1:26">
      <c r="A50" s="1585"/>
      <c r="B50" s="1248" t="s">
        <v>15</v>
      </c>
      <c r="C50" s="1702">
        <v>41</v>
      </c>
      <c r="D50" s="1691">
        <v>0.6</v>
      </c>
      <c r="E50" s="1691">
        <v>0.59</v>
      </c>
      <c r="F50" s="1691">
        <v>0.5</v>
      </c>
      <c r="G50" s="1691">
        <v>0.49</v>
      </c>
      <c r="H50" s="1691">
        <v>0.54</v>
      </c>
      <c r="I50" s="1691">
        <v>0.4</v>
      </c>
      <c r="J50" s="1691">
        <v>0.45</v>
      </c>
      <c r="K50" s="1691">
        <v>0.28999999999999998</v>
      </c>
      <c r="L50" s="1691">
        <v>0.43</v>
      </c>
      <c r="M50" s="1691">
        <v>0.44</v>
      </c>
      <c r="N50" s="1692">
        <v>0.53</v>
      </c>
      <c r="O50" s="1178"/>
      <c r="P50" s="1178"/>
      <c r="Q50" s="1178"/>
      <c r="R50" s="1178"/>
      <c r="S50" s="1178"/>
      <c r="T50" s="1178"/>
      <c r="U50" s="1178"/>
      <c r="V50" s="1178"/>
      <c r="W50" s="1178"/>
      <c r="X50" s="1178"/>
      <c r="Y50" s="1178"/>
      <c r="Z50" s="1178"/>
    </row>
    <row r="51" spans="1:26">
      <c r="A51" s="1196" t="s">
        <v>256</v>
      </c>
      <c r="B51" s="1197"/>
      <c r="C51" s="1209"/>
      <c r="D51" s="1209"/>
      <c r="E51" s="1209"/>
      <c r="F51" s="1209"/>
      <c r="G51" s="1209"/>
      <c r="H51" s="1209"/>
      <c r="I51" s="1209"/>
      <c r="J51" s="1209"/>
      <c r="K51" s="1209"/>
      <c r="L51" s="1209"/>
      <c r="M51" s="1209"/>
      <c r="N51" s="1672"/>
      <c r="O51" s="1457"/>
      <c r="P51" s="1457"/>
      <c r="Q51" s="1457"/>
      <c r="R51" s="1457"/>
      <c r="S51" s="1457"/>
      <c r="T51" s="1457"/>
      <c r="U51" s="1457"/>
      <c r="V51" s="1457"/>
      <c r="W51" s="1457"/>
      <c r="X51" s="1457"/>
      <c r="Y51" s="1457"/>
      <c r="Z51" s="1457"/>
    </row>
    <row r="52" spans="1:26" s="396" customFormat="1" ht="20.100000000000001" customHeight="1">
      <c r="A52" s="1584" t="s">
        <v>213</v>
      </c>
      <c r="B52" s="1246" t="s">
        <v>17</v>
      </c>
      <c r="C52" s="1673">
        <v>239</v>
      </c>
      <c r="D52" s="1691">
        <v>0.65</v>
      </c>
      <c r="E52" s="1691">
        <v>0.53</v>
      </c>
      <c r="F52" s="1691">
        <v>0.49</v>
      </c>
      <c r="G52" s="1691">
        <v>0.64</v>
      </c>
      <c r="H52" s="1691">
        <v>0.5</v>
      </c>
      <c r="I52" s="1691">
        <v>0.52</v>
      </c>
      <c r="J52" s="1691">
        <v>0.43</v>
      </c>
      <c r="K52" s="1691">
        <v>0.2</v>
      </c>
      <c r="L52" s="1691">
        <v>0.55000000000000004</v>
      </c>
      <c r="M52" s="1691">
        <v>0.46</v>
      </c>
      <c r="N52" s="1692">
        <v>0.66</v>
      </c>
      <c r="O52" s="1178"/>
      <c r="P52" s="1178"/>
      <c r="Q52" s="1178"/>
      <c r="R52" s="1178"/>
      <c r="S52" s="1178"/>
      <c r="T52" s="1178"/>
      <c r="U52" s="1178"/>
      <c r="V52" s="1178"/>
      <c r="W52" s="1178"/>
      <c r="X52" s="1178"/>
      <c r="Y52" s="1178"/>
      <c r="Z52" s="1178"/>
    </row>
    <row r="53" spans="1:26">
      <c r="A53" s="1586"/>
      <c r="B53" s="1248" t="s">
        <v>18</v>
      </c>
      <c r="C53" s="1703">
        <v>136</v>
      </c>
      <c r="D53" s="1688">
        <v>0.64</v>
      </c>
      <c r="E53" s="1688">
        <v>0.5</v>
      </c>
      <c r="F53" s="1688">
        <v>0.59</v>
      </c>
      <c r="G53" s="1688">
        <v>0.56999999999999995</v>
      </c>
      <c r="H53" s="1688">
        <v>0.49</v>
      </c>
      <c r="I53" s="1688">
        <v>0.53</v>
      </c>
      <c r="J53" s="1688">
        <v>0.4</v>
      </c>
      <c r="K53" s="1688">
        <v>0.23</v>
      </c>
      <c r="L53" s="1688">
        <v>0.52</v>
      </c>
      <c r="M53" s="1688">
        <v>0.47</v>
      </c>
      <c r="N53" s="1689">
        <v>0.61</v>
      </c>
      <c r="O53" s="1178"/>
      <c r="P53" s="1178"/>
      <c r="Q53" s="1178"/>
      <c r="R53" s="1178"/>
      <c r="S53" s="1178"/>
      <c r="T53" s="1178"/>
      <c r="U53" s="1178"/>
      <c r="V53" s="1178"/>
      <c r="W53" s="1178"/>
      <c r="X53" s="1178"/>
      <c r="Y53" s="1178"/>
      <c r="Z53" s="1178"/>
    </row>
    <row r="54" spans="1:26">
      <c r="A54" s="1584" t="s">
        <v>215</v>
      </c>
      <c r="B54" s="1246" t="s">
        <v>17</v>
      </c>
      <c r="C54" s="1702">
        <v>282</v>
      </c>
      <c r="D54" s="1691">
        <v>0.82</v>
      </c>
      <c r="E54" s="1691">
        <v>0.77</v>
      </c>
      <c r="F54" s="1691">
        <v>0.68</v>
      </c>
      <c r="G54" s="1691">
        <v>0.84</v>
      </c>
      <c r="H54" s="1691">
        <v>0.71</v>
      </c>
      <c r="I54" s="1691">
        <v>0.74</v>
      </c>
      <c r="J54" s="1691">
        <v>0.61</v>
      </c>
      <c r="K54" s="1691">
        <v>0.36</v>
      </c>
      <c r="L54" s="1691">
        <v>0.69</v>
      </c>
      <c r="M54" s="1691">
        <v>0.63</v>
      </c>
      <c r="N54" s="1692">
        <v>0.78</v>
      </c>
      <c r="O54" s="1178"/>
      <c r="P54" s="1178"/>
      <c r="Q54" s="1178"/>
      <c r="R54" s="1178"/>
      <c r="S54" s="1178"/>
      <c r="T54" s="1178"/>
      <c r="U54" s="1178"/>
      <c r="V54" s="1178"/>
      <c r="W54" s="1178"/>
      <c r="X54" s="1178"/>
      <c r="Y54" s="1178"/>
      <c r="Z54" s="1178"/>
    </row>
    <row r="55" spans="1:26">
      <c r="A55" s="1585"/>
      <c r="B55" s="1248" t="s">
        <v>18</v>
      </c>
      <c r="C55" s="1702">
        <v>121</v>
      </c>
      <c r="D55" s="1691">
        <v>0.67</v>
      </c>
      <c r="E55" s="1691">
        <v>0.66</v>
      </c>
      <c r="F55" s="1691">
        <v>0.62</v>
      </c>
      <c r="G55" s="1691">
        <v>0.64</v>
      </c>
      <c r="H55" s="1691">
        <v>0.62</v>
      </c>
      <c r="I55" s="1691">
        <v>0.56000000000000005</v>
      </c>
      <c r="J55" s="1691">
        <v>0.51</v>
      </c>
      <c r="K55" s="1691">
        <v>0.31</v>
      </c>
      <c r="L55" s="1691">
        <v>0.56999999999999995</v>
      </c>
      <c r="M55" s="1691">
        <v>0.49</v>
      </c>
      <c r="N55" s="1692">
        <v>0.6</v>
      </c>
      <c r="O55" s="1178"/>
      <c r="P55" s="1178"/>
      <c r="Q55" s="1178"/>
      <c r="R55" s="1178"/>
      <c r="S55" s="1178"/>
      <c r="T55" s="1178"/>
      <c r="U55" s="1178"/>
      <c r="V55" s="1178"/>
      <c r="W55" s="1178"/>
      <c r="X55" s="1178"/>
      <c r="Y55" s="1178"/>
      <c r="Z55" s="1178"/>
    </row>
    <row r="56" spans="1:26">
      <c r="A56" s="1196" t="s">
        <v>257</v>
      </c>
      <c r="B56" s="1197"/>
      <c r="C56" s="1209"/>
      <c r="D56" s="1209"/>
      <c r="E56" s="1209"/>
      <c r="F56" s="1209"/>
      <c r="G56" s="1209"/>
      <c r="H56" s="1209"/>
      <c r="I56" s="1209"/>
      <c r="J56" s="1209"/>
      <c r="K56" s="1209"/>
      <c r="L56" s="1209"/>
      <c r="M56" s="1209"/>
      <c r="N56" s="1672"/>
      <c r="O56" s="1457"/>
      <c r="P56" s="1457"/>
      <c r="Q56" s="1457"/>
      <c r="R56" s="1457"/>
      <c r="S56" s="1457"/>
      <c r="T56" s="1457"/>
      <c r="U56" s="1457"/>
      <c r="V56" s="1457"/>
      <c r="W56" s="1457"/>
      <c r="X56" s="1457"/>
      <c r="Y56" s="1457"/>
      <c r="Z56" s="1457"/>
    </row>
    <row r="57" spans="1:26" s="396" customFormat="1" ht="20.100000000000001" customHeight="1">
      <c r="A57" s="1584" t="s">
        <v>213</v>
      </c>
      <c r="B57" s="1246" t="s">
        <v>20</v>
      </c>
      <c r="C57" s="1673">
        <v>139</v>
      </c>
      <c r="D57" s="1691">
        <v>0.72</v>
      </c>
      <c r="E57" s="1691">
        <v>0.57999999999999996</v>
      </c>
      <c r="F57" s="1691">
        <v>0.59</v>
      </c>
      <c r="G57" s="1691">
        <v>0.69</v>
      </c>
      <c r="H57" s="1691">
        <v>0.56999999999999995</v>
      </c>
      <c r="I57" s="1691">
        <v>0.57999999999999996</v>
      </c>
      <c r="J57" s="1691">
        <v>0.46</v>
      </c>
      <c r="K57" s="1691">
        <v>0.25</v>
      </c>
      <c r="L57" s="1691">
        <v>0.6</v>
      </c>
      <c r="M57" s="1691">
        <v>0.55000000000000004</v>
      </c>
      <c r="N57" s="1692">
        <v>0.69</v>
      </c>
      <c r="O57" s="1178"/>
      <c r="P57" s="1178"/>
      <c r="Q57" s="1178"/>
      <c r="R57" s="1178"/>
      <c r="S57" s="1178"/>
      <c r="T57" s="1178"/>
      <c r="U57" s="1178"/>
      <c r="V57" s="1178"/>
      <c r="W57" s="1178"/>
      <c r="X57" s="1178"/>
      <c r="Y57" s="1178"/>
      <c r="Z57" s="1178"/>
    </row>
    <row r="58" spans="1:26">
      <c r="A58" s="1585"/>
      <c r="B58" s="1247" t="s">
        <v>21</v>
      </c>
      <c r="C58" s="1677">
        <v>111</v>
      </c>
      <c r="D58" s="1691">
        <v>0.6</v>
      </c>
      <c r="E58" s="1691">
        <v>0.47</v>
      </c>
      <c r="F58" s="1691">
        <v>0.52</v>
      </c>
      <c r="G58" s="1691">
        <v>0.62</v>
      </c>
      <c r="H58" s="1691">
        <v>0.36</v>
      </c>
      <c r="I58" s="1691">
        <v>0.53</v>
      </c>
      <c r="J58" s="1691">
        <v>0.44</v>
      </c>
      <c r="K58" s="1691">
        <v>0.13</v>
      </c>
      <c r="L58" s="1691">
        <v>0.44</v>
      </c>
      <c r="M58" s="1691">
        <v>0.4</v>
      </c>
      <c r="N58" s="1692">
        <v>0.55000000000000004</v>
      </c>
      <c r="O58" s="1178"/>
      <c r="P58" s="1178"/>
      <c r="Q58" s="1178"/>
      <c r="R58" s="1178"/>
      <c r="S58" s="1178"/>
      <c r="T58" s="1178"/>
      <c r="U58" s="1178"/>
      <c r="V58" s="1178"/>
      <c r="W58" s="1178"/>
      <c r="X58" s="1178"/>
      <c r="Y58" s="1178"/>
      <c r="Z58" s="1178"/>
    </row>
    <row r="59" spans="1:26">
      <c r="A59" s="1586"/>
      <c r="B59" s="1248" t="s">
        <v>22</v>
      </c>
      <c r="C59" s="1703">
        <v>57</v>
      </c>
      <c r="D59" s="1688">
        <v>0.54</v>
      </c>
      <c r="E59" s="1688">
        <v>0.44</v>
      </c>
      <c r="F59" s="1688">
        <v>0.45</v>
      </c>
      <c r="G59" s="1688">
        <v>0.47</v>
      </c>
      <c r="H59" s="1688">
        <v>0.54</v>
      </c>
      <c r="I59" s="1688">
        <v>0.45</v>
      </c>
      <c r="J59" s="1688">
        <v>0.43</v>
      </c>
      <c r="K59" s="1688">
        <v>0.25</v>
      </c>
      <c r="L59" s="1688">
        <v>0.5</v>
      </c>
      <c r="M59" s="1688">
        <v>0.56999999999999995</v>
      </c>
      <c r="N59" s="1689">
        <v>0.64</v>
      </c>
      <c r="O59" s="1178"/>
      <c r="P59" s="1178"/>
      <c r="Q59" s="1178"/>
      <c r="R59" s="1178"/>
      <c r="S59" s="1178"/>
      <c r="T59" s="1178"/>
      <c r="U59" s="1178"/>
      <c r="V59" s="1178"/>
      <c r="W59" s="1178"/>
      <c r="X59" s="1178"/>
      <c r="Y59" s="1178"/>
      <c r="Z59" s="1178"/>
    </row>
    <row r="60" spans="1:26">
      <c r="A60" s="1584" t="s">
        <v>215</v>
      </c>
      <c r="B60" s="1246" t="s">
        <v>20</v>
      </c>
      <c r="C60" s="1702">
        <v>208</v>
      </c>
      <c r="D60" s="1691">
        <v>0.83</v>
      </c>
      <c r="E60" s="1691">
        <v>0.8</v>
      </c>
      <c r="F60" s="1691">
        <v>0.71</v>
      </c>
      <c r="G60" s="1691">
        <v>0.84</v>
      </c>
      <c r="H60" s="1691">
        <v>0.68</v>
      </c>
      <c r="I60" s="1691">
        <v>0.77</v>
      </c>
      <c r="J60" s="1691">
        <v>0.62</v>
      </c>
      <c r="K60" s="1691">
        <v>0.38</v>
      </c>
      <c r="L60" s="1691">
        <v>0.69</v>
      </c>
      <c r="M60" s="1691">
        <v>0.62</v>
      </c>
      <c r="N60" s="1692">
        <v>0.78</v>
      </c>
      <c r="O60" s="1178"/>
      <c r="P60" s="1178"/>
      <c r="Q60" s="1178"/>
      <c r="R60" s="1178"/>
      <c r="S60" s="1178"/>
      <c r="T60" s="1178"/>
      <c r="U60" s="1178"/>
      <c r="V60" s="1178"/>
      <c r="W60" s="1178"/>
      <c r="X60" s="1178"/>
      <c r="Y60" s="1178"/>
      <c r="Z60" s="1178"/>
    </row>
    <row r="61" spans="1:26">
      <c r="A61" s="1585"/>
      <c r="B61" s="1247" t="s">
        <v>21</v>
      </c>
      <c r="C61" s="1677">
        <v>102</v>
      </c>
      <c r="D61" s="1691">
        <v>0.76</v>
      </c>
      <c r="E61" s="1691">
        <v>0.72</v>
      </c>
      <c r="F61" s="1691">
        <v>0.63</v>
      </c>
      <c r="G61" s="1691">
        <v>0.73</v>
      </c>
      <c r="H61" s="1691">
        <v>0.69</v>
      </c>
      <c r="I61" s="1691">
        <v>0.65</v>
      </c>
      <c r="J61" s="1691">
        <v>0.55000000000000004</v>
      </c>
      <c r="K61" s="1691">
        <v>0.28000000000000003</v>
      </c>
      <c r="L61" s="1691">
        <v>0.63</v>
      </c>
      <c r="M61" s="1691">
        <v>0.56999999999999995</v>
      </c>
      <c r="N61" s="1692">
        <v>0.73</v>
      </c>
      <c r="O61" s="1178"/>
      <c r="P61" s="1178"/>
      <c r="Q61" s="1178"/>
      <c r="R61" s="1178"/>
      <c r="S61" s="1178"/>
      <c r="T61" s="1178"/>
      <c r="U61" s="1178"/>
      <c r="V61" s="1178"/>
      <c r="W61" s="1178"/>
      <c r="X61" s="1178"/>
      <c r="Y61" s="1178"/>
      <c r="Z61" s="1178"/>
    </row>
    <row r="62" spans="1:26">
      <c r="A62" s="1585"/>
      <c r="B62" s="1248" t="s">
        <v>22</v>
      </c>
      <c r="C62" s="1702">
        <v>51</v>
      </c>
      <c r="D62" s="1691">
        <v>0.61</v>
      </c>
      <c r="E62" s="1691">
        <v>0.48</v>
      </c>
      <c r="F62" s="1691">
        <v>0.51</v>
      </c>
      <c r="G62" s="1691">
        <v>0.64</v>
      </c>
      <c r="H62" s="1691">
        <v>0.63</v>
      </c>
      <c r="I62" s="1691">
        <v>0.55000000000000004</v>
      </c>
      <c r="J62" s="1691">
        <v>0.54</v>
      </c>
      <c r="K62" s="1691">
        <v>0.39</v>
      </c>
      <c r="L62" s="1691">
        <v>0.47</v>
      </c>
      <c r="M62" s="1691">
        <v>0.51</v>
      </c>
      <c r="N62" s="1692">
        <v>0.61</v>
      </c>
      <c r="O62" s="1178"/>
      <c r="P62" s="1178"/>
      <c r="Q62" s="1178"/>
      <c r="R62" s="1178"/>
      <c r="S62" s="1178"/>
      <c r="T62" s="1178"/>
      <c r="U62" s="1178"/>
      <c r="V62" s="1178"/>
      <c r="W62" s="1178"/>
      <c r="X62" s="1178"/>
      <c r="Y62" s="1178"/>
      <c r="Z62" s="1178"/>
    </row>
    <row r="63" spans="1:26">
      <c r="A63" s="1196" t="s">
        <v>219</v>
      </c>
      <c r="B63" s="1197"/>
      <c r="C63" s="1209"/>
      <c r="D63" s="1209"/>
      <c r="E63" s="1209"/>
      <c r="F63" s="1209"/>
      <c r="G63" s="1209"/>
      <c r="H63" s="1209"/>
      <c r="I63" s="1209"/>
      <c r="J63" s="1209"/>
      <c r="K63" s="1209"/>
      <c r="L63" s="1209"/>
      <c r="M63" s="1209"/>
      <c r="N63" s="1672"/>
      <c r="O63" s="1457"/>
      <c r="P63" s="1457"/>
      <c r="Q63" s="1457"/>
      <c r="R63" s="1457"/>
      <c r="S63" s="1457"/>
      <c r="T63" s="1457"/>
      <c r="U63" s="1457"/>
      <c r="V63" s="1457"/>
      <c r="W63" s="1457"/>
      <c r="X63" s="1457"/>
      <c r="Y63" s="1457"/>
      <c r="Z63" s="1457"/>
    </row>
    <row r="64" spans="1:26" s="396" customFormat="1" ht="20.100000000000001" customHeight="1">
      <c r="A64" s="1584" t="s">
        <v>213</v>
      </c>
      <c r="B64" s="1246" t="s">
        <v>24</v>
      </c>
      <c r="C64" s="1673">
        <v>71</v>
      </c>
      <c r="D64" s="1674">
        <v>0.72</v>
      </c>
      <c r="E64" s="1674">
        <v>0.59</v>
      </c>
      <c r="F64" s="1674">
        <v>0.51</v>
      </c>
      <c r="G64" s="1674">
        <v>0.72</v>
      </c>
      <c r="H64" s="1674">
        <v>0.62</v>
      </c>
      <c r="I64" s="1674">
        <v>0.61</v>
      </c>
      <c r="J64" s="1674">
        <v>0.56999999999999995</v>
      </c>
      <c r="K64" s="1674">
        <v>0.27</v>
      </c>
      <c r="L64" s="1674">
        <v>0.61</v>
      </c>
      <c r="M64" s="1674">
        <v>0.52</v>
      </c>
      <c r="N64" s="1675">
        <v>0.72</v>
      </c>
      <c r="O64" s="1178"/>
      <c r="P64" s="1178"/>
      <c r="Q64" s="1178"/>
      <c r="R64" s="1178"/>
      <c r="S64" s="1178"/>
      <c r="T64" s="1178"/>
      <c r="U64" s="1178"/>
      <c r="V64" s="1178"/>
      <c r="W64" s="1178"/>
      <c r="X64" s="1178"/>
      <c r="Y64" s="1178"/>
      <c r="Z64" s="1178"/>
    </row>
    <row r="65" spans="1:26">
      <c r="A65" s="1585"/>
      <c r="B65" s="1247" t="s">
        <v>25</v>
      </c>
      <c r="C65" s="1677">
        <v>17</v>
      </c>
      <c r="D65" s="1683">
        <v>0.59</v>
      </c>
      <c r="E65" s="1683">
        <v>0.28999999999999998</v>
      </c>
      <c r="F65" s="1683">
        <v>0.41</v>
      </c>
      <c r="G65" s="1683">
        <v>0.35</v>
      </c>
      <c r="H65" s="1683">
        <v>0.38</v>
      </c>
      <c r="I65" s="1683">
        <v>0.5</v>
      </c>
      <c r="J65" s="1683">
        <v>0.5</v>
      </c>
      <c r="K65" s="1683">
        <v>0.18</v>
      </c>
      <c r="L65" s="1683">
        <v>0.44</v>
      </c>
      <c r="M65" s="1683">
        <v>0.47</v>
      </c>
      <c r="N65" s="1684">
        <v>0.41</v>
      </c>
      <c r="O65" s="1178"/>
      <c r="P65" s="1178"/>
      <c r="Q65" s="1178"/>
      <c r="R65" s="1178"/>
      <c r="S65" s="1178"/>
      <c r="T65" s="1178"/>
      <c r="U65" s="1178"/>
      <c r="V65" s="1178"/>
      <c r="W65" s="1178"/>
      <c r="X65" s="1178"/>
      <c r="Y65" s="1178"/>
      <c r="Z65" s="1178"/>
    </row>
    <row r="66" spans="1:26">
      <c r="A66" s="1586"/>
      <c r="B66" s="1248" t="s">
        <v>26</v>
      </c>
      <c r="C66" s="1702">
        <v>290</v>
      </c>
      <c r="D66" s="1691">
        <v>0.63</v>
      </c>
      <c r="E66" s="1691">
        <v>0.5</v>
      </c>
      <c r="F66" s="1691">
        <v>0.53</v>
      </c>
      <c r="G66" s="1691">
        <v>0.59</v>
      </c>
      <c r="H66" s="1691">
        <v>0.47</v>
      </c>
      <c r="I66" s="1691">
        <v>0.51</v>
      </c>
      <c r="J66" s="1691">
        <v>0.38</v>
      </c>
      <c r="K66" s="1691">
        <v>0.21</v>
      </c>
      <c r="L66" s="1691">
        <v>0.52</v>
      </c>
      <c r="M66" s="1691">
        <v>0.44</v>
      </c>
      <c r="N66" s="1692">
        <v>0.63</v>
      </c>
      <c r="O66" s="1178"/>
      <c r="P66" s="1178"/>
      <c r="Q66" s="1178"/>
      <c r="R66" s="1178"/>
      <c r="S66" s="1178"/>
      <c r="T66" s="1178"/>
      <c r="U66" s="1178"/>
      <c r="V66" s="1178"/>
      <c r="W66" s="1178"/>
      <c r="X66" s="1178"/>
      <c r="Y66" s="1178"/>
      <c r="Z66" s="1178"/>
    </row>
    <row r="67" spans="1:26">
      <c r="A67" s="1584" t="s">
        <v>215</v>
      </c>
      <c r="B67" s="1246" t="s">
        <v>24</v>
      </c>
      <c r="C67" s="1673">
        <v>64</v>
      </c>
      <c r="D67" s="1674">
        <v>0.79</v>
      </c>
      <c r="E67" s="1674">
        <v>0.7</v>
      </c>
      <c r="F67" s="1674">
        <v>0.64</v>
      </c>
      <c r="G67" s="1674">
        <v>0.81</v>
      </c>
      <c r="H67" s="1674">
        <v>0.65</v>
      </c>
      <c r="I67" s="1674">
        <v>0.65</v>
      </c>
      <c r="J67" s="1674">
        <v>0.65</v>
      </c>
      <c r="K67" s="1674">
        <v>0.34</v>
      </c>
      <c r="L67" s="1674">
        <v>0.73</v>
      </c>
      <c r="M67" s="1674">
        <v>0.65</v>
      </c>
      <c r="N67" s="1675">
        <v>0.73</v>
      </c>
      <c r="O67" s="1178"/>
      <c r="P67" s="1178"/>
      <c r="Q67" s="1178"/>
      <c r="R67" s="1178"/>
      <c r="S67" s="1178"/>
      <c r="T67" s="1178"/>
      <c r="U67" s="1178"/>
      <c r="V67" s="1178"/>
      <c r="W67" s="1178"/>
      <c r="X67" s="1178"/>
      <c r="Y67" s="1178"/>
      <c r="Z67" s="1178"/>
    </row>
    <row r="68" spans="1:26">
      <c r="A68" s="1585"/>
      <c r="B68" s="1247" t="s">
        <v>25</v>
      </c>
      <c r="C68" s="1677">
        <v>26</v>
      </c>
      <c r="D68" s="1683">
        <v>0.68</v>
      </c>
      <c r="E68" s="1683">
        <v>0.71</v>
      </c>
      <c r="F68" s="1683">
        <v>0.42</v>
      </c>
      <c r="G68" s="1683">
        <v>0.46</v>
      </c>
      <c r="H68" s="1683">
        <v>0.57999999999999996</v>
      </c>
      <c r="I68" s="1683">
        <v>0.44</v>
      </c>
      <c r="J68" s="1683">
        <v>0.38</v>
      </c>
      <c r="K68" s="1683">
        <v>0.32</v>
      </c>
      <c r="L68" s="1683">
        <v>0.48</v>
      </c>
      <c r="M68" s="1683">
        <v>0.46</v>
      </c>
      <c r="N68" s="1684">
        <v>0.56000000000000005</v>
      </c>
      <c r="O68" s="1178"/>
      <c r="P68" s="1178"/>
      <c r="Q68" s="1178"/>
      <c r="R68" s="1178"/>
      <c r="S68" s="1178"/>
      <c r="T68" s="1178"/>
      <c r="U68" s="1178"/>
      <c r="V68" s="1178"/>
      <c r="W68" s="1178"/>
      <c r="X68" s="1178"/>
      <c r="Y68" s="1178"/>
      <c r="Z68" s="1178"/>
    </row>
    <row r="69" spans="1:26">
      <c r="A69" s="1585"/>
      <c r="B69" s="1248" t="s">
        <v>26</v>
      </c>
      <c r="C69" s="1702">
        <v>314</v>
      </c>
      <c r="D69" s="1691">
        <v>0.8</v>
      </c>
      <c r="E69" s="1691">
        <v>0.75</v>
      </c>
      <c r="F69" s="1691">
        <v>0.7</v>
      </c>
      <c r="G69" s="1691">
        <v>0.81</v>
      </c>
      <c r="H69" s="1691">
        <v>0.7</v>
      </c>
      <c r="I69" s="1691">
        <v>0.73</v>
      </c>
      <c r="J69" s="1691">
        <v>0.6</v>
      </c>
      <c r="K69" s="1691">
        <v>0.36</v>
      </c>
      <c r="L69" s="1691">
        <v>0.67</v>
      </c>
      <c r="M69" s="1691">
        <v>0.6</v>
      </c>
      <c r="N69" s="1692">
        <v>0.77</v>
      </c>
      <c r="O69" s="1178"/>
      <c r="P69" s="1178"/>
      <c r="Q69" s="1178"/>
      <c r="R69" s="1178"/>
      <c r="S69" s="1178"/>
      <c r="T69" s="1178"/>
      <c r="U69" s="1178"/>
      <c r="V69" s="1178"/>
      <c r="W69" s="1178"/>
      <c r="X69" s="1178"/>
      <c r="Y69" s="1178"/>
      <c r="Z69" s="1178"/>
    </row>
    <row r="70" spans="1:26">
      <c r="A70" s="1196" t="s">
        <v>390</v>
      </c>
      <c r="B70" s="1197"/>
      <c r="C70" s="1209"/>
      <c r="D70" s="1209"/>
      <c r="E70" s="1209"/>
      <c r="F70" s="1209"/>
      <c r="G70" s="1209"/>
      <c r="H70" s="1209"/>
      <c r="I70" s="1209"/>
      <c r="J70" s="1209"/>
      <c r="K70" s="1209"/>
      <c r="L70" s="1209"/>
      <c r="M70" s="1209"/>
      <c r="N70" s="1672"/>
      <c r="O70" s="1457"/>
      <c r="P70" s="1457"/>
      <c r="Q70" s="1457"/>
      <c r="R70" s="1457"/>
      <c r="S70" s="1457"/>
      <c r="T70" s="1457"/>
      <c r="U70" s="1457"/>
      <c r="V70" s="1457"/>
      <c r="W70" s="1457"/>
      <c r="X70" s="1457"/>
      <c r="Y70" s="1457"/>
      <c r="Z70" s="1457"/>
    </row>
    <row r="71" spans="1:26" s="396" customFormat="1" ht="20.100000000000001" customHeight="1">
      <c r="A71" s="1584" t="s">
        <v>213</v>
      </c>
      <c r="B71" s="1246" t="s">
        <v>28</v>
      </c>
      <c r="C71" s="1673">
        <v>160</v>
      </c>
      <c r="D71" s="1691">
        <v>0.66</v>
      </c>
      <c r="E71" s="1691">
        <v>0.5</v>
      </c>
      <c r="F71" s="1691">
        <v>0.5</v>
      </c>
      <c r="G71" s="1691">
        <v>0.6</v>
      </c>
      <c r="H71" s="1691">
        <v>0.49</v>
      </c>
      <c r="I71" s="1691">
        <v>0.54</v>
      </c>
      <c r="J71" s="1691">
        <v>0.44</v>
      </c>
      <c r="K71" s="1691">
        <v>0.2</v>
      </c>
      <c r="L71" s="1691">
        <v>0.49</v>
      </c>
      <c r="M71" s="1691">
        <v>0.46</v>
      </c>
      <c r="N71" s="1692">
        <v>0.64</v>
      </c>
      <c r="O71" s="1178"/>
      <c r="P71" s="1178"/>
      <c r="Q71" s="1178"/>
      <c r="R71" s="1178"/>
      <c r="S71" s="1178"/>
      <c r="T71" s="1178"/>
      <c r="U71" s="1178"/>
      <c r="V71" s="1178"/>
      <c r="W71" s="1178"/>
      <c r="X71" s="1178"/>
      <c r="Y71" s="1178"/>
      <c r="Z71" s="1178"/>
    </row>
    <row r="72" spans="1:26">
      <c r="A72" s="1585"/>
      <c r="B72" s="1247" t="s">
        <v>29</v>
      </c>
      <c r="C72" s="1677">
        <v>83</v>
      </c>
      <c r="D72" s="1691">
        <v>0.65</v>
      </c>
      <c r="E72" s="1691">
        <v>0.55000000000000004</v>
      </c>
      <c r="F72" s="1691">
        <v>0.56999999999999995</v>
      </c>
      <c r="G72" s="1691">
        <v>0.63</v>
      </c>
      <c r="H72" s="1691">
        <v>0.53</v>
      </c>
      <c r="I72" s="1691">
        <v>0.51</v>
      </c>
      <c r="J72" s="1691">
        <v>0.39</v>
      </c>
      <c r="K72" s="1691">
        <v>0.27</v>
      </c>
      <c r="L72" s="1691">
        <v>0.56000000000000005</v>
      </c>
      <c r="M72" s="1691">
        <v>0.46</v>
      </c>
      <c r="N72" s="1692">
        <v>0.66</v>
      </c>
      <c r="O72" s="1178"/>
      <c r="P72" s="1178"/>
      <c r="Q72" s="1178"/>
      <c r="R72" s="1178"/>
      <c r="S72" s="1178"/>
      <c r="T72" s="1178"/>
      <c r="U72" s="1178"/>
      <c r="V72" s="1178"/>
      <c r="W72" s="1178"/>
      <c r="X72" s="1178"/>
      <c r="Y72" s="1178"/>
      <c r="Z72" s="1178"/>
    </row>
    <row r="73" spans="1:26">
      <c r="A73" s="1585"/>
      <c r="B73" s="1258" t="s">
        <v>30</v>
      </c>
      <c r="C73" s="1677">
        <v>32</v>
      </c>
      <c r="D73" s="1691">
        <v>0.8</v>
      </c>
      <c r="E73" s="1691">
        <v>0.68</v>
      </c>
      <c r="F73" s="1691">
        <v>0.76</v>
      </c>
      <c r="G73" s="1691">
        <v>0.9</v>
      </c>
      <c r="H73" s="1691">
        <v>0.55000000000000004</v>
      </c>
      <c r="I73" s="1691">
        <v>0.5</v>
      </c>
      <c r="J73" s="1691">
        <v>0.67</v>
      </c>
      <c r="K73" s="1691">
        <v>0.1</v>
      </c>
      <c r="L73" s="1691">
        <v>0.65</v>
      </c>
      <c r="M73" s="1691">
        <v>0.39</v>
      </c>
      <c r="N73" s="1692">
        <v>0.8</v>
      </c>
      <c r="O73" s="1178"/>
      <c r="P73" s="1178"/>
      <c r="Q73" s="1178"/>
      <c r="R73" s="1178"/>
      <c r="S73" s="1178"/>
      <c r="T73" s="1178"/>
      <c r="U73" s="1178"/>
      <c r="V73" s="1178"/>
      <c r="W73" s="1178"/>
      <c r="X73" s="1178"/>
      <c r="Y73" s="1178"/>
      <c r="Z73" s="1178"/>
    </row>
    <row r="74" spans="1:26">
      <c r="A74" s="1586"/>
      <c r="B74" s="1248" t="s">
        <v>31</v>
      </c>
      <c r="C74" s="1702">
        <v>76</v>
      </c>
      <c r="D74" s="1688">
        <v>0.55000000000000004</v>
      </c>
      <c r="E74" s="1688">
        <v>0.47</v>
      </c>
      <c r="F74" s="1688">
        <v>0.45</v>
      </c>
      <c r="G74" s="1688">
        <v>0.5</v>
      </c>
      <c r="H74" s="1688">
        <v>0.41</v>
      </c>
      <c r="I74" s="1688">
        <v>0.52</v>
      </c>
      <c r="J74" s="1688">
        <v>0.36</v>
      </c>
      <c r="K74" s="1688">
        <v>0.23</v>
      </c>
      <c r="L74" s="1688">
        <v>0.54</v>
      </c>
      <c r="M74" s="1688">
        <v>0.47</v>
      </c>
      <c r="N74" s="1689">
        <v>0.53</v>
      </c>
      <c r="O74" s="1178"/>
      <c r="P74" s="1178"/>
      <c r="Q74" s="1178"/>
      <c r="R74" s="1178"/>
      <c r="S74" s="1178"/>
      <c r="T74" s="1178"/>
      <c r="U74" s="1178"/>
      <c r="V74" s="1178"/>
      <c r="W74" s="1178"/>
      <c r="X74" s="1178"/>
      <c r="Y74" s="1178"/>
      <c r="Z74" s="1178"/>
    </row>
    <row r="75" spans="1:26">
      <c r="A75" s="1584" t="s">
        <v>215</v>
      </c>
      <c r="B75" s="1246" t="s">
        <v>28</v>
      </c>
      <c r="C75" s="1673">
        <v>182</v>
      </c>
      <c r="D75" s="1691">
        <v>0.71</v>
      </c>
      <c r="E75" s="1696">
        <v>0.67</v>
      </c>
      <c r="F75" s="1691">
        <v>0.62</v>
      </c>
      <c r="G75" s="1691">
        <v>0.77</v>
      </c>
      <c r="H75" s="1691">
        <v>0.63</v>
      </c>
      <c r="I75" s="1691">
        <v>0.66</v>
      </c>
      <c r="J75" s="1691">
        <v>0.56999999999999995</v>
      </c>
      <c r="K75" s="1691">
        <v>0.34</v>
      </c>
      <c r="L75" s="1691">
        <v>0.63</v>
      </c>
      <c r="M75" s="1691">
        <v>0.54</v>
      </c>
      <c r="N75" s="1692">
        <v>0.7</v>
      </c>
      <c r="O75" s="1178"/>
      <c r="P75" s="1178"/>
      <c r="Q75" s="1178"/>
      <c r="R75" s="1178"/>
      <c r="S75" s="1178"/>
      <c r="T75" s="1178"/>
      <c r="U75" s="1178"/>
      <c r="V75" s="1178"/>
      <c r="W75" s="1178"/>
      <c r="X75" s="1178"/>
      <c r="Y75" s="1178"/>
      <c r="Z75" s="1178"/>
    </row>
    <row r="76" spans="1:26">
      <c r="A76" s="1585"/>
      <c r="B76" s="1247" t="s">
        <v>29</v>
      </c>
      <c r="C76" s="1680">
        <v>85</v>
      </c>
      <c r="D76" s="1683">
        <v>0.8</v>
      </c>
      <c r="E76" s="1696">
        <v>0.81</v>
      </c>
      <c r="F76" s="1691">
        <v>0.73</v>
      </c>
      <c r="G76" s="1691">
        <v>0.85</v>
      </c>
      <c r="H76" s="1691">
        <v>0.74</v>
      </c>
      <c r="I76" s="1691">
        <v>0.77</v>
      </c>
      <c r="J76" s="1691">
        <v>0.62</v>
      </c>
      <c r="K76" s="1691">
        <v>0.36</v>
      </c>
      <c r="L76" s="1691">
        <v>0.73</v>
      </c>
      <c r="M76" s="1691">
        <v>0.73</v>
      </c>
      <c r="N76" s="1692">
        <v>0.81</v>
      </c>
      <c r="O76" s="1178"/>
      <c r="P76" s="1178"/>
      <c r="Q76" s="1178"/>
      <c r="R76" s="1178"/>
      <c r="S76" s="1178"/>
      <c r="T76" s="1178"/>
      <c r="U76" s="1178"/>
      <c r="V76" s="1178"/>
      <c r="W76" s="1178"/>
      <c r="X76" s="1178"/>
      <c r="Y76" s="1178"/>
      <c r="Z76" s="1178"/>
    </row>
    <row r="77" spans="1:26">
      <c r="A77" s="1585"/>
      <c r="B77" s="1247" t="s">
        <v>30</v>
      </c>
      <c r="C77" s="1678">
        <v>43</v>
      </c>
      <c r="D77" s="1691">
        <v>0.98</v>
      </c>
      <c r="E77" s="1696">
        <v>0.86</v>
      </c>
      <c r="F77" s="1691">
        <v>0.79</v>
      </c>
      <c r="G77" s="1691">
        <v>0.91</v>
      </c>
      <c r="H77" s="1691">
        <v>0.77</v>
      </c>
      <c r="I77" s="1691">
        <v>0.79</v>
      </c>
      <c r="J77" s="1691">
        <v>0.6</v>
      </c>
      <c r="K77" s="1691">
        <v>0.33</v>
      </c>
      <c r="L77" s="1691">
        <v>0.81</v>
      </c>
      <c r="M77" s="1691">
        <v>0.67</v>
      </c>
      <c r="N77" s="1692">
        <v>0.86</v>
      </c>
      <c r="O77" s="1178"/>
      <c r="P77" s="1178"/>
      <c r="Q77" s="1178"/>
      <c r="R77" s="1178"/>
      <c r="S77" s="1178"/>
      <c r="T77" s="1178"/>
      <c r="U77" s="1178"/>
      <c r="V77" s="1178"/>
      <c r="W77" s="1178"/>
      <c r="X77" s="1178"/>
      <c r="Y77" s="1178"/>
      <c r="Z77" s="1178"/>
    </row>
    <row r="78" spans="1:26" ht="16.5" thickBot="1">
      <c r="A78" s="1585"/>
      <c r="B78" s="1720" t="s">
        <v>31</v>
      </c>
      <c r="C78" s="1776">
        <v>69</v>
      </c>
      <c r="D78" s="1722">
        <v>0.79</v>
      </c>
      <c r="E78" s="1723">
        <v>0.74</v>
      </c>
      <c r="F78" s="1722">
        <v>0.57999999999999996</v>
      </c>
      <c r="G78" s="1722">
        <v>0.62</v>
      </c>
      <c r="H78" s="1722">
        <v>0.65</v>
      </c>
      <c r="I78" s="1722">
        <v>0.56999999999999995</v>
      </c>
      <c r="J78" s="1722">
        <v>0.49</v>
      </c>
      <c r="K78" s="1722">
        <v>0.36</v>
      </c>
      <c r="L78" s="1722">
        <v>0.52</v>
      </c>
      <c r="M78" s="1722">
        <v>0.42</v>
      </c>
      <c r="N78" s="1724">
        <v>0.63</v>
      </c>
      <c r="O78" s="1178"/>
      <c r="P78" s="1178"/>
      <c r="Q78" s="1178"/>
      <c r="R78" s="1178"/>
      <c r="S78" s="1178"/>
      <c r="T78" s="1178"/>
      <c r="U78" s="1178"/>
      <c r="V78" s="1178"/>
      <c r="W78" s="1178"/>
      <c r="X78" s="1178"/>
      <c r="Y78" s="1178"/>
      <c r="Z78" s="1178"/>
    </row>
    <row r="79" spans="1:26">
      <c r="A79" s="1418" t="s">
        <v>967</v>
      </c>
      <c r="B79" s="1418"/>
      <c r="C79" s="1418"/>
      <c r="D79" s="1418"/>
      <c r="E79" s="1418"/>
      <c r="F79" s="1418"/>
      <c r="G79" s="1418"/>
      <c r="H79" s="1418"/>
      <c r="I79" s="1418"/>
      <c r="J79" s="1418"/>
      <c r="K79" s="1418"/>
      <c r="L79" s="1418"/>
      <c r="M79" s="1418"/>
      <c r="N79" s="1418"/>
      <c r="O79" s="1178"/>
      <c r="P79" s="1178"/>
      <c r="Q79" s="1178"/>
      <c r="R79" s="1178"/>
      <c r="S79" s="1178"/>
      <c r="T79" s="1178"/>
      <c r="U79" s="1178"/>
      <c r="V79" s="1178"/>
      <c r="W79" s="1178"/>
      <c r="X79" s="1178"/>
      <c r="Y79" s="1178"/>
      <c r="Z79" s="1178"/>
    </row>
    <row r="80" spans="1:26" ht="15.95" customHeight="1" thickBot="1">
      <c r="A80" s="1265"/>
      <c r="B80" s="1265"/>
      <c r="C80" s="1265"/>
      <c r="D80" s="1265"/>
      <c r="E80" s="1265"/>
      <c r="F80" s="1265"/>
      <c r="G80" s="1265"/>
      <c r="H80" s="1265"/>
      <c r="I80" s="1265"/>
      <c r="J80" s="1178"/>
      <c r="K80" s="1178"/>
      <c r="L80" s="1178"/>
      <c r="M80" s="1178"/>
      <c r="N80" s="1178"/>
      <c r="O80" s="1178"/>
      <c r="P80" s="1178"/>
      <c r="Q80" s="1178"/>
      <c r="R80" s="1178"/>
      <c r="S80" s="1178"/>
      <c r="T80" s="1178"/>
      <c r="U80" s="1178"/>
      <c r="V80" s="1178"/>
      <c r="W80" s="1178"/>
      <c r="X80" s="1178"/>
      <c r="Y80" s="1178"/>
      <c r="Z80" s="1178"/>
    </row>
    <row r="81" spans="1:26" ht="19.5" thickBot="1">
      <c r="A81" s="1767" t="s">
        <v>392</v>
      </c>
      <c r="B81" s="1768"/>
      <c r="C81" s="1768"/>
      <c r="D81" s="1768"/>
      <c r="E81" s="1768"/>
      <c r="F81" s="1768"/>
      <c r="G81" s="1768"/>
      <c r="H81" s="1768"/>
      <c r="I81" s="1768"/>
      <c r="J81" s="1768"/>
      <c r="K81" s="1768"/>
      <c r="L81" s="1768"/>
      <c r="M81" s="1768"/>
      <c r="N81" s="1768"/>
      <c r="O81" s="1768"/>
      <c r="P81" s="1768"/>
      <c r="Q81" s="1768"/>
      <c r="R81" s="1768"/>
      <c r="S81" s="1768"/>
      <c r="T81" s="1768"/>
      <c r="U81" s="1768"/>
      <c r="V81" s="1768"/>
      <c r="W81" s="1768"/>
      <c r="X81" s="1768"/>
      <c r="Y81" s="1768"/>
      <c r="Z81" s="1768"/>
    </row>
    <row r="82" spans="1:26" ht="27.95" customHeight="1">
      <c r="A82" s="1422"/>
      <c r="B82" s="1423"/>
      <c r="C82" s="1398" t="s">
        <v>192</v>
      </c>
      <c r="D82" s="1399"/>
      <c r="E82" s="1399"/>
      <c r="F82" s="1399"/>
      <c r="G82" s="1399"/>
      <c r="H82" s="1399"/>
      <c r="I82" s="1399"/>
      <c r="J82" s="1400"/>
      <c r="K82" s="1401" t="s">
        <v>193</v>
      </c>
      <c r="L82" s="1427"/>
      <c r="M82" s="1427"/>
      <c r="N82" s="1427"/>
      <c r="O82" s="1427"/>
      <c r="P82" s="1427"/>
      <c r="Q82" s="1427"/>
      <c r="R82" s="1402"/>
      <c r="S82" s="1398" t="s">
        <v>4</v>
      </c>
      <c r="T82" s="1399"/>
      <c r="U82" s="1399"/>
      <c r="V82" s="1399"/>
      <c r="W82" s="1399"/>
      <c r="X82" s="1399"/>
      <c r="Y82" s="1399"/>
      <c r="Z82" s="1399"/>
    </row>
    <row r="83" spans="1:26" ht="15.95" customHeight="1">
      <c r="A83" s="1421"/>
      <c r="B83" s="1424"/>
      <c r="C83" s="1428" t="s">
        <v>205</v>
      </c>
      <c r="D83" s="1429"/>
      <c r="E83" s="1430" t="s">
        <v>208</v>
      </c>
      <c r="F83" s="1429"/>
      <c r="G83" s="1430" t="s">
        <v>59</v>
      </c>
      <c r="H83" s="1429"/>
      <c r="I83" s="1430" t="s">
        <v>211</v>
      </c>
      <c r="J83" s="1431"/>
      <c r="K83" s="1432" t="s">
        <v>205</v>
      </c>
      <c r="L83" s="1433"/>
      <c r="M83" s="1434" t="s">
        <v>208</v>
      </c>
      <c r="N83" s="1433"/>
      <c r="O83" s="1434" t="s">
        <v>59</v>
      </c>
      <c r="P83" s="1433"/>
      <c r="Q83" s="1434" t="s">
        <v>211</v>
      </c>
      <c r="R83" s="1435"/>
      <c r="S83" s="1428" t="s">
        <v>205</v>
      </c>
      <c r="T83" s="1429"/>
      <c r="U83" s="1430" t="s">
        <v>208</v>
      </c>
      <c r="V83" s="1429"/>
      <c r="W83" s="1430" t="s">
        <v>59</v>
      </c>
      <c r="X83" s="1429"/>
      <c r="Y83" s="1430" t="s">
        <v>211</v>
      </c>
      <c r="Z83" s="1436"/>
    </row>
    <row r="84" spans="1:26" ht="15.75" customHeight="1">
      <c r="A84" s="1425"/>
      <c r="B84" s="1426"/>
      <c r="C84" s="1502" t="s">
        <v>195</v>
      </c>
      <c r="D84" s="1725" t="s">
        <v>224</v>
      </c>
      <c r="E84" s="1504" t="s">
        <v>195</v>
      </c>
      <c r="F84" s="1725" t="s">
        <v>224</v>
      </c>
      <c r="G84" s="1504" t="s">
        <v>195</v>
      </c>
      <c r="H84" s="1725" t="s">
        <v>224</v>
      </c>
      <c r="I84" s="1504" t="s">
        <v>195</v>
      </c>
      <c r="J84" s="1726" t="s">
        <v>224</v>
      </c>
      <c r="K84" s="1506" t="s">
        <v>195</v>
      </c>
      <c r="L84" s="1727" t="s">
        <v>224</v>
      </c>
      <c r="M84" s="1508" t="s">
        <v>195</v>
      </c>
      <c r="N84" s="1727" t="s">
        <v>224</v>
      </c>
      <c r="O84" s="1508" t="s">
        <v>195</v>
      </c>
      <c r="P84" s="1727" t="s">
        <v>224</v>
      </c>
      <c r="Q84" s="1508" t="s">
        <v>195</v>
      </c>
      <c r="R84" s="1728" t="s">
        <v>224</v>
      </c>
      <c r="S84" s="1502" t="s">
        <v>195</v>
      </c>
      <c r="T84" s="1725" t="s">
        <v>224</v>
      </c>
      <c r="U84" s="1504" t="s">
        <v>195</v>
      </c>
      <c r="V84" s="1725" t="s">
        <v>224</v>
      </c>
      <c r="W84" s="1504" t="s">
        <v>195</v>
      </c>
      <c r="X84" s="1725" t="s">
        <v>224</v>
      </c>
      <c r="Y84" s="1504" t="s">
        <v>195</v>
      </c>
      <c r="Z84" s="1729" t="s">
        <v>224</v>
      </c>
    </row>
    <row r="85" spans="1:26">
      <c r="A85" s="1497" t="s">
        <v>376</v>
      </c>
      <c r="B85" s="1498"/>
      <c r="C85" s="1498"/>
      <c r="D85" s="1498"/>
      <c r="E85" s="1498"/>
      <c r="F85" s="1498"/>
      <c r="G85" s="1498"/>
      <c r="H85" s="1498"/>
      <c r="I85" s="1498"/>
      <c r="J85" s="1498"/>
      <c r="K85" s="1498"/>
      <c r="L85" s="1498"/>
      <c r="M85" s="1498"/>
      <c r="N85" s="1498"/>
      <c r="O85" s="1498"/>
      <c r="P85" s="1498"/>
      <c r="Q85" s="1498"/>
      <c r="R85" s="1498"/>
      <c r="S85" s="1498"/>
      <c r="T85" s="1498"/>
      <c r="U85" s="1498"/>
      <c r="V85" s="1498"/>
      <c r="W85" s="1498"/>
      <c r="X85" s="1498"/>
      <c r="Y85" s="1498"/>
      <c r="Z85" s="1498"/>
    </row>
    <row r="86" spans="1:26" s="396" customFormat="1" ht="20.100000000000001" customHeight="1">
      <c r="A86" s="1499" t="s">
        <v>378</v>
      </c>
      <c r="B86" s="1478" t="s">
        <v>393</v>
      </c>
      <c r="C86" s="1367">
        <v>161</v>
      </c>
      <c r="D86" s="1777">
        <v>0.41</v>
      </c>
      <c r="E86" s="1367"/>
      <c r="F86" s="1778"/>
      <c r="G86" s="1779">
        <v>92</v>
      </c>
      <c r="H86" s="1371">
        <v>0.57999999999999996</v>
      </c>
      <c r="I86" s="1779">
        <v>164</v>
      </c>
      <c r="J86" s="1371">
        <v>0.61</v>
      </c>
      <c r="K86" s="1780">
        <v>3987</v>
      </c>
      <c r="L86" s="1781">
        <v>0.45</v>
      </c>
      <c r="M86" s="1782">
        <v>14</v>
      </c>
      <c r="N86" s="1781">
        <v>0.39</v>
      </c>
      <c r="O86" s="1783">
        <v>2615</v>
      </c>
      <c r="P86" s="1781">
        <v>0.64</v>
      </c>
      <c r="Q86" s="1783">
        <v>3411</v>
      </c>
      <c r="R86" s="1781">
        <v>0.72</v>
      </c>
      <c r="S86" s="1784">
        <v>50961</v>
      </c>
      <c r="T86" s="1371">
        <v>0.59</v>
      </c>
      <c r="U86" s="1785">
        <v>8475</v>
      </c>
      <c r="V86" s="1371">
        <v>0.48</v>
      </c>
      <c r="W86" s="1785">
        <v>17736</v>
      </c>
      <c r="X86" s="1371">
        <v>0.61</v>
      </c>
      <c r="Y86" s="1785">
        <v>27436</v>
      </c>
      <c r="Z86" s="1327">
        <v>0.66</v>
      </c>
    </row>
    <row r="87" spans="1:26" ht="15.75" customHeight="1">
      <c r="A87" s="1500"/>
      <c r="B87" s="1481" t="s">
        <v>394</v>
      </c>
      <c r="C87" s="1786">
        <v>91</v>
      </c>
      <c r="D87" s="1787">
        <v>0.23</v>
      </c>
      <c r="E87" s="1786"/>
      <c r="F87" s="1788"/>
      <c r="G87" s="1786">
        <v>31</v>
      </c>
      <c r="H87" s="1787">
        <v>0.19</v>
      </c>
      <c r="I87" s="1786">
        <v>50</v>
      </c>
      <c r="J87" s="1787">
        <v>0.19</v>
      </c>
      <c r="K87" s="1789">
        <v>2378</v>
      </c>
      <c r="L87" s="1790">
        <v>0.27</v>
      </c>
      <c r="M87" s="1791">
        <v>8</v>
      </c>
      <c r="N87" s="1790">
        <v>0.22</v>
      </c>
      <c r="O87" s="1789">
        <v>1108</v>
      </c>
      <c r="P87" s="1792">
        <v>0.27</v>
      </c>
      <c r="Q87" s="1791">
        <v>797</v>
      </c>
      <c r="R87" s="1792">
        <v>0.17</v>
      </c>
      <c r="S87" s="1793">
        <v>19756</v>
      </c>
      <c r="T87" s="1787">
        <v>0.23</v>
      </c>
      <c r="U87" s="1793">
        <v>5478</v>
      </c>
      <c r="V87" s="1293">
        <v>0.31</v>
      </c>
      <c r="W87" s="1793">
        <v>8452</v>
      </c>
      <c r="X87" s="1293">
        <v>0.28999999999999998</v>
      </c>
      <c r="Y87" s="1793">
        <v>8725</v>
      </c>
      <c r="Z87" s="1301">
        <v>0.21</v>
      </c>
    </row>
    <row r="88" spans="1:26">
      <c r="A88" s="1500"/>
      <c r="B88" s="1481" t="s">
        <v>395</v>
      </c>
      <c r="C88" s="1786">
        <v>47</v>
      </c>
      <c r="D88" s="1787">
        <v>0.12</v>
      </c>
      <c r="E88" s="1786"/>
      <c r="F88" s="1788"/>
      <c r="G88" s="1786">
        <v>16</v>
      </c>
      <c r="H88" s="1787">
        <v>0.1</v>
      </c>
      <c r="I88" s="1786">
        <v>25</v>
      </c>
      <c r="J88" s="1787">
        <v>0.09</v>
      </c>
      <c r="K88" s="1791">
        <v>293</v>
      </c>
      <c r="L88" s="1790">
        <v>0.03</v>
      </c>
      <c r="M88" s="1791">
        <v>0</v>
      </c>
      <c r="N88" s="1790">
        <v>0</v>
      </c>
      <c r="O88" s="1791">
        <v>118</v>
      </c>
      <c r="P88" s="1790">
        <v>0.03</v>
      </c>
      <c r="Q88" s="1791">
        <v>163</v>
      </c>
      <c r="R88" s="1790">
        <v>0.03</v>
      </c>
      <c r="S88" s="1793">
        <v>4249</v>
      </c>
      <c r="T88" s="1787">
        <v>0.05</v>
      </c>
      <c r="U88" s="1786">
        <v>938</v>
      </c>
      <c r="V88" s="1787">
        <v>0.05</v>
      </c>
      <c r="W88" s="1793">
        <v>1014</v>
      </c>
      <c r="X88" s="1787">
        <v>0.04</v>
      </c>
      <c r="Y88" s="1793">
        <v>2160</v>
      </c>
      <c r="Z88" s="1794">
        <v>0.05</v>
      </c>
    </row>
    <row r="89" spans="1:26">
      <c r="A89" s="1500"/>
      <c r="B89" s="1481" t="s">
        <v>396</v>
      </c>
      <c r="C89" s="1786">
        <v>58</v>
      </c>
      <c r="D89" s="1787">
        <v>0.15</v>
      </c>
      <c r="E89" s="1786"/>
      <c r="F89" s="1788"/>
      <c r="G89" s="1786">
        <v>16</v>
      </c>
      <c r="H89" s="1787">
        <v>0.1</v>
      </c>
      <c r="I89" s="1786">
        <v>23</v>
      </c>
      <c r="J89" s="1787">
        <v>0.09</v>
      </c>
      <c r="K89" s="1789">
        <v>1063</v>
      </c>
      <c r="L89" s="1790">
        <v>0.12</v>
      </c>
      <c r="M89" s="1791">
        <v>5</v>
      </c>
      <c r="N89" s="1790">
        <v>0.14000000000000001</v>
      </c>
      <c r="O89" s="1791">
        <v>155</v>
      </c>
      <c r="P89" s="1790">
        <v>0.04</v>
      </c>
      <c r="Q89" s="1791">
        <v>232</v>
      </c>
      <c r="R89" s="1790">
        <v>0.05</v>
      </c>
      <c r="S89" s="1793">
        <v>7116</v>
      </c>
      <c r="T89" s="1787">
        <v>0.08</v>
      </c>
      <c r="U89" s="1793">
        <v>1509</v>
      </c>
      <c r="V89" s="1787">
        <v>0.09</v>
      </c>
      <c r="W89" s="1793">
        <v>1188</v>
      </c>
      <c r="X89" s="1787">
        <v>0.04</v>
      </c>
      <c r="Y89" s="1793">
        <v>2592</v>
      </c>
      <c r="Z89" s="1794">
        <v>0.06</v>
      </c>
    </row>
    <row r="90" spans="1:26">
      <c r="A90" s="1500"/>
      <c r="B90" s="1481" t="s">
        <v>397</v>
      </c>
      <c r="C90" s="1786">
        <v>33</v>
      </c>
      <c r="D90" s="1787">
        <v>0.08</v>
      </c>
      <c r="E90" s="1786"/>
      <c r="F90" s="1788"/>
      <c r="G90" s="1786">
        <v>5</v>
      </c>
      <c r="H90" s="1787">
        <v>0.03</v>
      </c>
      <c r="I90" s="1786">
        <v>7</v>
      </c>
      <c r="J90" s="1787">
        <v>0.03</v>
      </c>
      <c r="K90" s="1789">
        <v>1208</v>
      </c>
      <c r="L90" s="1790">
        <v>0.14000000000000001</v>
      </c>
      <c r="M90" s="1791">
        <v>9</v>
      </c>
      <c r="N90" s="1790">
        <v>0.25</v>
      </c>
      <c r="O90" s="1791">
        <v>86</v>
      </c>
      <c r="P90" s="1790">
        <v>0.02</v>
      </c>
      <c r="Q90" s="1791">
        <v>110</v>
      </c>
      <c r="R90" s="1790">
        <v>0.02</v>
      </c>
      <c r="S90" s="1793">
        <v>3779</v>
      </c>
      <c r="T90" s="1787">
        <v>0.04</v>
      </c>
      <c r="U90" s="1793">
        <v>1142</v>
      </c>
      <c r="V90" s="1787">
        <v>7.0000000000000007E-2</v>
      </c>
      <c r="W90" s="1786">
        <v>462</v>
      </c>
      <c r="X90" s="1787">
        <v>0.02</v>
      </c>
      <c r="Y90" s="1786">
        <v>897</v>
      </c>
      <c r="Z90" s="1794">
        <v>0.02</v>
      </c>
    </row>
    <row r="91" spans="1:26">
      <c r="A91" s="1501"/>
      <c r="B91" s="1493" t="s">
        <v>230</v>
      </c>
      <c r="C91" s="1795">
        <v>390</v>
      </c>
      <c r="D91" s="1796">
        <v>1</v>
      </c>
      <c r="E91" s="1795"/>
      <c r="F91" s="1797"/>
      <c r="G91" s="1795">
        <v>160</v>
      </c>
      <c r="H91" s="1796">
        <v>1</v>
      </c>
      <c r="I91" s="1795">
        <v>269</v>
      </c>
      <c r="J91" s="1796">
        <v>1</v>
      </c>
      <c r="K91" s="1798">
        <v>8929</v>
      </c>
      <c r="L91" s="1799">
        <v>1</v>
      </c>
      <c r="M91" s="1800">
        <v>36</v>
      </c>
      <c r="N91" s="1799">
        <v>1</v>
      </c>
      <c r="O91" s="1798">
        <v>4082</v>
      </c>
      <c r="P91" s="1799">
        <v>1</v>
      </c>
      <c r="Q91" s="1798">
        <v>4713</v>
      </c>
      <c r="R91" s="1799">
        <v>1</v>
      </c>
      <c r="S91" s="1801">
        <v>85861</v>
      </c>
      <c r="T91" s="1796">
        <v>1</v>
      </c>
      <c r="U91" s="1801">
        <v>17542</v>
      </c>
      <c r="V91" s="1796">
        <v>1</v>
      </c>
      <c r="W91" s="1801">
        <v>28852</v>
      </c>
      <c r="X91" s="1796">
        <v>1</v>
      </c>
      <c r="Y91" s="1801">
        <v>41810</v>
      </c>
      <c r="Z91" s="1802">
        <v>1</v>
      </c>
    </row>
    <row r="92" spans="1:26">
      <c r="A92" s="1499" t="s">
        <v>380</v>
      </c>
      <c r="B92" s="1478" t="s">
        <v>393</v>
      </c>
      <c r="C92" s="1779">
        <v>129</v>
      </c>
      <c r="D92" s="1777">
        <v>0.33</v>
      </c>
      <c r="E92" s="1779"/>
      <c r="F92" s="1778"/>
      <c r="G92" s="1779">
        <v>86</v>
      </c>
      <c r="H92" s="1777">
        <v>0.54</v>
      </c>
      <c r="I92" s="1779">
        <v>140</v>
      </c>
      <c r="J92" s="1777">
        <v>0.53</v>
      </c>
      <c r="K92" s="1780">
        <v>2935</v>
      </c>
      <c r="L92" s="1803">
        <v>0.33</v>
      </c>
      <c r="M92" s="1782">
        <v>12</v>
      </c>
      <c r="N92" s="1803">
        <v>0.33</v>
      </c>
      <c r="O92" s="1780">
        <v>2436</v>
      </c>
      <c r="P92" s="1803">
        <v>0.6</v>
      </c>
      <c r="Q92" s="1780">
        <v>2812</v>
      </c>
      <c r="R92" s="1803">
        <v>0.6</v>
      </c>
      <c r="S92" s="1784">
        <v>44039</v>
      </c>
      <c r="T92" s="1777">
        <v>0.51</v>
      </c>
      <c r="U92" s="1784">
        <v>6989</v>
      </c>
      <c r="V92" s="1777">
        <v>0.4</v>
      </c>
      <c r="W92" s="1784">
        <v>15999</v>
      </c>
      <c r="X92" s="1777">
        <v>0.56000000000000005</v>
      </c>
      <c r="Y92" s="1784">
        <v>23401</v>
      </c>
      <c r="Z92" s="1804">
        <v>0.56000000000000005</v>
      </c>
    </row>
    <row r="93" spans="1:26" ht="15.75" customHeight="1">
      <c r="A93" s="1500"/>
      <c r="B93" s="1481" t="s">
        <v>394</v>
      </c>
      <c r="C93" s="1786">
        <v>78</v>
      </c>
      <c r="D93" s="1787">
        <v>0.2</v>
      </c>
      <c r="E93" s="1786"/>
      <c r="F93" s="1788"/>
      <c r="G93" s="1786">
        <v>28</v>
      </c>
      <c r="H93" s="1787">
        <v>0.18</v>
      </c>
      <c r="I93" s="1786">
        <v>62</v>
      </c>
      <c r="J93" s="1787">
        <v>0.23</v>
      </c>
      <c r="K93" s="1789">
        <v>2106</v>
      </c>
      <c r="L93" s="1790">
        <v>0.24</v>
      </c>
      <c r="M93" s="1791">
        <v>7</v>
      </c>
      <c r="N93" s="1790">
        <v>0.19</v>
      </c>
      <c r="O93" s="1789">
        <v>1105</v>
      </c>
      <c r="P93" s="1790">
        <v>0.27</v>
      </c>
      <c r="Q93" s="1791">
        <v>972</v>
      </c>
      <c r="R93" s="1790">
        <v>0.21</v>
      </c>
      <c r="S93" s="1793">
        <v>18743</v>
      </c>
      <c r="T93" s="1787">
        <v>0.22</v>
      </c>
      <c r="U93" s="1793">
        <v>4976</v>
      </c>
      <c r="V93" s="1787">
        <v>0.28000000000000003</v>
      </c>
      <c r="W93" s="1793">
        <v>8233</v>
      </c>
      <c r="X93" s="1787">
        <v>0.28999999999999998</v>
      </c>
      <c r="Y93" s="1793">
        <v>8910</v>
      </c>
      <c r="Z93" s="1794">
        <v>0.21</v>
      </c>
    </row>
    <row r="94" spans="1:26">
      <c r="A94" s="1500"/>
      <c r="B94" s="1481" t="s">
        <v>395</v>
      </c>
      <c r="C94" s="1786">
        <v>73</v>
      </c>
      <c r="D94" s="1787">
        <v>0.18</v>
      </c>
      <c r="E94" s="1786"/>
      <c r="F94" s="1788"/>
      <c r="G94" s="1786">
        <v>19</v>
      </c>
      <c r="H94" s="1787">
        <v>0.12</v>
      </c>
      <c r="I94" s="1786">
        <v>23</v>
      </c>
      <c r="J94" s="1787">
        <v>0.09</v>
      </c>
      <c r="K94" s="1791">
        <v>347</v>
      </c>
      <c r="L94" s="1790">
        <v>0.04</v>
      </c>
      <c r="M94" s="1791">
        <v>1</v>
      </c>
      <c r="N94" s="1790">
        <v>0.03</v>
      </c>
      <c r="O94" s="1791">
        <v>107</v>
      </c>
      <c r="P94" s="1790">
        <v>0.03</v>
      </c>
      <c r="Q94" s="1791">
        <v>225</v>
      </c>
      <c r="R94" s="1790">
        <v>0.05</v>
      </c>
      <c r="S94" s="1793">
        <v>4462</v>
      </c>
      <c r="T94" s="1787">
        <v>0.05</v>
      </c>
      <c r="U94" s="1793">
        <v>1010</v>
      </c>
      <c r="V94" s="1787">
        <v>0.06</v>
      </c>
      <c r="W94" s="1793">
        <v>1033</v>
      </c>
      <c r="X94" s="1787">
        <v>0.04</v>
      </c>
      <c r="Y94" s="1793">
        <v>2234</v>
      </c>
      <c r="Z94" s="1794">
        <v>0.05</v>
      </c>
    </row>
    <row r="95" spans="1:26">
      <c r="A95" s="1500"/>
      <c r="B95" s="1481" t="s">
        <v>396</v>
      </c>
      <c r="C95" s="1786">
        <v>47</v>
      </c>
      <c r="D95" s="1787">
        <v>0.12</v>
      </c>
      <c r="E95" s="1786"/>
      <c r="F95" s="1788"/>
      <c r="G95" s="1786">
        <v>17</v>
      </c>
      <c r="H95" s="1787">
        <v>0.11</v>
      </c>
      <c r="I95" s="1786">
        <v>31</v>
      </c>
      <c r="J95" s="1787">
        <v>0.12</v>
      </c>
      <c r="K95" s="1789">
        <v>1112</v>
      </c>
      <c r="L95" s="1790">
        <v>0.12</v>
      </c>
      <c r="M95" s="1791">
        <v>6</v>
      </c>
      <c r="N95" s="1790">
        <v>0.17</v>
      </c>
      <c r="O95" s="1791">
        <v>171</v>
      </c>
      <c r="P95" s="1790">
        <v>0.04</v>
      </c>
      <c r="Q95" s="1791">
        <v>298</v>
      </c>
      <c r="R95" s="1790">
        <v>0.06</v>
      </c>
      <c r="S95" s="1793">
        <v>7632</v>
      </c>
      <c r="T95" s="1787">
        <v>0.09</v>
      </c>
      <c r="U95" s="1793">
        <v>1791</v>
      </c>
      <c r="V95" s="1787">
        <v>0.1</v>
      </c>
      <c r="W95" s="1793">
        <v>1485</v>
      </c>
      <c r="X95" s="1787">
        <v>0.05</v>
      </c>
      <c r="Y95" s="1793">
        <v>3063</v>
      </c>
      <c r="Z95" s="1794">
        <v>7.0000000000000007E-2</v>
      </c>
    </row>
    <row r="96" spans="1:26">
      <c r="A96" s="1500"/>
      <c r="B96" s="1481" t="s">
        <v>397</v>
      </c>
      <c r="C96" s="1786">
        <v>68</v>
      </c>
      <c r="D96" s="1787">
        <v>0.17</v>
      </c>
      <c r="E96" s="1786"/>
      <c r="F96" s="1788"/>
      <c r="G96" s="1786">
        <v>10</v>
      </c>
      <c r="H96" s="1787">
        <v>0.06</v>
      </c>
      <c r="I96" s="1786">
        <v>10</v>
      </c>
      <c r="J96" s="1787">
        <v>0.04</v>
      </c>
      <c r="K96" s="1789">
        <v>2409</v>
      </c>
      <c r="L96" s="1790">
        <v>0.27</v>
      </c>
      <c r="M96" s="1791">
        <v>10</v>
      </c>
      <c r="N96" s="1790">
        <v>0.28000000000000003</v>
      </c>
      <c r="O96" s="1791">
        <v>259</v>
      </c>
      <c r="P96" s="1790">
        <v>0.06</v>
      </c>
      <c r="Q96" s="1791">
        <v>388</v>
      </c>
      <c r="R96" s="1790">
        <v>0.08</v>
      </c>
      <c r="S96" s="1793">
        <v>10863</v>
      </c>
      <c r="T96" s="1787">
        <v>0.13</v>
      </c>
      <c r="U96" s="1793">
        <v>2751</v>
      </c>
      <c r="V96" s="1787">
        <v>0.16</v>
      </c>
      <c r="W96" s="1793">
        <v>2013</v>
      </c>
      <c r="X96" s="1787">
        <v>7.0000000000000007E-2</v>
      </c>
      <c r="Y96" s="1793">
        <v>4048</v>
      </c>
      <c r="Z96" s="1794">
        <v>0.1</v>
      </c>
    </row>
    <row r="97" spans="1:26">
      <c r="A97" s="1501"/>
      <c r="B97" s="1493" t="s">
        <v>230</v>
      </c>
      <c r="C97" s="1795">
        <v>395</v>
      </c>
      <c r="D97" s="1796">
        <v>1</v>
      </c>
      <c r="E97" s="1795"/>
      <c r="F97" s="1797"/>
      <c r="G97" s="1795">
        <v>160</v>
      </c>
      <c r="H97" s="1796">
        <v>1</v>
      </c>
      <c r="I97" s="1795">
        <v>266</v>
      </c>
      <c r="J97" s="1796">
        <v>1</v>
      </c>
      <c r="K97" s="1798">
        <v>8909</v>
      </c>
      <c r="L97" s="1799">
        <v>1</v>
      </c>
      <c r="M97" s="1800">
        <v>36</v>
      </c>
      <c r="N97" s="1799">
        <v>1</v>
      </c>
      <c r="O97" s="1798">
        <v>4078</v>
      </c>
      <c r="P97" s="1799">
        <v>1</v>
      </c>
      <c r="Q97" s="1798">
        <v>4695</v>
      </c>
      <c r="R97" s="1799">
        <v>1</v>
      </c>
      <c r="S97" s="1801">
        <v>85739</v>
      </c>
      <c r="T97" s="1796">
        <v>1</v>
      </c>
      <c r="U97" s="1801">
        <v>17517</v>
      </c>
      <c r="V97" s="1796">
        <v>1</v>
      </c>
      <c r="W97" s="1801">
        <v>28763</v>
      </c>
      <c r="X97" s="1796">
        <v>1</v>
      </c>
      <c r="Y97" s="1801">
        <v>41656</v>
      </c>
      <c r="Z97" s="1802">
        <v>1</v>
      </c>
    </row>
    <row r="98" spans="1:26">
      <c r="A98" s="1499" t="s">
        <v>382</v>
      </c>
      <c r="B98" s="1478" t="s">
        <v>393</v>
      </c>
      <c r="C98" s="1779">
        <v>120</v>
      </c>
      <c r="D98" s="1777">
        <v>0.31</v>
      </c>
      <c r="E98" s="1779"/>
      <c r="F98" s="1778"/>
      <c r="G98" s="1779">
        <v>74</v>
      </c>
      <c r="H98" s="1777">
        <v>0.47</v>
      </c>
      <c r="I98" s="1779">
        <v>125</v>
      </c>
      <c r="J98" s="1777">
        <v>0.46</v>
      </c>
      <c r="K98" s="1780">
        <v>2610</v>
      </c>
      <c r="L98" s="1803">
        <v>0.28999999999999998</v>
      </c>
      <c r="M98" s="1782">
        <v>9</v>
      </c>
      <c r="N98" s="1803">
        <v>0.25</v>
      </c>
      <c r="O98" s="1780">
        <v>1587</v>
      </c>
      <c r="P98" s="1803">
        <v>0.39</v>
      </c>
      <c r="Q98" s="1780">
        <v>1896</v>
      </c>
      <c r="R98" s="1803">
        <v>0.4</v>
      </c>
      <c r="S98" s="1784">
        <v>38522</v>
      </c>
      <c r="T98" s="1777">
        <v>0.45</v>
      </c>
      <c r="U98" s="1784">
        <v>5574</v>
      </c>
      <c r="V98" s="1777">
        <v>0.32</v>
      </c>
      <c r="W98" s="1784">
        <v>12138</v>
      </c>
      <c r="X98" s="1777">
        <v>0.42</v>
      </c>
      <c r="Y98" s="1784">
        <v>17960</v>
      </c>
      <c r="Z98" s="1804">
        <v>0.43</v>
      </c>
    </row>
    <row r="99" spans="1:26" ht="15.75" customHeight="1">
      <c r="A99" s="1500"/>
      <c r="B99" s="1481" t="s">
        <v>394</v>
      </c>
      <c r="C99" s="1786">
        <v>83</v>
      </c>
      <c r="D99" s="1787">
        <v>0.21</v>
      </c>
      <c r="E99" s="1786"/>
      <c r="F99" s="1788"/>
      <c r="G99" s="1786">
        <v>36</v>
      </c>
      <c r="H99" s="1787">
        <v>0.23</v>
      </c>
      <c r="I99" s="1786">
        <v>52</v>
      </c>
      <c r="J99" s="1787">
        <v>0.19</v>
      </c>
      <c r="K99" s="1789">
        <v>1719</v>
      </c>
      <c r="L99" s="1790">
        <v>0.19</v>
      </c>
      <c r="M99" s="1791">
        <v>5</v>
      </c>
      <c r="N99" s="1790">
        <v>0.14000000000000001</v>
      </c>
      <c r="O99" s="1789">
        <v>1163</v>
      </c>
      <c r="P99" s="1790">
        <v>0.28999999999999998</v>
      </c>
      <c r="Q99" s="1789">
        <v>1102</v>
      </c>
      <c r="R99" s="1790">
        <v>0.24</v>
      </c>
      <c r="S99" s="1793">
        <v>16874</v>
      </c>
      <c r="T99" s="1787">
        <v>0.2</v>
      </c>
      <c r="U99" s="1793">
        <v>4246</v>
      </c>
      <c r="V99" s="1787">
        <v>0.24</v>
      </c>
      <c r="W99" s="1793">
        <v>8550</v>
      </c>
      <c r="X99" s="1787">
        <v>0.3</v>
      </c>
      <c r="Y99" s="1793">
        <v>9523</v>
      </c>
      <c r="Z99" s="1794">
        <v>0.23</v>
      </c>
    </row>
    <row r="100" spans="1:26">
      <c r="A100" s="1500"/>
      <c r="B100" s="1481" t="s">
        <v>395</v>
      </c>
      <c r="C100" s="1786">
        <v>51</v>
      </c>
      <c r="D100" s="1787">
        <v>0.13</v>
      </c>
      <c r="E100" s="1786"/>
      <c r="F100" s="1788"/>
      <c r="G100" s="1786">
        <v>22</v>
      </c>
      <c r="H100" s="1787">
        <v>0.14000000000000001</v>
      </c>
      <c r="I100" s="1786">
        <v>37</v>
      </c>
      <c r="J100" s="1787">
        <v>0.14000000000000001</v>
      </c>
      <c r="K100" s="1791">
        <v>343</v>
      </c>
      <c r="L100" s="1790">
        <v>0.04</v>
      </c>
      <c r="M100" s="1791">
        <v>2</v>
      </c>
      <c r="N100" s="1790">
        <v>0.06</v>
      </c>
      <c r="O100" s="1791">
        <v>257</v>
      </c>
      <c r="P100" s="1790">
        <v>0.06</v>
      </c>
      <c r="Q100" s="1791">
        <v>396</v>
      </c>
      <c r="R100" s="1790">
        <v>0.08</v>
      </c>
      <c r="S100" s="1793">
        <v>5334</v>
      </c>
      <c r="T100" s="1787">
        <v>0.06</v>
      </c>
      <c r="U100" s="1793">
        <v>1145</v>
      </c>
      <c r="V100" s="1787">
        <v>7.0000000000000007E-2</v>
      </c>
      <c r="W100" s="1793">
        <v>1758</v>
      </c>
      <c r="X100" s="1787">
        <v>0.06</v>
      </c>
      <c r="Y100" s="1793">
        <v>3330</v>
      </c>
      <c r="Z100" s="1794">
        <v>0.08</v>
      </c>
    </row>
    <row r="101" spans="1:26">
      <c r="A101" s="1500"/>
      <c r="B101" s="1481" t="s">
        <v>396</v>
      </c>
      <c r="C101" s="1786">
        <v>63</v>
      </c>
      <c r="D101" s="1787">
        <v>0.16</v>
      </c>
      <c r="E101" s="1786"/>
      <c r="F101" s="1788"/>
      <c r="G101" s="1786">
        <v>19</v>
      </c>
      <c r="H101" s="1787">
        <v>0.12</v>
      </c>
      <c r="I101" s="1786">
        <v>34</v>
      </c>
      <c r="J101" s="1787">
        <v>0.13</v>
      </c>
      <c r="K101" s="1789">
        <v>1108</v>
      </c>
      <c r="L101" s="1790">
        <v>0.12</v>
      </c>
      <c r="M101" s="1791">
        <v>4</v>
      </c>
      <c r="N101" s="1790">
        <v>0.11</v>
      </c>
      <c r="O101" s="1791">
        <v>368</v>
      </c>
      <c r="P101" s="1790">
        <v>0.09</v>
      </c>
      <c r="Q101" s="1791">
        <v>571</v>
      </c>
      <c r="R101" s="1790">
        <v>0.12</v>
      </c>
      <c r="S101" s="1793">
        <v>10729</v>
      </c>
      <c r="T101" s="1787">
        <v>0.13</v>
      </c>
      <c r="U101" s="1793">
        <v>2122</v>
      </c>
      <c r="V101" s="1787">
        <v>0.12</v>
      </c>
      <c r="W101" s="1793">
        <v>2289</v>
      </c>
      <c r="X101" s="1787">
        <v>0.08</v>
      </c>
      <c r="Y101" s="1793">
        <v>4787</v>
      </c>
      <c r="Z101" s="1794">
        <v>0.11</v>
      </c>
    </row>
    <row r="102" spans="1:26">
      <c r="A102" s="1500"/>
      <c r="B102" s="1481" t="s">
        <v>397</v>
      </c>
      <c r="C102" s="1786">
        <v>71</v>
      </c>
      <c r="D102" s="1787">
        <v>0.18</v>
      </c>
      <c r="E102" s="1786"/>
      <c r="F102" s="1788"/>
      <c r="G102" s="1786">
        <v>8</v>
      </c>
      <c r="H102" s="1787">
        <v>0.05</v>
      </c>
      <c r="I102" s="1786">
        <v>21</v>
      </c>
      <c r="J102" s="1787">
        <v>0.08</v>
      </c>
      <c r="K102" s="1789">
        <v>3117</v>
      </c>
      <c r="L102" s="1790">
        <v>0.35</v>
      </c>
      <c r="M102" s="1791">
        <v>16</v>
      </c>
      <c r="N102" s="1790">
        <v>0.44</v>
      </c>
      <c r="O102" s="1791">
        <v>686</v>
      </c>
      <c r="P102" s="1790">
        <v>0.17</v>
      </c>
      <c r="Q102" s="1791">
        <v>721</v>
      </c>
      <c r="R102" s="1790">
        <v>0.15</v>
      </c>
      <c r="S102" s="1793">
        <v>14339</v>
      </c>
      <c r="T102" s="1787">
        <v>0.17</v>
      </c>
      <c r="U102" s="1793">
        <v>4437</v>
      </c>
      <c r="V102" s="1787">
        <v>0.25</v>
      </c>
      <c r="W102" s="1793">
        <v>4003</v>
      </c>
      <c r="X102" s="1787">
        <v>0.14000000000000001</v>
      </c>
      <c r="Y102" s="1793">
        <v>6070</v>
      </c>
      <c r="Z102" s="1794">
        <v>0.15</v>
      </c>
    </row>
    <row r="103" spans="1:26">
      <c r="A103" s="1501"/>
      <c r="B103" s="1493" t="s">
        <v>230</v>
      </c>
      <c r="C103" s="1795">
        <v>388</v>
      </c>
      <c r="D103" s="1796">
        <v>1</v>
      </c>
      <c r="E103" s="1795"/>
      <c r="F103" s="1797"/>
      <c r="G103" s="1795">
        <v>159</v>
      </c>
      <c r="H103" s="1796">
        <v>1</v>
      </c>
      <c r="I103" s="1795">
        <v>269</v>
      </c>
      <c r="J103" s="1796">
        <v>1</v>
      </c>
      <c r="K103" s="1798">
        <v>8897</v>
      </c>
      <c r="L103" s="1799">
        <v>1</v>
      </c>
      <c r="M103" s="1800">
        <v>36</v>
      </c>
      <c r="N103" s="1799">
        <v>1</v>
      </c>
      <c r="O103" s="1798">
        <v>4061</v>
      </c>
      <c r="P103" s="1799">
        <v>1</v>
      </c>
      <c r="Q103" s="1798">
        <v>4686</v>
      </c>
      <c r="R103" s="1799">
        <v>1</v>
      </c>
      <c r="S103" s="1801">
        <v>85798</v>
      </c>
      <c r="T103" s="1796">
        <v>1</v>
      </c>
      <c r="U103" s="1801">
        <v>17524</v>
      </c>
      <c r="V103" s="1796">
        <v>1</v>
      </c>
      <c r="W103" s="1801">
        <v>28738</v>
      </c>
      <c r="X103" s="1796">
        <v>1</v>
      </c>
      <c r="Y103" s="1801">
        <v>41670</v>
      </c>
      <c r="Z103" s="1802">
        <v>1</v>
      </c>
    </row>
    <row r="104" spans="1:26">
      <c r="A104" s="1499" t="s">
        <v>384</v>
      </c>
      <c r="B104" s="1478" t="s">
        <v>393</v>
      </c>
      <c r="C104" s="1779">
        <v>173</v>
      </c>
      <c r="D104" s="1777">
        <v>0.44</v>
      </c>
      <c r="E104" s="1779"/>
      <c r="F104" s="1778"/>
      <c r="G104" s="1779">
        <v>95</v>
      </c>
      <c r="H104" s="1777">
        <v>0.59</v>
      </c>
      <c r="I104" s="1779">
        <v>170</v>
      </c>
      <c r="J104" s="1777">
        <v>0.63</v>
      </c>
      <c r="K104" s="1780">
        <v>4286</v>
      </c>
      <c r="L104" s="1803">
        <v>0.48</v>
      </c>
      <c r="M104" s="1782">
        <v>13</v>
      </c>
      <c r="N104" s="1803">
        <v>0.36</v>
      </c>
      <c r="O104" s="1780">
        <v>2813</v>
      </c>
      <c r="P104" s="1803">
        <v>0.69</v>
      </c>
      <c r="Q104" s="1780">
        <v>3796</v>
      </c>
      <c r="R104" s="1803">
        <v>0.81</v>
      </c>
      <c r="S104" s="1784">
        <v>64065</v>
      </c>
      <c r="T104" s="1777">
        <v>0.75</v>
      </c>
      <c r="U104" s="1784">
        <v>10363</v>
      </c>
      <c r="V104" s="1777">
        <v>0.59</v>
      </c>
      <c r="W104" s="1784">
        <v>21940</v>
      </c>
      <c r="X104" s="1777">
        <v>0.76</v>
      </c>
      <c r="Y104" s="1784">
        <v>34607</v>
      </c>
      <c r="Z104" s="1804">
        <v>0.83</v>
      </c>
    </row>
    <row r="105" spans="1:26" ht="15.75" customHeight="1">
      <c r="A105" s="1500"/>
      <c r="B105" s="1481" t="s">
        <v>394</v>
      </c>
      <c r="C105" s="1786">
        <v>67</v>
      </c>
      <c r="D105" s="1787">
        <v>0.17</v>
      </c>
      <c r="E105" s="1786"/>
      <c r="F105" s="1788"/>
      <c r="G105" s="1786">
        <v>27</v>
      </c>
      <c r="H105" s="1787">
        <v>0.17</v>
      </c>
      <c r="I105" s="1786">
        <v>48</v>
      </c>
      <c r="J105" s="1787">
        <v>0.18</v>
      </c>
      <c r="K105" s="1789">
        <v>2143</v>
      </c>
      <c r="L105" s="1790">
        <v>0.24</v>
      </c>
      <c r="M105" s="1791">
        <v>10</v>
      </c>
      <c r="N105" s="1790">
        <v>0.28000000000000003</v>
      </c>
      <c r="O105" s="1791">
        <v>916</v>
      </c>
      <c r="P105" s="1790">
        <v>0.22</v>
      </c>
      <c r="Q105" s="1791">
        <v>500</v>
      </c>
      <c r="R105" s="1790">
        <v>0.11</v>
      </c>
      <c r="S105" s="1793">
        <v>11710</v>
      </c>
      <c r="T105" s="1787">
        <v>0.14000000000000001</v>
      </c>
      <c r="U105" s="1793">
        <v>4474</v>
      </c>
      <c r="V105" s="1787">
        <v>0.25</v>
      </c>
      <c r="W105" s="1793">
        <v>5254</v>
      </c>
      <c r="X105" s="1787">
        <v>0.18</v>
      </c>
      <c r="Y105" s="1793">
        <v>4126</v>
      </c>
      <c r="Z105" s="1794">
        <v>0.1</v>
      </c>
    </row>
    <row r="106" spans="1:26">
      <c r="A106" s="1500"/>
      <c r="B106" s="1481" t="s">
        <v>395</v>
      </c>
      <c r="C106" s="1786">
        <v>56</v>
      </c>
      <c r="D106" s="1787">
        <v>0.14000000000000001</v>
      </c>
      <c r="E106" s="1786"/>
      <c r="F106" s="1788"/>
      <c r="G106" s="1786">
        <v>23</v>
      </c>
      <c r="H106" s="1787">
        <v>0.14000000000000001</v>
      </c>
      <c r="I106" s="1786">
        <v>27</v>
      </c>
      <c r="J106" s="1787">
        <v>0.1</v>
      </c>
      <c r="K106" s="1791">
        <v>248</v>
      </c>
      <c r="L106" s="1790">
        <v>0.03</v>
      </c>
      <c r="M106" s="1791">
        <v>0</v>
      </c>
      <c r="N106" s="1790">
        <v>0</v>
      </c>
      <c r="O106" s="1791">
        <v>90</v>
      </c>
      <c r="P106" s="1790">
        <v>0.02</v>
      </c>
      <c r="Q106" s="1791">
        <v>79</v>
      </c>
      <c r="R106" s="1790">
        <v>0.02</v>
      </c>
      <c r="S106" s="1793">
        <v>1739</v>
      </c>
      <c r="T106" s="1787">
        <v>0.02</v>
      </c>
      <c r="U106" s="1786">
        <v>613</v>
      </c>
      <c r="V106" s="1787">
        <v>0.03</v>
      </c>
      <c r="W106" s="1786">
        <v>455</v>
      </c>
      <c r="X106" s="1787">
        <v>0.02</v>
      </c>
      <c r="Y106" s="1786">
        <v>714</v>
      </c>
      <c r="Z106" s="1794">
        <v>0.02</v>
      </c>
    </row>
    <row r="107" spans="1:26">
      <c r="A107" s="1500"/>
      <c r="B107" s="1481" t="s">
        <v>396</v>
      </c>
      <c r="C107" s="1786">
        <v>63</v>
      </c>
      <c r="D107" s="1787">
        <v>0.16</v>
      </c>
      <c r="E107" s="1786"/>
      <c r="F107" s="1788"/>
      <c r="G107" s="1786">
        <v>10</v>
      </c>
      <c r="H107" s="1787">
        <v>0.06</v>
      </c>
      <c r="I107" s="1786">
        <v>20</v>
      </c>
      <c r="J107" s="1787">
        <v>7.0000000000000007E-2</v>
      </c>
      <c r="K107" s="1789">
        <v>1029</v>
      </c>
      <c r="L107" s="1790">
        <v>0.12</v>
      </c>
      <c r="M107" s="1791">
        <v>5</v>
      </c>
      <c r="N107" s="1790">
        <v>0.14000000000000001</v>
      </c>
      <c r="O107" s="1791">
        <v>146</v>
      </c>
      <c r="P107" s="1790">
        <v>0.04</v>
      </c>
      <c r="Q107" s="1791">
        <v>203</v>
      </c>
      <c r="R107" s="1790">
        <v>0.04</v>
      </c>
      <c r="S107" s="1793">
        <v>4552</v>
      </c>
      <c r="T107" s="1787">
        <v>0.05</v>
      </c>
      <c r="U107" s="1793">
        <v>1133</v>
      </c>
      <c r="V107" s="1787">
        <v>0.06</v>
      </c>
      <c r="W107" s="1786">
        <v>667</v>
      </c>
      <c r="X107" s="1787">
        <v>0.02</v>
      </c>
      <c r="Y107" s="1793">
        <v>1422</v>
      </c>
      <c r="Z107" s="1794">
        <v>0.03</v>
      </c>
    </row>
    <row r="108" spans="1:26">
      <c r="A108" s="1500"/>
      <c r="B108" s="1481" t="s">
        <v>397</v>
      </c>
      <c r="C108" s="1786">
        <v>33</v>
      </c>
      <c r="D108" s="1787">
        <v>0.08</v>
      </c>
      <c r="E108" s="1786"/>
      <c r="F108" s="1788"/>
      <c r="G108" s="1786">
        <v>5</v>
      </c>
      <c r="H108" s="1787">
        <v>0.03</v>
      </c>
      <c r="I108" s="1786">
        <v>5</v>
      </c>
      <c r="J108" s="1787">
        <v>0.02</v>
      </c>
      <c r="K108" s="1789">
        <v>1207</v>
      </c>
      <c r="L108" s="1790">
        <v>0.14000000000000001</v>
      </c>
      <c r="M108" s="1791">
        <v>8</v>
      </c>
      <c r="N108" s="1790">
        <v>0.22</v>
      </c>
      <c r="O108" s="1791">
        <v>121</v>
      </c>
      <c r="P108" s="1790">
        <v>0.03</v>
      </c>
      <c r="Q108" s="1791">
        <v>131</v>
      </c>
      <c r="R108" s="1790">
        <v>0.03</v>
      </c>
      <c r="S108" s="1793">
        <v>3783</v>
      </c>
      <c r="T108" s="1787">
        <v>0.04</v>
      </c>
      <c r="U108" s="1786">
        <v>969</v>
      </c>
      <c r="V108" s="1787">
        <v>0.06</v>
      </c>
      <c r="W108" s="1786">
        <v>540</v>
      </c>
      <c r="X108" s="1787">
        <v>0.02</v>
      </c>
      <c r="Y108" s="1786">
        <v>963</v>
      </c>
      <c r="Z108" s="1794">
        <v>0.02</v>
      </c>
    </row>
    <row r="109" spans="1:26">
      <c r="A109" s="1501"/>
      <c r="B109" s="1493" t="s">
        <v>230</v>
      </c>
      <c r="C109" s="1795">
        <v>392</v>
      </c>
      <c r="D109" s="1796">
        <v>1</v>
      </c>
      <c r="E109" s="1795"/>
      <c r="F109" s="1797"/>
      <c r="G109" s="1795">
        <v>160</v>
      </c>
      <c r="H109" s="1796">
        <v>1</v>
      </c>
      <c r="I109" s="1795">
        <v>270</v>
      </c>
      <c r="J109" s="1796">
        <v>1</v>
      </c>
      <c r="K109" s="1798">
        <v>8913</v>
      </c>
      <c r="L109" s="1799">
        <v>1</v>
      </c>
      <c r="M109" s="1800">
        <v>36</v>
      </c>
      <c r="N109" s="1799">
        <v>1</v>
      </c>
      <c r="O109" s="1798">
        <v>4086</v>
      </c>
      <c r="P109" s="1799">
        <v>1</v>
      </c>
      <c r="Q109" s="1798">
        <v>4709</v>
      </c>
      <c r="R109" s="1799">
        <v>1</v>
      </c>
      <c r="S109" s="1801">
        <v>85849</v>
      </c>
      <c r="T109" s="1796">
        <v>1</v>
      </c>
      <c r="U109" s="1801">
        <v>17552</v>
      </c>
      <c r="V109" s="1796">
        <v>1</v>
      </c>
      <c r="W109" s="1801">
        <v>28856</v>
      </c>
      <c r="X109" s="1796">
        <v>1</v>
      </c>
      <c r="Y109" s="1801">
        <v>41832</v>
      </c>
      <c r="Z109" s="1802">
        <v>1</v>
      </c>
    </row>
    <row r="110" spans="1:26">
      <c r="A110" s="1499" t="s">
        <v>47</v>
      </c>
      <c r="B110" s="1478" t="s">
        <v>393</v>
      </c>
      <c r="C110" s="1779">
        <v>110</v>
      </c>
      <c r="D110" s="1777">
        <v>0.28000000000000003</v>
      </c>
      <c r="E110" s="1779"/>
      <c r="F110" s="1778"/>
      <c r="G110" s="1779">
        <v>70</v>
      </c>
      <c r="H110" s="1777">
        <v>0.44</v>
      </c>
      <c r="I110" s="1779">
        <v>101</v>
      </c>
      <c r="J110" s="1777">
        <v>0.38</v>
      </c>
      <c r="K110" s="1780">
        <v>2295</v>
      </c>
      <c r="L110" s="1803">
        <v>0.26</v>
      </c>
      <c r="M110" s="1782">
        <v>5</v>
      </c>
      <c r="N110" s="1803">
        <v>0.14000000000000001</v>
      </c>
      <c r="O110" s="1780">
        <v>1748</v>
      </c>
      <c r="P110" s="1803">
        <v>0.43</v>
      </c>
      <c r="Q110" s="1780">
        <v>1599</v>
      </c>
      <c r="R110" s="1803">
        <v>0.34</v>
      </c>
      <c r="S110" s="1784">
        <v>22709</v>
      </c>
      <c r="T110" s="1777">
        <v>0.26</v>
      </c>
      <c r="U110" s="1784">
        <v>5620</v>
      </c>
      <c r="V110" s="1777">
        <v>0.32</v>
      </c>
      <c r="W110" s="1784">
        <v>11444</v>
      </c>
      <c r="X110" s="1777">
        <v>0.4</v>
      </c>
      <c r="Y110" s="1784">
        <v>13067</v>
      </c>
      <c r="Z110" s="1804">
        <v>0.31</v>
      </c>
    </row>
    <row r="111" spans="1:26" ht="15.75" customHeight="1">
      <c r="A111" s="1500"/>
      <c r="B111" s="1481" t="s">
        <v>394</v>
      </c>
      <c r="C111" s="1786">
        <v>85</v>
      </c>
      <c r="D111" s="1787">
        <v>0.22</v>
      </c>
      <c r="E111" s="1786"/>
      <c r="F111" s="1788"/>
      <c r="G111" s="1786">
        <v>46</v>
      </c>
      <c r="H111" s="1787">
        <v>0.28999999999999998</v>
      </c>
      <c r="I111" s="1786">
        <v>77</v>
      </c>
      <c r="J111" s="1787">
        <v>0.28999999999999998</v>
      </c>
      <c r="K111" s="1789">
        <v>2154</v>
      </c>
      <c r="L111" s="1790">
        <v>0.24</v>
      </c>
      <c r="M111" s="1791">
        <v>4</v>
      </c>
      <c r="N111" s="1790">
        <v>0.11</v>
      </c>
      <c r="O111" s="1789">
        <v>1355</v>
      </c>
      <c r="P111" s="1790">
        <v>0.33</v>
      </c>
      <c r="Q111" s="1789">
        <v>1273</v>
      </c>
      <c r="R111" s="1790">
        <v>0.27</v>
      </c>
      <c r="S111" s="1793">
        <v>23347</v>
      </c>
      <c r="T111" s="1787">
        <v>0.27</v>
      </c>
      <c r="U111" s="1793">
        <v>5335</v>
      </c>
      <c r="V111" s="1787">
        <v>0.3</v>
      </c>
      <c r="W111" s="1793">
        <v>10216</v>
      </c>
      <c r="X111" s="1787">
        <v>0.35</v>
      </c>
      <c r="Y111" s="1793">
        <v>11166</v>
      </c>
      <c r="Z111" s="1794">
        <v>0.27</v>
      </c>
    </row>
    <row r="112" spans="1:26">
      <c r="A112" s="1500"/>
      <c r="B112" s="1481" t="s">
        <v>395</v>
      </c>
      <c r="C112" s="1786">
        <v>71</v>
      </c>
      <c r="D112" s="1787">
        <v>0.18</v>
      </c>
      <c r="E112" s="1786"/>
      <c r="F112" s="1788"/>
      <c r="G112" s="1786">
        <v>21</v>
      </c>
      <c r="H112" s="1787">
        <v>0.13</v>
      </c>
      <c r="I112" s="1786">
        <v>41</v>
      </c>
      <c r="J112" s="1787">
        <v>0.15</v>
      </c>
      <c r="K112" s="1791">
        <v>428</v>
      </c>
      <c r="L112" s="1790">
        <v>0.05</v>
      </c>
      <c r="M112" s="1791">
        <v>1</v>
      </c>
      <c r="N112" s="1790">
        <v>0.03</v>
      </c>
      <c r="O112" s="1791">
        <v>223</v>
      </c>
      <c r="P112" s="1790">
        <v>0.05</v>
      </c>
      <c r="Q112" s="1791">
        <v>574</v>
      </c>
      <c r="R112" s="1790">
        <v>0.12</v>
      </c>
      <c r="S112" s="1793">
        <v>8551</v>
      </c>
      <c r="T112" s="1787">
        <v>0.1</v>
      </c>
      <c r="U112" s="1793">
        <v>1338</v>
      </c>
      <c r="V112" s="1787">
        <v>0.08</v>
      </c>
      <c r="W112" s="1793">
        <v>2317</v>
      </c>
      <c r="X112" s="1787">
        <v>0.08</v>
      </c>
      <c r="Y112" s="1793">
        <v>5591</v>
      </c>
      <c r="Z112" s="1794">
        <v>0.13</v>
      </c>
    </row>
    <row r="113" spans="1:27">
      <c r="A113" s="1500"/>
      <c r="B113" s="1481" t="s">
        <v>396</v>
      </c>
      <c r="C113" s="1786">
        <v>81</v>
      </c>
      <c r="D113" s="1787">
        <v>0.21</v>
      </c>
      <c r="E113" s="1786"/>
      <c r="F113" s="1788"/>
      <c r="G113" s="1786">
        <v>19</v>
      </c>
      <c r="H113" s="1787">
        <v>0.12</v>
      </c>
      <c r="I113" s="1786">
        <v>38</v>
      </c>
      <c r="J113" s="1787">
        <v>0.14000000000000001</v>
      </c>
      <c r="K113" s="1789">
        <v>1650</v>
      </c>
      <c r="L113" s="1790">
        <v>0.19</v>
      </c>
      <c r="M113" s="1791">
        <v>8</v>
      </c>
      <c r="N113" s="1790">
        <v>0.22</v>
      </c>
      <c r="O113" s="1791">
        <v>428</v>
      </c>
      <c r="P113" s="1790">
        <v>0.1</v>
      </c>
      <c r="Q113" s="1791">
        <v>824</v>
      </c>
      <c r="R113" s="1790">
        <v>0.18</v>
      </c>
      <c r="S113" s="1793">
        <v>17112</v>
      </c>
      <c r="T113" s="1787">
        <v>0.2</v>
      </c>
      <c r="U113" s="1793">
        <v>2641</v>
      </c>
      <c r="V113" s="1787">
        <v>0.15</v>
      </c>
      <c r="W113" s="1793">
        <v>3015</v>
      </c>
      <c r="X113" s="1787">
        <v>0.1</v>
      </c>
      <c r="Y113" s="1793">
        <v>7799</v>
      </c>
      <c r="Z113" s="1794">
        <v>0.19</v>
      </c>
    </row>
    <row r="114" spans="1:27">
      <c r="A114" s="1500"/>
      <c r="B114" s="1481" t="s">
        <v>397</v>
      </c>
      <c r="C114" s="1786">
        <v>43</v>
      </c>
      <c r="D114" s="1787">
        <v>0.11</v>
      </c>
      <c r="E114" s="1786"/>
      <c r="F114" s="1788"/>
      <c r="G114" s="1786">
        <v>4</v>
      </c>
      <c r="H114" s="1787">
        <v>0.03</v>
      </c>
      <c r="I114" s="1786">
        <v>11</v>
      </c>
      <c r="J114" s="1787">
        <v>0.04</v>
      </c>
      <c r="K114" s="1789">
        <v>2389</v>
      </c>
      <c r="L114" s="1790">
        <v>0.27</v>
      </c>
      <c r="M114" s="1791">
        <v>18</v>
      </c>
      <c r="N114" s="1790">
        <v>0.5</v>
      </c>
      <c r="O114" s="1791">
        <v>331</v>
      </c>
      <c r="P114" s="1790">
        <v>0.08</v>
      </c>
      <c r="Q114" s="1791">
        <v>435</v>
      </c>
      <c r="R114" s="1790">
        <v>0.09</v>
      </c>
      <c r="S114" s="1793">
        <v>14133</v>
      </c>
      <c r="T114" s="1787">
        <v>0.16</v>
      </c>
      <c r="U114" s="1793">
        <v>2613</v>
      </c>
      <c r="V114" s="1787">
        <v>0.15</v>
      </c>
      <c r="W114" s="1793">
        <v>1850</v>
      </c>
      <c r="X114" s="1787">
        <v>0.06</v>
      </c>
      <c r="Y114" s="1793">
        <v>4180</v>
      </c>
      <c r="Z114" s="1794">
        <v>0.1</v>
      </c>
    </row>
    <row r="115" spans="1:27">
      <c r="A115" s="1501"/>
      <c r="B115" s="1493" t="s">
        <v>230</v>
      </c>
      <c r="C115" s="1795">
        <v>390</v>
      </c>
      <c r="D115" s="1796">
        <v>1</v>
      </c>
      <c r="E115" s="1795"/>
      <c r="F115" s="1797"/>
      <c r="G115" s="1795">
        <v>160</v>
      </c>
      <c r="H115" s="1796">
        <v>1</v>
      </c>
      <c r="I115" s="1795">
        <v>268</v>
      </c>
      <c r="J115" s="1796">
        <v>1</v>
      </c>
      <c r="K115" s="1798">
        <v>8916</v>
      </c>
      <c r="L115" s="1799">
        <v>1</v>
      </c>
      <c r="M115" s="1800">
        <v>36</v>
      </c>
      <c r="N115" s="1799">
        <v>1</v>
      </c>
      <c r="O115" s="1798">
        <v>4085</v>
      </c>
      <c r="P115" s="1799">
        <v>1</v>
      </c>
      <c r="Q115" s="1798">
        <v>4705</v>
      </c>
      <c r="R115" s="1799">
        <v>1</v>
      </c>
      <c r="S115" s="1801">
        <v>85852</v>
      </c>
      <c r="T115" s="1796">
        <v>1</v>
      </c>
      <c r="U115" s="1801">
        <v>17547</v>
      </c>
      <c r="V115" s="1796">
        <v>1</v>
      </c>
      <c r="W115" s="1801">
        <v>28842</v>
      </c>
      <c r="X115" s="1796">
        <v>1</v>
      </c>
      <c r="Y115" s="1801">
        <v>41803</v>
      </c>
      <c r="Z115" s="1802">
        <v>1</v>
      </c>
    </row>
    <row r="116" spans="1:27">
      <c r="A116" s="1499" t="s">
        <v>387</v>
      </c>
      <c r="B116" s="1478" t="s">
        <v>393</v>
      </c>
      <c r="C116" s="1779">
        <v>126</v>
      </c>
      <c r="D116" s="1777">
        <v>0.32</v>
      </c>
      <c r="E116" s="1779"/>
      <c r="F116" s="1778"/>
      <c r="G116" s="1779">
        <v>74</v>
      </c>
      <c r="H116" s="1777">
        <v>0.47</v>
      </c>
      <c r="I116" s="1779">
        <v>122</v>
      </c>
      <c r="J116" s="1777">
        <v>0.46</v>
      </c>
      <c r="K116" s="1780">
        <v>3109</v>
      </c>
      <c r="L116" s="1803">
        <v>0.35</v>
      </c>
      <c r="M116" s="1782">
        <v>12</v>
      </c>
      <c r="N116" s="1803">
        <v>0.33</v>
      </c>
      <c r="O116" s="1780">
        <v>2203</v>
      </c>
      <c r="P116" s="1803">
        <v>0.54</v>
      </c>
      <c r="Q116" s="1780">
        <v>2721</v>
      </c>
      <c r="R116" s="1803">
        <v>0.57999999999999996</v>
      </c>
      <c r="S116" s="1784">
        <v>37991</v>
      </c>
      <c r="T116" s="1777">
        <v>0.44</v>
      </c>
      <c r="U116" s="1784">
        <v>6939</v>
      </c>
      <c r="V116" s="1777">
        <v>0.4</v>
      </c>
      <c r="W116" s="1784">
        <v>15589</v>
      </c>
      <c r="X116" s="1777">
        <v>0.54</v>
      </c>
      <c r="Y116" s="1784">
        <v>22977</v>
      </c>
      <c r="Z116" s="1804">
        <v>0.55000000000000004</v>
      </c>
    </row>
    <row r="117" spans="1:27" ht="15.75" customHeight="1">
      <c r="A117" s="1500"/>
      <c r="B117" s="1481" t="s">
        <v>394</v>
      </c>
      <c r="C117" s="1786">
        <v>82</v>
      </c>
      <c r="D117" s="1787">
        <v>0.21</v>
      </c>
      <c r="E117" s="1786"/>
      <c r="F117" s="1788"/>
      <c r="G117" s="1786">
        <v>32</v>
      </c>
      <c r="H117" s="1787">
        <v>0.2</v>
      </c>
      <c r="I117" s="1786">
        <v>68</v>
      </c>
      <c r="J117" s="1787">
        <v>0.25</v>
      </c>
      <c r="K117" s="1789">
        <v>2015</v>
      </c>
      <c r="L117" s="1790">
        <v>0.23</v>
      </c>
      <c r="M117" s="1791">
        <v>7</v>
      </c>
      <c r="N117" s="1790">
        <v>0.19</v>
      </c>
      <c r="O117" s="1789">
        <v>1007</v>
      </c>
      <c r="P117" s="1790">
        <v>0.25</v>
      </c>
      <c r="Q117" s="1791">
        <v>812</v>
      </c>
      <c r="R117" s="1790">
        <v>0.17</v>
      </c>
      <c r="S117" s="1793">
        <v>16213</v>
      </c>
      <c r="T117" s="1787">
        <v>0.19</v>
      </c>
      <c r="U117" s="1793">
        <v>4794</v>
      </c>
      <c r="V117" s="1787">
        <v>0.27</v>
      </c>
      <c r="W117" s="1793">
        <v>7304</v>
      </c>
      <c r="X117" s="1787">
        <v>0.25</v>
      </c>
      <c r="Y117" s="1793">
        <v>7496</v>
      </c>
      <c r="Z117" s="1794">
        <v>0.18</v>
      </c>
    </row>
    <row r="118" spans="1:27">
      <c r="A118" s="1500"/>
      <c r="B118" s="1481" t="s">
        <v>395</v>
      </c>
      <c r="C118" s="1786">
        <v>56</v>
      </c>
      <c r="D118" s="1787">
        <v>0.14000000000000001</v>
      </c>
      <c r="E118" s="1786"/>
      <c r="F118" s="1788"/>
      <c r="G118" s="1786">
        <v>22</v>
      </c>
      <c r="H118" s="1787">
        <v>0.14000000000000001</v>
      </c>
      <c r="I118" s="1786">
        <v>28</v>
      </c>
      <c r="J118" s="1787">
        <v>0.1</v>
      </c>
      <c r="K118" s="1791">
        <v>313</v>
      </c>
      <c r="L118" s="1790">
        <v>0.04</v>
      </c>
      <c r="M118" s="1791">
        <v>1</v>
      </c>
      <c r="N118" s="1790">
        <v>0.03</v>
      </c>
      <c r="O118" s="1791">
        <v>132</v>
      </c>
      <c r="P118" s="1790">
        <v>0.03</v>
      </c>
      <c r="Q118" s="1791">
        <v>188</v>
      </c>
      <c r="R118" s="1790">
        <v>0.04</v>
      </c>
      <c r="S118" s="1793">
        <v>4873</v>
      </c>
      <c r="T118" s="1787">
        <v>0.06</v>
      </c>
      <c r="U118" s="1793">
        <v>1015</v>
      </c>
      <c r="V118" s="1787">
        <v>0.06</v>
      </c>
      <c r="W118" s="1793">
        <v>1133</v>
      </c>
      <c r="X118" s="1787">
        <v>0.04</v>
      </c>
      <c r="Y118" s="1793">
        <v>2149</v>
      </c>
      <c r="Z118" s="1794">
        <v>0.05</v>
      </c>
    </row>
    <row r="119" spans="1:27">
      <c r="A119" s="1500"/>
      <c r="B119" s="1481" t="s">
        <v>396</v>
      </c>
      <c r="C119" s="1786">
        <v>63</v>
      </c>
      <c r="D119" s="1787">
        <v>0.16</v>
      </c>
      <c r="E119" s="1786"/>
      <c r="F119" s="1788"/>
      <c r="G119" s="1786">
        <v>13</v>
      </c>
      <c r="H119" s="1787">
        <v>0.08</v>
      </c>
      <c r="I119" s="1786">
        <v>25</v>
      </c>
      <c r="J119" s="1787">
        <v>0.09</v>
      </c>
      <c r="K119" s="1789">
        <v>1107</v>
      </c>
      <c r="L119" s="1790">
        <v>0.12</v>
      </c>
      <c r="M119" s="1791">
        <v>5</v>
      </c>
      <c r="N119" s="1790">
        <v>0.14000000000000001</v>
      </c>
      <c r="O119" s="1791">
        <v>207</v>
      </c>
      <c r="P119" s="1790">
        <v>0.05</v>
      </c>
      <c r="Q119" s="1791">
        <v>356</v>
      </c>
      <c r="R119" s="1790">
        <v>0.08</v>
      </c>
      <c r="S119" s="1793">
        <v>11912</v>
      </c>
      <c r="T119" s="1787">
        <v>0.14000000000000001</v>
      </c>
      <c r="U119" s="1793">
        <v>1908</v>
      </c>
      <c r="V119" s="1787">
        <v>0.11</v>
      </c>
      <c r="W119" s="1793">
        <v>1753</v>
      </c>
      <c r="X119" s="1787">
        <v>0.06</v>
      </c>
      <c r="Y119" s="1793">
        <v>3679</v>
      </c>
      <c r="Z119" s="1794">
        <v>0.09</v>
      </c>
    </row>
    <row r="120" spans="1:27">
      <c r="A120" s="1500"/>
      <c r="B120" s="1481" t="s">
        <v>397</v>
      </c>
      <c r="C120" s="1786">
        <v>67</v>
      </c>
      <c r="D120" s="1787">
        <v>0.17</v>
      </c>
      <c r="E120" s="1786"/>
      <c r="F120" s="1788"/>
      <c r="G120" s="1786">
        <v>18</v>
      </c>
      <c r="H120" s="1787">
        <v>0.11</v>
      </c>
      <c r="I120" s="1786">
        <v>24</v>
      </c>
      <c r="J120" s="1787">
        <v>0.09</v>
      </c>
      <c r="K120" s="1789">
        <v>2367</v>
      </c>
      <c r="L120" s="1790">
        <v>0.27</v>
      </c>
      <c r="M120" s="1791">
        <v>11</v>
      </c>
      <c r="N120" s="1790">
        <v>0.31</v>
      </c>
      <c r="O120" s="1791">
        <v>518</v>
      </c>
      <c r="P120" s="1790">
        <v>0.13</v>
      </c>
      <c r="Q120" s="1791">
        <v>613</v>
      </c>
      <c r="R120" s="1790">
        <v>0.13</v>
      </c>
      <c r="S120" s="1793">
        <v>14821</v>
      </c>
      <c r="T120" s="1787">
        <v>0.17</v>
      </c>
      <c r="U120" s="1793">
        <v>2884</v>
      </c>
      <c r="V120" s="1787">
        <v>0.16</v>
      </c>
      <c r="W120" s="1793">
        <v>2964</v>
      </c>
      <c r="X120" s="1787">
        <v>0.1</v>
      </c>
      <c r="Y120" s="1793">
        <v>5379</v>
      </c>
      <c r="Z120" s="1794">
        <v>0.13</v>
      </c>
    </row>
    <row r="121" spans="1:27">
      <c r="A121" s="1501"/>
      <c r="B121" s="1493" t="s">
        <v>230</v>
      </c>
      <c r="C121" s="1795">
        <v>394</v>
      </c>
      <c r="D121" s="1796">
        <v>1</v>
      </c>
      <c r="E121" s="1795"/>
      <c r="F121" s="1797"/>
      <c r="G121" s="1795">
        <v>159</v>
      </c>
      <c r="H121" s="1796">
        <v>1</v>
      </c>
      <c r="I121" s="1795">
        <v>267</v>
      </c>
      <c r="J121" s="1796">
        <v>1</v>
      </c>
      <c r="K121" s="1798">
        <v>8911</v>
      </c>
      <c r="L121" s="1799">
        <v>1</v>
      </c>
      <c r="M121" s="1800">
        <v>36</v>
      </c>
      <c r="N121" s="1799">
        <v>1</v>
      </c>
      <c r="O121" s="1798">
        <v>4067</v>
      </c>
      <c r="P121" s="1799">
        <v>1</v>
      </c>
      <c r="Q121" s="1798">
        <v>4690</v>
      </c>
      <c r="R121" s="1799">
        <v>1</v>
      </c>
      <c r="S121" s="1801">
        <v>85810</v>
      </c>
      <c r="T121" s="1796">
        <v>1</v>
      </c>
      <c r="U121" s="1801">
        <v>17540</v>
      </c>
      <c r="V121" s="1796">
        <v>1</v>
      </c>
      <c r="W121" s="1801">
        <v>28743</v>
      </c>
      <c r="X121" s="1796">
        <v>1</v>
      </c>
      <c r="Y121" s="1801">
        <v>41680</v>
      </c>
      <c r="Z121" s="1802">
        <v>1</v>
      </c>
    </row>
    <row r="122" spans="1:27">
      <c r="A122" s="1499" t="s">
        <v>379</v>
      </c>
      <c r="B122" s="1478" t="s">
        <v>393</v>
      </c>
      <c r="C122" s="1779">
        <v>73</v>
      </c>
      <c r="D122" s="1777">
        <v>0.19</v>
      </c>
      <c r="E122" s="1779"/>
      <c r="F122" s="1778"/>
      <c r="G122" s="1779">
        <v>56</v>
      </c>
      <c r="H122" s="1777">
        <v>0.35</v>
      </c>
      <c r="I122" s="1779">
        <v>71</v>
      </c>
      <c r="J122" s="1777">
        <v>0.27</v>
      </c>
      <c r="K122" s="1780">
        <v>1386</v>
      </c>
      <c r="L122" s="1803">
        <v>0.16</v>
      </c>
      <c r="M122" s="1782">
        <v>4</v>
      </c>
      <c r="N122" s="1803">
        <v>0.11</v>
      </c>
      <c r="O122" s="1780">
        <v>1258</v>
      </c>
      <c r="P122" s="1803">
        <v>0.31</v>
      </c>
      <c r="Q122" s="1780">
        <v>1081</v>
      </c>
      <c r="R122" s="1803">
        <v>0.23</v>
      </c>
      <c r="S122" s="1784">
        <v>13577</v>
      </c>
      <c r="T122" s="1777">
        <v>0.16</v>
      </c>
      <c r="U122" s="1784">
        <v>2015</v>
      </c>
      <c r="V122" s="1777">
        <v>0.11</v>
      </c>
      <c r="W122" s="1784">
        <v>6908</v>
      </c>
      <c r="X122" s="1777">
        <v>0.24</v>
      </c>
      <c r="Y122" s="1784">
        <v>7254</v>
      </c>
      <c r="Z122" s="1804">
        <v>0.17</v>
      </c>
      <c r="AA122" s="483"/>
    </row>
    <row r="123" spans="1:27">
      <c r="A123" s="1500"/>
      <c r="B123" s="1481" t="s">
        <v>394</v>
      </c>
      <c r="C123" s="1786">
        <v>87</v>
      </c>
      <c r="D123" s="1787">
        <v>0.23</v>
      </c>
      <c r="E123" s="1786"/>
      <c r="F123" s="1788"/>
      <c r="G123" s="1786">
        <v>45</v>
      </c>
      <c r="H123" s="1787">
        <v>0.28000000000000003</v>
      </c>
      <c r="I123" s="1786">
        <v>81</v>
      </c>
      <c r="J123" s="1787">
        <v>0.3</v>
      </c>
      <c r="K123" s="1789">
        <v>1558</v>
      </c>
      <c r="L123" s="1790">
        <v>0.17</v>
      </c>
      <c r="M123" s="1791">
        <v>6</v>
      </c>
      <c r="N123" s="1790">
        <v>0.17</v>
      </c>
      <c r="O123" s="1789">
        <v>1382</v>
      </c>
      <c r="P123" s="1790">
        <v>0.34</v>
      </c>
      <c r="Q123" s="1789">
        <v>1209</v>
      </c>
      <c r="R123" s="1790">
        <v>0.26</v>
      </c>
      <c r="S123" s="1793">
        <v>17847</v>
      </c>
      <c r="T123" s="1787">
        <v>0.21</v>
      </c>
      <c r="U123" s="1793">
        <v>2996</v>
      </c>
      <c r="V123" s="1787">
        <v>0.17</v>
      </c>
      <c r="W123" s="1793">
        <v>9340</v>
      </c>
      <c r="X123" s="1787">
        <v>0.32</v>
      </c>
      <c r="Y123" s="1793">
        <v>8903</v>
      </c>
      <c r="Z123" s="1794">
        <v>0.21</v>
      </c>
    </row>
    <row r="124" spans="1:27">
      <c r="A124" s="1500"/>
      <c r="B124" s="1481" t="s">
        <v>395</v>
      </c>
      <c r="C124" s="1786">
        <v>65</v>
      </c>
      <c r="D124" s="1787">
        <v>0.17</v>
      </c>
      <c r="E124" s="1786"/>
      <c r="F124" s="1788"/>
      <c r="G124" s="1786">
        <v>22</v>
      </c>
      <c r="H124" s="1787">
        <v>0.14000000000000001</v>
      </c>
      <c r="I124" s="1786">
        <v>49</v>
      </c>
      <c r="J124" s="1787">
        <v>0.18</v>
      </c>
      <c r="K124" s="1791">
        <v>495</v>
      </c>
      <c r="L124" s="1790">
        <v>0.06</v>
      </c>
      <c r="M124" s="1791">
        <v>3</v>
      </c>
      <c r="N124" s="1790">
        <v>0.09</v>
      </c>
      <c r="O124" s="1791">
        <v>351</v>
      </c>
      <c r="P124" s="1790">
        <v>0.09</v>
      </c>
      <c r="Q124" s="1791">
        <v>626</v>
      </c>
      <c r="R124" s="1790">
        <v>0.13</v>
      </c>
      <c r="S124" s="1793">
        <v>9394</v>
      </c>
      <c r="T124" s="1787">
        <v>0.11</v>
      </c>
      <c r="U124" s="1793">
        <v>1467</v>
      </c>
      <c r="V124" s="1787">
        <v>0.08</v>
      </c>
      <c r="W124" s="1793">
        <v>3068</v>
      </c>
      <c r="X124" s="1787">
        <v>0.11</v>
      </c>
      <c r="Y124" s="1793">
        <v>5701</v>
      </c>
      <c r="Z124" s="1794">
        <v>0.14000000000000001</v>
      </c>
    </row>
    <row r="125" spans="1:27">
      <c r="A125" s="1500"/>
      <c r="B125" s="1481" t="s">
        <v>396</v>
      </c>
      <c r="C125" s="1786">
        <v>82</v>
      </c>
      <c r="D125" s="1787">
        <v>0.21</v>
      </c>
      <c r="E125" s="1786"/>
      <c r="F125" s="1788"/>
      <c r="G125" s="1786">
        <v>23</v>
      </c>
      <c r="H125" s="1787">
        <v>0.15</v>
      </c>
      <c r="I125" s="1786">
        <v>43</v>
      </c>
      <c r="J125" s="1787">
        <v>0.16</v>
      </c>
      <c r="K125" s="1789">
        <v>1894</v>
      </c>
      <c r="L125" s="1790">
        <v>0.21</v>
      </c>
      <c r="M125" s="1791">
        <v>8</v>
      </c>
      <c r="N125" s="1790">
        <v>0.23</v>
      </c>
      <c r="O125" s="1791">
        <v>667</v>
      </c>
      <c r="P125" s="1790">
        <v>0.16</v>
      </c>
      <c r="Q125" s="1789">
        <v>1121</v>
      </c>
      <c r="R125" s="1790">
        <v>0.24</v>
      </c>
      <c r="S125" s="1793">
        <v>21613</v>
      </c>
      <c r="T125" s="1787">
        <v>0.25</v>
      </c>
      <c r="U125" s="1793">
        <v>3937</v>
      </c>
      <c r="V125" s="1787">
        <v>0.22</v>
      </c>
      <c r="W125" s="1793">
        <v>5483</v>
      </c>
      <c r="X125" s="1787">
        <v>0.19</v>
      </c>
      <c r="Y125" s="1793">
        <v>10664</v>
      </c>
      <c r="Z125" s="1794">
        <v>0.26</v>
      </c>
    </row>
    <row r="126" spans="1:27">
      <c r="A126" s="1500"/>
      <c r="B126" s="1481" t="s">
        <v>397</v>
      </c>
      <c r="C126" s="1786">
        <v>77</v>
      </c>
      <c r="D126" s="1787">
        <v>0.2</v>
      </c>
      <c r="E126" s="1786"/>
      <c r="F126" s="1788"/>
      <c r="G126" s="1786">
        <v>12</v>
      </c>
      <c r="H126" s="1787">
        <v>0.08</v>
      </c>
      <c r="I126" s="1786">
        <v>23</v>
      </c>
      <c r="J126" s="1787">
        <v>0.09</v>
      </c>
      <c r="K126" s="1789">
        <v>3572</v>
      </c>
      <c r="L126" s="1790">
        <v>0.4</v>
      </c>
      <c r="M126" s="1791">
        <v>14</v>
      </c>
      <c r="N126" s="1790">
        <v>0.4</v>
      </c>
      <c r="O126" s="1791">
        <v>418</v>
      </c>
      <c r="P126" s="1790">
        <v>0.1</v>
      </c>
      <c r="Q126" s="1791">
        <v>656</v>
      </c>
      <c r="R126" s="1790">
        <v>0.14000000000000001</v>
      </c>
      <c r="S126" s="1793">
        <v>23350</v>
      </c>
      <c r="T126" s="1787">
        <v>0.27</v>
      </c>
      <c r="U126" s="1793">
        <v>7108</v>
      </c>
      <c r="V126" s="1787">
        <v>0.41</v>
      </c>
      <c r="W126" s="1793">
        <v>3991</v>
      </c>
      <c r="X126" s="1787">
        <v>0.14000000000000001</v>
      </c>
      <c r="Y126" s="1793">
        <v>9164</v>
      </c>
      <c r="Z126" s="1794">
        <v>0.22</v>
      </c>
    </row>
    <row r="127" spans="1:27">
      <c r="A127" s="1501"/>
      <c r="B127" s="1493" t="s">
        <v>230</v>
      </c>
      <c r="C127" s="1795">
        <v>384</v>
      </c>
      <c r="D127" s="1796">
        <v>1</v>
      </c>
      <c r="E127" s="1795"/>
      <c r="F127" s="1797"/>
      <c r="G127" s="1795">
        <v>158</v>
      </c>
      <c r="H127" s="1796">
        <v>1</v>
      </c>
      <c r="I127" s="1795">
        <v>267</v>
      </c>
      <c r="J127" s="1796">
        <v>1</v>
      </c>
      <c r="K127" s="1798">
        <v>8905</v>
      </c>
      <c r="L127" s="1799">
        <v>1</v>
      </c>
      <c r="M127" s="1800">
        <v>35</v>
      </c>
      <c r="N127" s="1799">
        <v>1</v>
      </c>
      <c r="O127" s="1798">
        <v>4076</v>
      </c>
      <c r="P127" s="1799">
        <v>1</v>
      </c>
      <c r="Q127" s="1798">
        <v>4693</v>
      </c>
      <c r="R127" s="1799">
        <v>1</v>
      </c>
      <c r="S127" s="1801">
        <v>85781</v>
      </c>
      <c r="T127" s="1796">
        <v>1</v>
      </c>
      <c r="U127" s="1801">
        <v>17523</v>
      </c>
      <c r="V127" s="1796">
        <v>1</v>
      </c>
      <c r="W127" s="1801">
        <v>28790</v>
      </c>
      <c r="X127" s="1796">
        <v>1</v>
      </c>
      <c r="Y127" s="1801">
        <v>41686</v>
      </c>
      <c r="Z127" s="1802">
        <v>1</v>
      </c>
    </row>
    <row r="128" spans="1:27">
      <c r="A128" s="1499" t="s">
        <v>398</v>
      </c>
      <c r="B128" s="1478" t="s">
        <v>393</v>
      </c>
      <c r="C128" s="1779">
        <v>34</v>
      </c>
      <c r="D128" s="1777">
        <v>0.09</v>
      </c>
      <c r="E128" s="1779"/>
      <c r="F128" s="1778"/>
      <c r="G128" s="1779">
        <v>27</v>
      </c>
      <c r="H128" s="1777">
        <v>0.17</v>
      </c>
      <c r="I128" s="1779">
        <v>40</v>
      </c>
      <c r="J128" s="1777">
        <v>0.15</v>
      </c>
      <c r="K128" s="1782">
        <v>707</v>
      </c>
      <c r="L128" s="1803">
        <v>0.08</v>
      </c>
      <c r="M128" s="1782">
        <v>0</v>
      </c>
      <c r="N128" s="1803">
        <v>0</v>
      </c>
      <c r="O128" s="1782">
        <v>560</v>
      </c>
      <c r="P128" s="1803">
        <v>0.14000000000000001</v>
      </c>
      <c r="Q128" s="1782">
        <v>397</v>
      </c>
      <c r="R128" s="1803">
        <v>0.09</v>
      </c>
      <c r="S128" s="1784">
        <v>4085</v>
      </c>
      <c r="T128" s="1777">
        <v>0.05</v>
      </c>
      <c r="U128" s="1779">
        <v>657</v>
      </c>
      <c r="V128" s="1777">
        <v>0.04</v>
      </c>
      <c r="W128" s="1784">
        <v>1569</v>
      </c>
      <c r="X128" s="1777">
        <v>0.06</v>
      </c>
      <c r="Y128" s="1784">
        <v>1544</v>
      </c>
      <c r="Z128" s="1804">
        <v>0.04</v>
      </c>
    </row>
    <row r="129" spans="1:26" ht="15.75" customHeight="1">
      <c r="A129" s="1500"/>
      <c r="B129" s="1481" t="s">
        <v>394</v>
      </c>
      <c r="C129" s="1786">
        <v>52</v>
      </c>
      <c r="D129" s="1787">
        <v>0.13</v>
      </c>
      <c r="E129" s="1786"/>
      <c r="F129" s="1788"/>
      <c r="G129" s="1786">
        <v>25</v>
      </c>
      <c r="H129" s="1787">
        <v>0.16</v>
      </c>
      <c r="I129" s="1786">
        <v>57</v>
      </c>
      <c r="J129" s="1787">
        <v>0.21</v>
      </c>
      <c r="K129" s="1791">
        <v>527</v>
      </c>
      <c r="L129" s="1790">
        <v>0.06</v>
      </c>
      <c r="M129" s="1791">
        <v>1</v>
      </c>
      <c r="N129" s="1790">
        <v>0.03</v>
      </c>
      <c r="O129" s="1791">
        <v>595</v>
      </c>
      <c r="P129" s="1790">
        <v>0.15</v>
      </c>
      <c r="Q129" s="1791">
        <v>514</v>
      </c>
      <c r="R129" s="1790">
        <v>0.11</v>
      </c>
      <c r="S129" s="1793">
        <v>4531</v>
      </c>
      <c r="T129" s="1787">
        <v>0.05</v>
      </c>
      <c r="U129" s="1786">
        <v>846</v>
      </c>
      <c r="V129" s="1787">
        <v>0.05</v>
      </c>
      <c r="W129" s="1793">
        <v>2364</v>
      </c>
      <c r="X129" s="1787">
        <v>0.08</v>
      </c>
      <c r="Y129" s="1793">
        <v>2350</v>
      </c>
      <c r="Z129" s="1794">
        <v>0.06</v>
      </c>
    </row>
    <row r="130" spans="1:26">
      <c r="A130" s="1500"/>
      <c r="B130" s="1481" t="s">
        <v>395</v>
      </c>
      <c r="C130" s="1786">
        <v>64</v>
      </c>
      <c r="D130" s="1787">
        <v>0.16</v>
      </c>
      <c r="E130" s="1786"/>
      <c r="F130" s="1788"/>
      <c r="G130" s="1786">
        <v>16</v>
      </c>
      <c r="H130" s="1787">
        <v>0.1</v>
      </c>
      <c r="I130" s="1786">
        <v>38</v>
      </c>
      <c r="J130" s="1787">
        <v>0.14000000000000001</v>
      </c>
      <c r="K130" s="1791">
        <v>200</v>
      </c>
      <c r="L130" s="1790">
        <v>0.02</v>
      </c>
      <c r="M130" s="1791">
        <v>1</v>
      </c>
      <c r="N130" s="1790">
        <v>0.03</v>
      </c>
      <c r="O130" s="1791">
        <v>149</v>
      </c>
      <c r="P130" s="1790">
        <v>0.04</v>
      </c>
      <c r="Q130" s="1791">
        <v>346</v>
      </c>
      <c r="R130" s="1790">
        <v>7.0000000000000007E-2</v>
      </c>
      <c r="S130" s="1793">
        <v>2776</v>
      </c>
      <c r="T130" s="1787">
        <v>0.03</v>
      </c>
      <c r="U130" s="1786">
        <v>471</v>
      </c>
      <c r="V130" s="1787">
        <v>0.03</v>
      </c>
      <c r="W130" s="1793">
        <v>1072</v>
      </c>
      <c r="X130" s="1787">
        <v>0.04</v>
      </c>
      <c r="Y130" s="1793">
        <v>2040</v>
      </c>
      <c r="Z130" s="1794">
        <v>0.05</v>
      </c>
    </row>
    <row r="131" spans="1:26">
      <c r="A131" s="1500"/>
      <c r="B131" s="1481" t="s">
        <v>396</v>
      </c>
      <c r="C131" s="1786">
        <v>56</v>
      </c>
      <c r="D131" s="1787">
        <v>0.14000000000000001</v>
      </c>
      <c r="E131" s="1786"/>
      <c r="F131" s="1788"/>
      <c r="G131" s="1786">
        <v>24</v>
      </c>
      <c r="H131" s="1787">
        <v>0.15</v>
      </c>
      <c r="I131" s="1786">
        <v>43</v>
      </c>
      <c r="J131" s="1787">
        <v>0.16</v>
      </c>
      <c r="K131" s="1791">
        <v>662</v>
      </c>
      <c r="L131" s="1790">
        <v>7.0000000000000007E-2</v>
      </c>
      <c r="M131" s="1791">
        <v>1</v>
      </c>
      <c r="N131" s="1790">
        <v>0.03</v>
      </c>
      <c r="O131" s="1791">
        <v>296</v>
      </c>
      <c r="P131" s="1790">
        <v>7.0000000000000007E-2</v>
      </c>
      <c r="Q131" s="1791">
        <v>664</v>
      </c>
      <c r="R131" s="1790">
        <v>0.14000000000000001</v>
      </c>
      <c r="S131" s="1793">
        <v>6344</v>
      </c>
      <c r="T131" s="1787">
        <v>7.0000000000000007E-2</v>
      </c>
      <c r="U131" s="1793">
        <v>1102</v>
      </c>
      <c r="V131" s="1787">
        <v>0.06</v>
      </c>
      <c r="W131" s="1793">
        <v>2215</v>
      </c>
      <c r="X131" s="1787">
        <v>0.08</v>
      </c>
      <c r="Y131" s="1793">
        <v>4329</v>
      </c>
      <c r="Z131" s="1794">
        <v>0.1</v>
      </c>
    </row>
    <row r="132" spans="1:26">
      <c r="A132" s="1500"/>
      <c r="B132" s="1481" t="s">
        <v>397</v>
      </c>
      <c r="C132" s="1786">
        <v>182</v>
      </c>
      <c r="D132" s="1787">
        <v>0.47</v>
      </c>
      <c r="E132" s="1786"/>
      <c r="F132" s="1788"/>
      <c r="G132" s="1786">
        <v>66</v>
      </c>
      <c r="H132" s="1787">
        <v>0.42</v>
      </c>
      <c r="I132" s="1786">
        <v>91</v>
      </c>
      <c r="J132" s="1787">
        <v>0.34</v>
      </c>
      <c r="K132" s="1789">
        <v>6791</v>
      </c>
      <c r="L132" s="1790">
        <v>0.76</v>
      </c>
      <c r="M132" s="1791">
        <v>33</v>
      </c>
      <c r="N132" s="1790">
        <v>0.92</v>
      </c>
      <c r="O132" s="1789">
        <v>2431</v>
      </c>
      <c r="P132" s="1790">
        <v>0.6</v>
      </c>
      <c r="Q132" s="1789">
        <v>2748</v>
      </c>
      <c r="R132" s="1790">
        <v>0.59</v>
      </c>
      <c r="S132" s="1793">
        <v>67913</v>
      </c>
      <c r="T132" s="1787">
        <v>0.79</v>
      </c>
      <c r="U132" s="1793">
        <v>14415</v>
      </c>
      <c r="V132" s="1787">
        <v>0.82</v>
      </c>
      <c r="W132" s="1793">
        <v>21303</v>
      </c>
      <c r="X132" s="1787">
        <v>0.75</v>
      </c>
      <c r="Y132" s="1793">
        <v>31275</v>
      </c>
      <c r="Z132" s="1794">
        <v>0.75</v>
      </c>
    </row>
    <row r="133" spans="1:26">
      <c r="A133" s="1501"/>
      <c r="B133" s="1493" t="s">
        <v>230</v>
      </c>
      <c r="C133" s="1795">
        <v>388</v>
      </c>
      <c r="D133" s="1796">
        <v>1</v>
      </c>
      <c r="E133" s="1795"/>
      <c r="F133" s="1797"/>
      <c r="G133" s="1795">
        <v>158</v>
      </c>
      <c r="H133" s="1796">
        <v>1</v>
      </c>
      <c r="I133" s="1795">
        <v>269</v>
      </c>
      <c r="J133" s="1796">
        <v>1</v>
      </c>
      <c r="K133" s="1798">
        <v>8887</v>
      </c>
      <c r="L133" s="1799">
        <v>1</v>
      </c>
      <c r="M133" s="1800">
        <v>36</v>
      </c>
      <c r="N133" s="1799">
        <v>1</v>
      </c>
      <c r="O133" s="1798">
        <v>4031</v>
      </c>
      <c r="P133" s="1799">
        <v>1</v>
      </c>
      <c r="Q133" s="1798">
        <v>4669</v>
      </c>
      <c r="R133" s="1799">
        <v>1</v>
      </c>
      <c r="S133" s="1801">
        <v>85649</v>
      </c>
      <c r="T133" s="1796">
        <v>1</v>
      </c>
      <c r="U133" s="1801">
        <v>17491</v>
      </c>
      <c r="V133" s="1796">
        <v>1</v>
      </c>
      <c r="W133" s="1801">
        <v>28523</v>
      </c>
      <c r="X133" s="1796">
        <v>1</v>
      </c>
      <c r="Y133" s="1801">
        <v>41538</v>
      </c>
      <c r="Z133" s="1802">
        <v>1</v>
      </c>
    </row>
    <row r="134" spans="1:26">
      <c r="A134" s="1499" t="s">
        <v>383</v>
      </c>
      <c r="B134" s="1478" t="s">
        <v>393</v>
      </c>
      <c r="C134" s="1779">
        <v>125</v>
      </c>
      <c r="D134" s="1777">
        <v>0.32</v>
      </c>
      <c r="E134" s="1779"/>
      <c r="F134" s="1778"/>
      <c r="G134" s="1779">
        <v>74</v>
      </c>
      <c r="H134" s="1777">
        <v>0.46</v>
      </c>
      <c r="I134" s="1779">
        <v>107</v>
      </c>
      <c r="J134" s="1777">
        <v>0.4</v>
      </c>
      <c r="K134" s="1780">
        <v>2351</v>
      </c>
      <c r="L134" s="1803">
        <v>0.26</v>
      </c>
      <c r="M134" s="1782">
        <v>9</v>
      </c>
      <c r="N134" s="1803">
        <v>0.25</v>
      </c>
      <c r="O134" s="1780">
        <v>1790</v>
      </c>
      <c r="P134" s="1803">
        <v>0.44</v>
      </c>
      <c r="Q134" s="1780">
        <v>1773</v>
      </c>
      <c r="R134" s="1803">
        <v>0.38</v>
      </c>
      <c r="S134" s="1784">
        <v>26951</v>
      </c>
      <c r="T134" s="1777">
        <v>0.31</v>
      </c>
      <c r="U134" s="1784">
        <v>6277</v>
      </c>
      <c r="V134" s="1777">
        <v>0.36</v>
      </c>
      <c r="W134" s="1784">
        <v>12955</v>
      </c>
      <c r="X134" s="1777">
        <v>0.45</v>
      </c>
      <c r="Y134" s="1784">
        <v>15332</v>
      </c>
      <c r="Z134" s="1804">
        <v>0.37</v>
      </c>
    </row>
    <row r="135" spans="1:26" ht="15.75" customHeight="1">
      <c r="A135" s="1500"/>
      <c r="B135" s="1481" t="s">
        <v>394</v>
      </c>
      <c r="C135" s="1786">
        <v>91</v>
      </c>
      <c r="D135" s="1787">
        <v>0.23</v>
      </c>
      <c r="E135" s="1786"/>
      <c r="F135" s="1788"/>
      <c r="G135" s="1786">
        <v>33</v>
      </c>
      <c r="H135" s="1787">
        <v>0.2</v>
      </c>
      <c r="I135" s="1786">
        <v>75</v>
      </c>
      <c r="J135" s="1787">
        <v>0.28000000000000003</v>
      </c>
      <c r="K135" s="1789">
        <v>2061</v>
      </c>
      <c r="L135" s="1790">
        <v>0.23</v>
      </c>
      <c r="M135" s="1791">
        <v>4</v>
      </c>
      <c r="N135" s="1790">
        <v>0.11</v>
      </c>
      <c r="O135" s="1789">
        <v>1316</v>
      </c>
      <c r="P135" s="1790">
        <v>0.32</v>
      </c>
      <c r="Q135" s="1789">
        <v>1122</v>
      </c>
      <c r="R135" s="1790">
        <v>0.24</v>
      </c>
      <c r="S135" s="1793">
        <v>23630</v>
      </c>
      <c r="T135" s="1787">
        <v>0.28000000000000003</v>
      </c>
      <c r="U135" s="1793">
        <v>5359</v>
      </c>
      <c r="V135" s="1787">
        <v>0.31</v>
      </c>
      <c r="W135" s="1793">
        <v>9813</v>
      </c>
      <c r="X135" s="1787">
        <v>0.34</v>
      </c>
      <c r="Y135" s="1793">
        <v>11258</v>
      </c>
      <c r="Z135" s="1794">
        <v>0.27</v>
      </c>
    </row>
    <row r="136" spans="1:26">
      <c r="A136" s="1500"/>
      <c r="B136" s="1481" t="s">
        <v>395</v>
      </c>
      <c r="C136" s="1786">
        <v>55</v>
      </c>
      <c r="D136" s="1787">
        <v>0.14000000000000001</v>
      </c>
      <c r="E136" s="1786"/>
      <c r="F136" s="1788"/>
      <c r="G136" s="1786">
        <v>29</v>
      </c>
      <c r="H136" s="1787">
        <v>0.18</v>
      </c>
      <c r="I136" s="1786">
        <v>41</v>
      </c>
      <c r="J136" s="1787">
        <v>0.15</v>
      </c>
      <c r="K136" s="1791">
        <v>455</v>
      </c>
      <c r="L136" s="1790">
        <v>0.05</v>
      </c>
      <c r="M136" s="1791">
        <v>1</v>
      </c>
      <c r="N136" s="1790">
        <v>0.03</v>
      </c>
      <c r="O136" s="1791">
        <v>244</v>
      </c>
      <c r="P136" s="1790">
        <v>0.06</v>
      </c>
      <c r="Q136" s="1791">
        <v>559</v>
      </c>
      <c r="R136" s="1790">
        <v>0.12</v>
      </c>
      <c r="S136" s="1793">
        <v>8274</v>
      </c>
      <c r="T136" s="1787">
        <v>0.1</v>
      </c>
      <c r="U136" s="1793">
        <v>1329</v>
      </c>
      <c r="V136" s="1787">
        <v>0.08</v>
      </c>
      <c r="W136" s="1793">
        <v>2116</v>
      </c>
      <c r="X136" s="1787">
        <v>7.0000000000000007E-2</v>
      </c>
      <c r="Y136" s="1793">
        <v>5463</v>
      </c>
      <c r="Z136" s="1794">
        <v>0.13</v>
      </c>
    </row>
    <row r="137" spans="1:26">
      <c r="A137" s="1500"/>
      <c r="B137" s="1481" t="s">
        <v>396</v>
      </c>
      <c r="C137" s="1786">
        <v>72</v>
      </c>
      <c r="D137" s="1787">
        <v>0.18</v>
      </c>
      <c r="E137" s="1786"/>
      <c r="F137" s="1788"/>
      <c r="G137" s="1786">
        <v>19</v>
      </c>
      <c r="H137" s="1787">
        <v>0.12</v>
      </c>
      <c r="I137" s="1786">
        <v>39</v>
      </c>
      <c r="J137" s="1787">
        <v>0.14000000000000001</v>
      </c>
      <c r="K137" s="1789">
        <v>1536</v>
      </c>
      <c r="L137" s="1790">
        <v>0.17</v>
      </c>
      <c r="M137" s="1791">
        <v>3</v>
      </c>
      <c r="N137" s="1790">
        <v>0.08</v>
      </c>
      <c r="O137" s="1791">
        <v>411</v>
      </c>
      <c r="P137" s="1790">
        <v>0.1</v>
      </c>
      <c r="Q137" s="1791">
        <v>782</v>
      </c>
      <c r="R137" s="1790">
        <v>0.17</v>
      </c>
      <c r="S137" s="1793">
        <v>15429</v>
      </c>
      <c r="T137" s="1787">
        <v>0.18</v>
      </c>
      <c r="U137" s="1793">
        <v>2421</v>
      </c>
      <c r="V137" s="1787">
        <v>0.14000000000000001</v>
      </c>
      <c r="W137" s="1793">
        <v>2527</v>
      </c>
      <c r="X137" s="1787">
        <v>0.09</v>
      </c>
      <c r="Y137" s="1793">
        <v>6650</v>
      </c>
      <c r="Z137" s="1794">
        <v>0.16</v>
      </c>
    </row>
    <row r="138" spans="1:26">
      <c r="A138" s="1500"/>
      <c r="B138" s="1481" t="s">
        <v>397</v>
      </c>
      <c r="C138" s="1786">
        <v>51</v>
      </c>
      <c r="D138" s="1787">
        <v>0.13</v>
      </c>
      <c r="E138" s="1786"/>
      <c r="F138" s="1788"/>
      <c r="G138" s="1786">
        <v>6</v>
      </c>
      <c r="H138" s="1787">
        <v>0.04</v>
      </c>
      <c r="I138" s="1786">
        <v>7</v>
      </c>
      <c r="J138" s="1787">
        <v>0.03</v>
      </c>
      <c r="K138" s="1789">
        <v>2517</v>
      </c>
      <c r="L138" s="1790">
        <v>0.28000000000000003</v>
      </c>
      <c r="M138" s="1791">
        <v>19</v>
      </c>
      <c r="N138" s="1790">
        <v>0.53</v>
      </c>
      <c r="O138" s="1791">
        <v>320</v>
      </c>
      <c r="P138" s="1790">
        <v>0.08</v>
      </c>
      <c r="Q138" s="1791">
        <v>474</v>
      </c>
      <c r="R138" s="1790">
        <v>0.1</v>
      </c>
      <c r="S138" s="1793">
        <v>11548</v>
      </c>
      <c r="T138" s="1787">
        <v>0.13</v>
      </c>
      <c r="U138" s="1793">
        <v>2167</v>
      </c>
      <c r="V138" s="1787">
        <v>0.12</v>
      </c>
      <c r="W138" s="1793">
        <v>1419</v>
      </c>
      <c r="X138" s="1787">
        <v>0.05</v>
      </c>
      <c r="Y138" s="1793">
        <v>3104</v>
      </c>
      <c r="Z138" s="1794">
        <v>7.0000000000000007E-2</v>
      </c>
    </row>
    <row r="139" spans="1:26">
      <c r="A139" s="1501"/>
      <c r="B139" s="1493" t="s">
        <v>230</v>
      </c>
      <c r="C139" s="1795">
        <v>394</v>
      </c>
      <c r="D139" s="1796">
        <v>1</v>
      </c>
      <c r="E139" s="1795"/>
      <c r="F139" s="1797"/>
      <c r="G139" s="1795">
        <v>161</v>
      </c>
      <c r="H139" s="1796">
        <v>1</v>
      </c>
      <c r="I139" s="1795">
        <v>269</v>
      </c>
      <c r="J139" s="1796">
        <v>1</v>
      </c>
      <c r="K139" s="1798">
        <v>8920</v>
      </c>
      <c r="L139" s="1799">
        <v>1</v>
      </c>
      <c r="M139" s="1800">
        <v>36</v>
      </c>
      <c r="N139" s="1799">
        <v>1</v>
      </c>
      <c r="O139" s="1798">
        <v>4081</v>
      </c>
      <c r="P139" s="1799">
        <v>1</v>
      </c>
      <c r="Q139" s="1798">
        <v>4710</v>
      </c>
      <c r="R139" s="1799">
        <v>1</v>
      </c>
      <c r="S139" s="1801">
        <v>85832</v>
      </c>
      <c r="T139" s="1796">
        <v>1</v>
      </c>
      <c r="U139" s="1801">
        <v>17553</v>
      </c>
      <c r="V139" s="1796">
        <v>1</v>
      </c>
      <c r="W139" s="1801">
        <v>28830</v>
      </c>
      <c r="X139" s="1796">
        <v>1</v>
      </c>
      <c r="Y139" s="1801">
        <v>41807</v>
      </c>
      <c r="Z139" s="1802">
        <v>1</v>
      </c>
    </row>
    <row r="140" spans="1:26">
      <c r="A140" s="1499" t="s">
        <v>385</v>
      </c>
      <c r="B140" s="1478" t="s">
        <v>393</v>
      </c>
      <c r="C140" s="1779">
        <v>97</v>
      </c>
      <c r="D140" s="1777">
        <v>0.25</v>
      </c>
      <c r="E140" s="1779"/>
      <c r="F140" s="1778"/>
      <c r="G140" s="1779">
        <v>60</v>
      </c>
      <c r="H140" s="1777">
        <v>0.37</v>
      </c>
      <c r="I140" s="1779">
        <v>106</v>
      </c>
      <c r="J140" s="1777">
        <v>0.39</v>
      </c>
      <c r="K140" s="1780">
        <v>2752</v>
      </c>
      <c r="L140" s="1803">
        <v>0.31</v>
      </c>
      <c r="M140" s="1782">
        <v>10</v>
      </c>
      <c r="N140" s="1803">
        <v>0.28000000000000003</v>
      </c>
      <c r="O140" s="1780">
        <v>2055</v>
      </c>
      <c r="P140" s="1803">
        <v>0.51</v>
      </c>
      <c r="Q140" s="1780">
        <v>2581</v>
      </c>
      <c r="R140" s="1803">
        <v>0.55000000000000004</v>
      </c>
      <c r="S140" s="1784">
        <v>39833</v>
      </c>
      <c r="T140" s="1777">
        <v>0.46</v>
      </c>
      <c r="U140" s="1784">
        <v>5838</v>
      </c>
      <c r="V140" s="1777">
        <v>0.33</v>
      </c>
      <c r="W140" s="1784">
        <v>12393</v>
      </c>
      <c r="X140" s="1777">
        <v>0.43</v>
      </c>
      <c r="Y140" s="1784">
        <v>20773</v>
      </c>
      <c r="Z140" s="1804">
        <v>0.5</v>
      </c>
    </row>
    <row r="141" spans="1:26" ht="15.75" customHeight="1">
      <c r="A141" s="1500"/>
      <c r="B141" s="1481" t="s">
        <v>394</v>
      </c>
      <c r="C141" s="1786">
        <v>85</v>
      </c>
      <c r="D141" s="1787">
        <v>0.22</v>
      </c>
      <c r="E141" s="1786"/>
      <c r="F141" s="1788"/>
      <c r="G141" s="1786">
        <v>27</v>
      </c>
      <c r="H141" s="1787">
        <v>0.17</v>
      </c>
      <c r="I141" s="1786">
        <v>65</v>
      </c>
      <c r="J141" s="1787">
        <v>0.24</v>
      </c>
      <c r="K141" s="1789">
        <v>1828</v>
      </c>
      <c r="L141" s="1790">
        <v>0.21</v>
      </c>
      <c r="M141" s="1791">
        <v>10</v>
      </c>
      <c r="N141" s="1790">
        <v>0.28000000000000003</v>
      </c>
      <c r="O141" s="1789">
        <v>1004</v>
      </c>
      <c r="P141" s="1790">
        <v>0.25</v>
      </c>
      <c r="Q141" s="1791">
        <v>841</v>
      </c>
      <c r="R141" s="1790">
        <v>0.18</v>
      </c>
      <c r="S141" s="1793">
        <v>19246</v>
      </c>
      <c r="T141" s="1787">
        <v>0.22</v>
      </c>
      <c r="U141" s="1793">
        <v>4509</v>
      </c>
      <c r="V141" s="1787">
        <v>0.26</v>
      </c>
      <c r="W141" s="1793">
        <v>7868</v>
      </c>
      <c r="X141" s="1787">
        <v>0.27</v>
      </c>
      <c r="Y141" s="1793">
        <v>8309</v>
      </c>
      <c r="Z141" s="1794">
        <v>0.2</v>
      </c>
    </row>
    <row r="142" spans="1:26">
      <c r="A142" s="1500"/>
      <c r="B142" s="1481" t="s">
        <v>395</v>
      </c>
      <c r="C142" s="1786">
        <v>61</v>
      </c>
      <c r="D142" s="1787">
        <v>0.16</v>
      </c>
      <c r="E142" s="1786"/>
      <c r="F142" s="1788"/>
      <c r="G142" s="1786">
        <v>28</v>
      </c>
      <c r="H142" s="1787">
        <v>0.17</v>
      </c>
      <c r="I142" s="1786">
        <v>26</v>
      </c>
      <c r="J142" s="1787">
        <v>0.1</v>
      </c>
      <c r="K142" s="1791">
        <v>354</v>
      </c>
      <c r="L142" s="1790">
        <v>0.04</v>
      </c>
      <c r="M142" s="1791">
        <v>1</v>
      </c>
      <c r="N142" s="1790">
        <v>0.03</v>
      </c>
      <c r="O142" s="1791">
        <v>142</v>
      </c>
      <c r="P142" s="1790">
        <v>0.03</v>
      </c>
      <c r="Q142" s="1791">
        <v>193</v>
      </c>
      <c r="R142" s="1790">
        <v>0.04</v>
      </c>
      <c r="S142" s="1793">
        <v>5292</v>
      </c>
      <c r="T142" s="1787">
        <v>0.06</v>
      </c>
      <c r="U142" s="1793">
        <v>1223</v>
      </c>
      <c r="V142" s="1787">
        <v>7.0000000000000007E-2</v>
      </c>
      <c r="W142" s="1793">
        <v>1762</v>
      </c>
      <c r="X142" s="1787">
        <v>0.06</v>
      </c>
      <c r="Y142" s="1793">
        <v>2480</v>
      </c>
      <c r="Z142" s="1794">
        <v>0.06</v>
      </c>
    </row>
    <row r="143" spans="1:26">
      <c r="A143" s="1500"/>
      <c r="B143" s="1481" t="s">
        <v>396</v>
      </c>
      <c r="C143" s="1786">
        <v>58</v>
      </c>
      <c r="D143" s="1787">
        <v>0.15</v>
      </c>
      <c r="E143" s="1786"/>
      <c r="F143" s="1788"/>
      <c r="G143" s="1786">
        <v>26</v>
      </c>
      <c r="H143" s="1787">
        <v>0.16</v>
      </c>
      <c r="I143" s="1786">
        <v>34</v>
      </c>
      <c r="J143" s="1787">
        <v>0.13</v>
      </c>
      <c r="K143" s="1789">
        <v>1211</v>
      </c>
      <c r="L143" s="1790">
        <v>0.14000000000000001</v>
      </c>
      <c r="M143" s="1791">
        <v>5</v>
      </c>
      <c r="N143" s="1790">
        <v>0.14000000000000001</v>
      </c>
      <c r="O143" s="1791">
        <v>272</v>
      </c>
      <c r="P143" s="1790">
        <v>7.0000000000000007E-2</v>
      </c>
      <c r="Q143" s="1791">
        <v>405</v>
      </c>
      <c r="R143" s="1790">
        <v>0.09</v>
      </c>
      <c r="S143" s="1793">
        <v>9810</v>
      </c>
      <c r="T143" s="1787">
        <v>0.11</v>
      </c>
      <c r="U143" s="1793">
        <v>2277</v>
      </c>
      <c r="V143" s="1787">
        <v>0.13</v>
      </c>
      <c r="W143" s="1793">
        <v>2616</v>
      </c>
      <c r="X143" s="1787">
        <v>0.09</v>
      </c>
      <c r="Y143" s="1793">
        <v>4218</v>
      </c>
      <c r="Z143" s="1794">
        <v>0.1</v>
      </c>
    </row>
    <row r="144" spans="1:26">
      <c r="A144" s="1500"/>
      <c r="B144" s="1481" t="s">
        <v>397</v>
      </c>
      <c r="C144" s="1786">
        <v>91</v>
      </c>
      <c r="D144" s="1787">
        <v>0.23</v>
      </c>
      <c r="E144" s="1786"/>
      <c r="F144" s="1788"/>
      <c r="G144" s="1786">
        <v>21</v>
      </c>
      <c r="H144" s="1787">
        <v>0.13</v>
      </c>
      <c r="I144" s="1786">
        <v>38</v>
      </c>
      <c r="J144" s="1787">
        <v>0.14000000000000001</v>
      </c>
      <c r="K144" s="1789">
        <v>2768</v>
      </c>
      <c r="L144" s="1790">
        <v>0.31</v>
      </c>
      <c r="M144" s="1791">
        <v>10</v>
      </c>
      <c r="N144" s="1790">
        <v>0.28000000000000003</v>
      </c>
      <c r="O144" s="1791">
        <v>590</v>
      </c>
      <c r="P144" s="1790">
        <v>0.15</v>
      </c>
      <c r="Q144" s="1791">
        <v>665</v>
      </c>
      <c r="R144" s="1790">
        <v>0.14000000000000001</v>
      </c>
      <c r="S144" s="1793">
        <v>11614</v>
      </c>
      <c r="T144" s="1787">
        <v>0.14000000000000001</v>
      </c>
      <c r="U144" s="1793">
        <v>3675</v>
      </c>
      <c r="V144" s="1787">
        <v>0.21</v>
      </c>
      <c r="W144" s="1793">
        <v>4047</v>
      </c>
      <c r="X144" s="1787">
        <v>0.14000000000000001</v>
      </c>
      <c r="Y144" s="1793">
        <v>5845</v>
      </c>
      <c r="Z144" s="1794">
        <v>0.14000000000000001</v>
      </c>
    </row>
    <row r="145" spans="1:26">
      <c r="A145" s="1501"/>
      <c r="B145" s="1493" t="s">
        <v>230</v>
      </c>
      <c r="C145" s="1795">
        <v>392</v>
      </c>
      <c r="D145" s="1796">
        <v>1</v>
      </c>
      <c r="E145" s="1795"/>
      <c r="F145" s="1797"/>
      <c r="G145" s="1795">
        <v>162</v>
      </c>
      <c r="H145" s="1796">
        <v>1</v>
      </c>
      <c r="I145" s="1795">
        <v>269</v>
      </c>
      <c r="J145" s="1796">
        <v>1</v>
      </c>
      <c r="K145" s="1798">
        <v>8913</v>
      </c>
      <c r="L145" s="1799">
        <v>1</v>
      </c>
      <c r="M145" s="1800">
        <v>36</v>
      </c>
      <c r="N145" s="1799">
        <v>1</v>
      </c>
      <c r="O145" s="1798">
        <v>4063</v>
      </c>
      <c r="P145" s="1799">
        <v>1</v>
      </c>
      <c r="Q145" s="1798">
        <v>4685</v>
      </c>
      <c r="R145" s="1799">
        <v>1</v>
      </c>
      <c r="S145" s="1801">
        <v>85795</v>
      </c>
      <c r="T145" s="1796">
        <v>1</v>
      </c>
      <c r="U145" s="1801">
        <v>17522</v>
      </c>
      <c r="V145" s="1796">
        <v>1</v>
      </c>
      <c r="W145" s="1801">
        <v>28686</v>
      </c>
      <c r="X145" s="1796">
        <v>1</v>
      </c>
      <c r="Y145" s="1801">
        <v>41625</v>
      </c>
      <c r="Z145" s="1802">
        <v>1</v>
      </c>
    </row>
    <row r="146" spans="1:26">
      <c r="A146" s="1499" t="s">
        <v>386</v>
      </c>
      <c r="B146" s="1478" t="s">
        <v>393</v>
      </c>
      <c r="C146" s="1779">
        <v>162</v>
      </c>
      <c r="D146" s="1777">
        <v>0.41</v>
      </c>
      <c r="E146" s="1779"/>
      <c r="F146" s="1778"/>
      <c r="G146" s="1779">
        <v>92</v>
      </c>
      <c r="H146" s="1777">
        <v>0.57999999999999996</v>
      </c>
      <c r="I146" s="1779">
        <v>149</v>
      </c>
      <c r="J146" s="1777">
        <v>0.56000000000000005</v>
      </c>
      <c r="K146" s="1780">
        <v>3616</v>
      </c>
      <c r="L146" s="1803">
        <v>0.4</v>
      </c>
      <c r="M146" s="1782">
        <v>15</v>
      </c>
      <c r="N146" s="1803">
        <v>0.42</v>
      </c>
      <c r="O146" s="1780">
        <v>2612</v>
      </c>
      <c r="P146" s="1803">
        <v>0.64</v>
      </c>
      <c r="Q146" s="1780">
        <v>3458</v>
      </c>
      <c r="R146" s="1803">
        <v>0.73</v>
      </c>
      <c r="S146" s="1784">
        <v>33895</v>
      </c>
      <c r="T146" s="1777">
        <v>0.39</v>
      </c>
      <c r="U146" s="1784">
        <v>7242</v>
      </c>
      <c r="V146" s="1777">
        <v>0.41</v>
      </c>
      <c r="W146" s="1784">
        <v>19578</v>
      </c>
      <c r="X146" s="1777">
        <v>0.68</v>
      </c>
      <c r="Y146" s="1784">
        <v>31160</v>
      </c>
      <c r="Z146" s="1804">
        <v>0.74</v>
      </c>
    </row>
    <row r="147" spans="1:26" ht="15.75" customHeight="1">
      <c r="A147" s="1500"/>
      <c r="B147" s="1481" t="s">
        <v>394</v>
      </c>
      <c r="C147" s="1786">
        <v>88</v>
      </c>
      <c r="D147" s="1787">
        <v>0.23</v>
      </c>
      <c r="E147" s="1786"/>
      <c r="F147" s="1788"/>
      <c r="G147" s="1786">
        <v>25</v>
      </c>
      <c r="H147" s="1787">
        <v>0.16</v>
      </c>
      <c r="I147" s="1786">
        <v>50</v>
      </c>
      <c r="J147" s="1787">
        <v>0.19</v>
      </c>
      <c r="K147" s="1789">
        <v>2572</v>
      </c>
      <c r="L147" s="1790">
        <v>0.28999999999999998</v>
      </c>
      <c r="M147" s="1791">
        <v>8</v>
      </c>
      <c r="N147" s="1790">
        <v>0.22</v>
      </c>
      <c r="O147" s="1789">
        <v>1098</v>
      </c>
      <c r="P147" s="1790">
        <v>0.27</v>
      </c>
      <c r="Q147" s="1791">
        <v>778</v>
      </c>
      <c r="R147" s="1790">
        <v>0.17</v>
      </c>
      <c r="S147" s="1793">
        <v>23562</v>
      </c>
      <c r="T147" s="1787">
        <v>0.27</v>
      </c>
      <c r="U147" s="1793">
        <v>5905</v>
      </c>
      <c r="V147" s="1787">
        <v>0.34</v>
      </c>
      <c r="W147" s="1793">
        <v>7003</v>
      </c>
      <c r="X147" s="1787">
        <v>0.24</v>
      </c>
      <c r="Y147" s="1793">
        <v>6692</v>
      </c>
      <c r="Z147" s="1794">
        <v>0.16</v>
      </c>
    </row>
    <row r="148" spans="1:26">
      <c r="A148" s="1500"/>
      <c r="B148" s="1481" t="s">
        <v>395</v>
      </c>
      <c r="C148" s="1786">
        <v>56</v>
      </c>
      <c r="D148" s="1787">
        <v>0.14000000000000001</v>
      </c>
      <c r="E148" s="1786"/>
      <c r="F148" s="1788"/>
      <c r="G148" s="1786">
        <v>20</v>
      </c>
      <c r="H148" s="1787">
        <v>0.13</v>
      </c>
      <c r="I148" s="1786">
        <v>34</v>
      </c>
      <c r="J148" s="1787">
        <v>0.13</v>
      </c>
      <c r="K148" s="1791">
        <v>364</v>
      </c>
      <c r="L148" s="1790">
        <v>0.04</v>
      </c>
      <c r="M148" s="1791">
        <v>2</v>
      </c>
      <c r="N148" s="1790">
        <v>0.06</v>
      </c>
      <c r="O148" s="1791">
        <v>109</v>
      </c>
      <c r="P148" s="1790">
        <v>0.03</v>
      </c>
      <c r="Q148" s="1791">
        <v>149</v>
      </c>
      <c r="R148" s="1790">
        <v>0.03</v>
      </c>
      <c r="S148" s="1793">
        <v>5844</v>
      </c>
      <c r="T148" s="1787">
        <v>7.0000000000000007E-2</v>
      </c>
      <c r="U148" s="1793">
        <v>1155</v>
      </c>
      <c r="V148" s="1787">
        <v>7.0000000000000007E-2</v>
      </c>
      <c r="W148" s="1786">
        <v>806</v>
      </c>
      <c r="X148" s="1787">
        <v>0.03</v>
      </c>
      <c r="Y148" s="1793">
        <v>1417</v>
      </c>
      <c r="Z148" s="1794">
        <v>0.03</v>
      </c>
    </row>
    <row r="149" spans="1:26">
      <c r="A149" s="1500"/>
      <c r="B149" s="1481" t="s">
        <v>396</v>
      </c>
      <c r="C149" s="1786">
        <v>59</v>
      </c>
      <c r="D149" s="1787">
        <v>0.15</v>
      </c>
      <c r="E149" s="1786"/>
      <c r="F149" s="1788"/>
      <c r="G149" s="1786">
        <v>17</v>
      </c>
      <c r="H149" s="1787">
        <v>0.11</v>
      </c>
      <c r="I149" s="1786">
        <v>30</v>
      </c>
      <c r="J149" s="1787">
        <v>0.11</v>
      </c>
      <c r="K149" s="1789">
        <v>1345</v>
      </c>
      <c r="L149" s="1790">
        <v>0.15</v>
      </c>
      <c r="M149" s="1791">
        <v>6</v>
      </c>
      <c r="N149" s="1790">
        <v>0.17</v>
      </c>
      <c r="O149" s="1791">
        <v>175</v>
      </c>
      <c r="P149" s="1790">
        <v>0.04</v>
      </c>
      <c r="Q149" s="1791">
        <v>246</v>
      </c>
      <c r="R149" s="1790">
        <v>0.05</v>
      </c>
      <c r="S149" s="1793">
        <v>14642</v>
      </c>
      <c r="T149" s="1787">
        <v>0.17</v>
      </c>
      <c r="U149" s="1793">
        <v>2093</v>
      </c>
      <c r="V149" s="1787">
        <v>0.12</v>
      </c>
      <c r="W149" s="1793">
        <v>1009</v>
      </c>
      <c r="X149" s="1787">
        <v>0.03</v>
      </c>
      <c r="Y149" s="1793">
        <v>1942</v>
      </c>
      <c r="Z149" s="1794">
        <v>0.05</v>
      </c>
    </row>
    <row r="150" spans="1:26">
      <c r="A150" s="1500"/>
      <c r="B150" s="1481" t="s">
        <v>397</v>
      </c>
      <c r="C150" s="1786">
        <v>26</v>
      </c>
      <c r="D150" s="1787">
        <v>7.0000000000000007E-2</v>
      </c>
      <c r="E150" s="1786"/>
      <c r="F150" s="1788"/>
      <c r="G150" s="1786">
        <v>4</v>
      </c>
      <c r="H150" s="1787">
        <v>0.03</v>
      </c>
      <c r="I150" s="1786">
        <v>4</v>
      </c>
      <c r="J150" s="1787">
        <v>0.01</v>
      </c>
      <c r="K150" s="1789">
        <v>1032</v>
      </c>
      <c r="L150" s="1790">
        <v>0.12</v>
      </c>
      <c r="M150" s="1791">
        <v>5</v>
      </c>
      <c r="N150" s="1790">
        <v>0.14000000000000001</v>
      </c>
      <c r="O150" s="1791">
        <v>90</v>
      </c>
      <c r="P150" s="1790">
        <v>0.02</v>
      </c>
      <c r="Q150" s="1791">
        <v>74</v>
      </c>
      <c r="R150" s="1790">
        <v>0.02</v>
      </c>
      <c r="S150" s="1793">
        <v>7901</v>
      </c>
      <c r="T150" s="1787">
        <v>0.09</v>
      </c>
      <c r="U150" s="1793">
        <v>1168</v>
      </c>
      <c r="V150" s="1787">
        <v>7.0000000000000007E-2</v>
      </c>
      <c r="W150" s="1786">
        <v>462</v>
      </c>
      <c r="X150" s="1787">
        <v>0.02</v>
      </c>
      <c r="Y150" s="1786">
        <v>634</v>
      </c>
      <c r="Z150" s="1794">
        <v>0.02</v>
      </c>
    </row>
    <row r="151" spans="1:26" ht="16.5" thickBot="1">
      <c r="A151" s="1500"/>
      <c r="B151" s="1494" t="s">
        <v>230</v>
      </c>
      <c r="C151" s="1805">
        <v>391</v>
      </c>
      <c r="D151" s="1806">
        <v>1</v>
      </c>
      <c r="E151" s="1805"/>
      <c r="F151" s="1807"/>
      <c r="G151" s="1805">
        <v>158</v>
      </c>
      <c r="H151" s="1806">
        <v>1</v>
      </c>
      <c r="I151" s="1805">
        <v>267</v>
      </c>
      <c r="J151" s="1806">
        <v>1</v>
      </c>
      <c r="K151" s="1808">
        <v>8929</v>
      </c>
      <c r="L151" s="1809">
        <v>1</v>
      </c>
      <c r="M151" s="1810">
        <v>36</v>
      </c>
      <c r="N151" s="1809">
        <v>1</v>
      </c>
      <c r="O151" s="1808">
        <v>4084</v>
      </c>
      <c r="P151" s="1809">
        <v>1</v>
      </c>
      <c r="Q151" s="1808">
        <v>4705</v>
      </c>
      <c r="R151" s="1809">
        <v>1</v>
      </c>
      <c r="S151" s="1811">
        <v>85844</v>
      </c>
      <c r="T151" s="1806">
        <v>1</v>
      </c>
      <c r="U151" s="1811">
        <v>17563</v>
      </c>
      <c r="V151" s="1806">
        <v>1</v>
      </c>
      <c r="W151" s="1811">
        <v>28858</v>
      </c>
      <c r="X151" s="1806">
        <v>1</v>
      </c>
      <c r="Y151" s="1811">
        <v>41845</v>
      </c>
      <c r="Z151" s="1812">
        <v>1</v>
      </c>
    </row>
    <row r="152" spans="1:26">
      <c r="A152" s="1178"/>
      <c r="B152" s="1178"/>
      <c r="C152" s="1178"/>
      <c r="D152" s="1178"/>
      <c r="E152" s="1178"/>
      <c r="F152" s="1178"/>
      <c r="G152" s="1178"/>
      <c r="H152" s="1178"/>
      <c r="I152" s="1178"/>
      <c r="J152" s="1178"/>
      <c r="K152" s="1178"/>
      <c r="L152" s="1178"/>
      <c r="M152" s="1178"/>
      <c r="N152" s="1178"/>
      <c r="O152" s="1178"/>
      <c r="P152" s="1178"/>
      <c r="Q152" s="1178"/>
      <c r="R152" s="1178"/>
      <c r="S152" s="1178"/>
      <c r="T152" s="1178"/>
      <c r="U152" s="1178"/>
      <c r="V152" s="1178"/>
      <c r="W152" s="1178"/>
      <c r="X152" s="1178"/>
      <c r="Y152" s="1178"/>
      <c r="Z152" s="1178"/>
    </row>
  </sheetData>
  <mergeCells count="68">
    <mergeCell ref="A146:A151"/>
    <mergeCell ref="Y83:Z83"/>
    <mergeCell ref="A85:Z85"/>
    <mergeCell ref="A86:A91"/>
    <mergeCell ref="A92:A97"/>
    <mergeCell ref="A98:A103"/>
    <mergeCell ref="A71:A74"/>
    <mergeCell ref="A75:A78"/>
    <mergeCell ref="A79:N79"/>
    <mergeCell ref="A81:Z81"/>
    <mergeCell ref="A82:B84"/>
    <mergeCell ref="C82:J82"/>
    <mergeCell ref="K82:R82"/>
    <mergeCell ref="S82:Z82"/>
    <mergeCell ref="C83:D83"/>
    <mergeCell ref="E83:F83"/>
    <mergeCell ref="G83:H83"/>
    <mergeCell ref="I83:J83"/>
    <mergeCell ref="K83:L83"/>
    <mergeCell ref="M83:N83"/>
    <mergeCell ref="O83:P83"/>
    <mergeCell ref="Q83:R83"/>
    <mergeCell ref="A54:A55"/>
    <mergeCell ref="A57:A59"/>
    <mergeCell ref="A60:A62"/>
    <mergeCell ref="A64:A66"/>
    <mergeCell ref="A67:A69"/>
    <mergeCell ref="A30:A36"/>
    <mergeCell ref="A37:A43"/>
    <mergeCell ref="A45:A47"/>
    <mergeCell ref="A48:A50"/>
    <mergeCell ref="A52:A53"/>
    <mergeCell ref="A104:A109"/>
    <mergeCell ref="A110:A115"/>
    <mergeCell ref="A116:A121"/>
    <mergeCell ref="A122:A127"/>
    <mergeCell ref="A128:A133"/>
    <mergeCell ref="A134:A139"/>
    <mergeCell ref="A140:A145"/>
    <mergeCell ref="S83:T83"/>
    <mergeCell ref="U83:V83"/>
    <mergeCell ref="W83:X83"/>
    <mergeCell ref="P21:Y21"/>
    <mergeCell ref="A23:B23"/>
    <mergeCell ref="A25:B25"/>
    <mergeCell ref="A26:B26"/>
    <mergeCell ref="A28:B28"/>
    <mergeCell ref="A11:F11"/>
    <mergeCell ref="G11:N11"/>
    <mergeCell ref="A12:F12"/>
    <mergeCell ref="G12:N12"/>
    <mergeCell ref="A13:F13"/>
    <mergeCell ref="A14:N18"/>
    <mergeCell ref="A20:N20"/>
    <mergeCell ref="A27:B27"/>
    <mergeCell ref="A10:F10"/>
    <mergeCell ref="G10:N10"/>
    <mergeCell ref="A1:N1"/>
    <mergeCell ref="Z1:AA1"/>
    <mergeCell ref="A3:N3"/>
    <mergeCell ref="O3:Q3"/>
    <mergeCell ref="A5:N5"/>
    <mergeCell ref="A6:N6"/>
    <mergeCell ref="A7:N7"/>
    <mergeCell ref="A8:F8"/>
    <mergeCell ref="G8:N8"/>
    <mergeCell ref="A9:F9"/>
    <mergeCell ref="G9:N9"/>
  </mergeCells>
  <hyperlinks>
    <hyperlink ref="O3:P3" location="'Table of Contents'!A1" display="Back to Table of Contents" xr:uid="{7F3E916A-73DA-4992-8996-53D2E263F40B}"/>
  </hyperlinks>
  <pageMargins left="0.7" right="0.7" top="0.75" bottom="0.75" header="0.3" footer="0.3"/>
  <pageSetup orientation="landscape" verticalDpi="0" r:id="rId1"/>
  <headerFooter>
    <oddFooter>&amp;L&amp;"Calibri,Regular"&amp;K000000© 2022 Higher Education Data Sharing Consortium</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A153"/>
  <sheetViews>
    <sheetView showGridLines="0" topLeftCell="A7" workbookViewId="0">
      <selection sqref="A1:N1"/>
    </sheetView>
  </sheetViews>
  <sheetFormatPr defaultColWidth="11" defaultRowHeight="15.75"/>
  <cols>
    <col min="1" max="1" width="20.875" style="18" customWidth="1"/>
    <col min="2" max="2" width="32.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98" t="s">
        <v>156</v>
      </c>
      <c r="B1" s="898"/>
      <c r="C1" s="898"/>
      <c r="D1" s="898"/>
      <c r="E1" s="898"/>
      <c r="F1" s="898"/>
      <c r="G1" s="898"/>
      <c r="H1" s="898"/>
      <c r="I1" s="898"/>
      <c r="J1" s="898"/>
      <c r="K1" s="898"/>
      <c r="L1" s="898"/>
      <c r="M1" s="898"/>
      <c r="N1" s="898"/>
      <c r="O1" s="111"/>
      <c r="P1" s="111"/>
      <c r="Q1" s="111"/>
      <c r="R1" s="111"/>
      <c r="S1" s="111"/>
      <c r="T1" s="111"/>
      <c r="U1" s="111"/>
      <c r="V1" s="111"/>
      <c r="W1" s="111"/>
      <c r="X1" s="111"/>
      <c r="Y1" s="111"/>
      <c r="Z1" s="1072"/>
      <c r="AA1" s="1072"/>
    </row>
    <row r="2" spans="1:27" s="18" customFormat="1" ht="15.95" customHeight="1">
      <c r="A2" s="231"/>
      <c r="B2" s="231"/>
      <c r="C2" s="231"/>
      <c r="D2" s="231"/>
      <c r="E2" s="231"/>
      <c r="F2" s="231"/>
      <c r="G2" s="231"/>
      <c r="H2" s="231"/>
      <c r="I2" s="231"/>
      <c r="J2" s="231"/>
      <c r="K2" s="201"/>
      <c r="L2" s="201"/>
      <c r="M2" s="201"/>
      <c r="N2" s="201"/>
      <c r="O2" s="111"/>
      <c r="P2" s="111"/>
      <c r="Q2" s="111"/>
      <c r="R2" s="111"/>
      <c r="S2" s="111"/>
      <c r="T2" s="111"/>
      <c r="U2" s="111"/>
      <c r="V2" s="111"/>
      <c r="W2" s="111"/>
      <c r="X2" s="111"/>
      <c r="Y2" s="111"/>
      <c r="Z2" s="246"/>
      <c r="AA2" s="246"/>
    </row>
    <row r="3" spans="1:27" s="18" customFormat="1" ht="18.75">
      <c r="A3" s="1073" t="s">
        <v>399</v>
      </c>
      <c r="B3" s="1073"/>
      <c r="C3" s="1073"/>
      <c r="D3" s="1073"/>
      <c r="E3" s="1073"/>
      <c r="F3" s="1073"/>
      <c r="G3" s="1073"/>
      <c r="H3" s="1073"/>
      <c r="I3" s="1073"/>
      <c r="J3" s="1073"/>
      <c r="K3" s="1073"/>
      <c r="L3" s="1073"/>
      <c r="M3" s="1073"/>
      <c r="N3" s="1073"/>
      <c r="O3" s="913" t="s">
        <v>158</v>
      </c>
      <c r="P3" s="913"/>
      <c r="Q3" s="913"/>
    </row>
    <row r="4" spans="1:27" s="18" customFormat="1">
      <c r="A4" s="230"/>
      <c r="B4" s="230"/>
      <c r="C4" s="230"/>
      <c r="D4" s="230"/>
      <c r="E4" s="230"/>
      <c r="F4" s="230"/>
      <c r="G4" s="230"/>
      <c r="H4" s="230"/>
      <c r="I4" s="230"/>
    </row>
    <row r="5" spans="1:27" ht="24.95" customHeight="1">
      <c r="A5" s="1067" t="s">
        <v>400</v>
      </c>
      <c r="B5" s="1067"/>
      <c r="C5" s="1067"/>
      <c r="D5" s="1067"/>
      <c r="E5" s="1067"/>
      <c r="F5" s="1067"/>
      <c r="G5" s="1067"/>
      <c r="H5" s="1067"/>
      <c r="I5" s="1067"/>
      <c r="J5" s="1067"/>
      <c r="K5" s="1067"/>
      <c r="L5" s="1067"/>
      <c r="M5" s="1067"/>
      <c r="N5" s="1067"/>
      <c r="O5"/>
      <c r="P5"/>
      <c r="Q5"/>
      <c r="R5"/>
      <c r="S5"/>
      <c r="T5"/>
      <c r="U5"/>
      <c r="V5"/>
      <c r="W5"/>
      <c r="X5"/>
      <c r="Y5"/>
      <c r="Z5"/>
    </row>
    <row r="6" spans="1:27" ht="15.95" customHeight="1">
      <c r="A6" s="1068" t="s">
        <v>401</v>
      </c>
      <c r="B6" s="1068"/>
      <c r="C6" s="1068"/>
      <c r="D6" s="1068"/>
      <c r="E6" s="1068"/>
      <c r="F6" s="1068"/>
      <c r="G6" s="1068"/>
      <c r="H6" s="1068"/>
      <c r="I6" s="1068"/>
      <c r="J6" s="1068"/>
      <c r="K6" s="1068"/>
      <c r="L6" s="1068"/>
      <c r="M6" s="1068"/>
      <c r="N6" s="1068"/>
      <c r="O6"/>
      <c r="P6"/>
      <c r="Q6"/>
      <c r="R6"/>
      <c r="S6"/>
      <c r="T6"/>
      <c r="U6"/>
      <c r="V6"/>
      <c r="W6"/>
      <c r="X6"/>
      <c r="Y6"/>
      <c r="Z6"/>
    </row>
    <row r="7" spans="1:27" ht="15.95" customHeight="1">
      <c r="A7" s="1080" t="s">
        <v>402</v>
      </c>
      <c r="B7" s="1080"/>
      <c r="C7" s="1080"/>
      <c r="D7" s="1080"/>
      <c r="E7" s="1080"/>
      <c r="F7" s="1080"/>
      <c r="G7" s="1080"/>
      <c r="H7" s="1080"/>
      <c r="I7" s="1080"/>
      <c r="J7" s="1080"/>
      <c r="K7" s="1080"/>
      <c r="L7" s="1080"/>
      <c r="M7" s="1080"/>
      <c r="N7" s="1080"/>
      <c r="O7"/>
      <c r="P7"/>
      <c r="Q7"/>
      <c r="R7"/>
      <c r="S7"/>
      <c r="T7"/>
      <c r="U7"/>
      <c r="V7"/>
      <c r="W7"/>
      <c r="X7"/>
      <c r="Y7"/>
      <c r="Z7"/>
    </row>
    <row r="8" spans="1:27" ht="15.95" customHeight="1">
      <c r="A8" s="1075" t="s">
        <v>378</v>
      </c>
      <c r="B8" s="1075"/>
      <c r="C8" s="1075"/>
      <c r="D8" s="1075"/>
      <c r="E8" s="1075"/>
      <c r="F8" s="1075"/>
      <c r="G8" s="1074" t="s">
        <v>379</v>
      </c>
      <c r="H8" s="1074"/>
      <c r="I8" s="1074"/>
      <c r="J8" s="1074"/>
      <c r="K8" s="1074"/>
      <c r="L8" s="1074"/>
      <c r="M8" s="1074"/>
      <c r="N8" s="1074"/>
      <c r="O8"/>
      <c r="P8"/>
      <c r="Q8"/>
      <c r="R8"/>
      <c r="S8"/>
      <c r="T8"/>
      <c r="U8"/>
      <c r="V8"/>
      <c r="W8"/>
      <c r="X8"/>
      <c r="Y8"/>
      <c r="Z8"/>
    </row>
    <row r="9" spans="1:27" ht="15.95" customHeight="1">
      <c r="A9" s="1075" t="s">
        <v>380</v>
      </c>
      <c r="B9" s="1075"/>
      <c r="C9" s="1075"/>
      <c r="D9" s="1075"/>
      <c r="E9" s="1075"/>
      <c r="F9" s="1075"/>
      <c r="G9" s="1074" t="s">
        <v>381</v>
      </c>
      <c r="H9" s="1074"/>
      <c r="I9" s="1074"/>
      <c r="J9" s="1074"/>
      <c r="K9" s="1074"/>
      <c r="L9" s="1074"/>
      <c r="M9" s="1074"/>
      <c r="N9" s="1074"/>
      <c r="O9"/>
      <c r="P9"/>
      <c r="Q9"/>
      <c r="R9"/>
      <c r="S9"/>
      <c r="T9"/>
      <c r="U9"/>
      <c r="V9"/>
      <c r="W9"/>
      <c r="X9"/>
      <c r="Y9"/>
      <c r="Z9"/>
    </row>
    <row r="10" spans="1:27" ht="15.95" customHeight="1">
      <c r="A10" s="1075" t="s">
        <v>382</v>
      </c>
      <c r="B10" s="1075"/>
      <c r="C10" s="1075"/>
      <c r="D10" s="1075"/>
      <c r="E10" s="1075"/>
      <c r="F10" s="1075"/>
      <c r="G10" s="1074" t="s">
        <v>383</v>
      </c>
      <c r="H10" s="1074"/>
      <c r="I10" s="1074"/>
      <c r="J10" s="1074"/>
      <c r="K10" s="1074"/>
      <c r="L10" s="1074"/>
      <c r="M10" s="1074"/>
      <c r="N10" s="1074"/>
      <c r="O10"/>
      <c r="P10"/>
      <c r="Q10"/>
      <c r="R10"/>
      <c r="S10"/>
      <c r="T10"/>
      <c r="U10"/>
      <c r="V10"/>
      <c r="W10"/>
      <c r="X10"/>
      <c r="Y10"/>
      <c r="Z10"/>
    </row>
    <row r="11" spans="1:27" ht="15.95" customHeight="1">
      <c r="A11" s="1075" t="s">
        <v>384</v>
      </c>
      <c r="B11" s="1075"/>
      <c r="C11" s="1075"/>
      <c r="D11" s="1075"/>
      <c r="E11" s="1075"/>
      <c r="F11" s="1075"/>
      <c r="G11" s="1074" t="s">
        <v>385</v>
      </c>
      <c r="H11" s="1074"/>
      <c r="I11" s="1074"/>
      <c r="J11" s="1074"/>
      <c r="K11" s="1074"/>
      <c r="L11" s="1074"/>
      <c r="M11" s="1074"/>
      <c r="N11" s="1074"/>
      <c r="O11"/>
      <c r="P11"/>
      <c r="Q11"/>
      <c r="R11"/>
      <c r="S11"/>
      <c r="T11"/>
      <c r="U11"/>
      <c r="V11"/>
      <c r="W11"/>
      <c r="X11"/>
      <c r="Y11"/>
      <c r="Z11"/>
    </row>
    <row r="12" spans="1:27" ht="15.95" customHeight="1">
      <c r="A12" s="1075" t="s">
        <v>47</v>
      </c>
      <c r="B12" s="1075"/>
      <c r="C12" s="1075"/>
      <c r="D12" s="1075"/>
      <c r="E12" s="1075"/>
      <c r="F12" s="1075"/>
      <c r="G12" s="1074" t="s">
        <v>386</v>
      </c>
      <c r="H12" s="1074"/>
      <c r="I12" s="1074"/>
      <c r="J12" s="1074"/>
      <c r="K12" s="1074"/>
      <c r="L12" s="1074"/>
      <c r="M12" s="1074"/>
      <c r="N12" s="1074"/>
      <c r="O12"/>
      <c r="P12"/>
      <c r="Q12"/>
      <c r="R12"/>
      <c r="S12"/>
      <c r="T12"/>
      <c r="U12"/>
      <c r="V12"/>
      <c r="W12"/>
      <c r="X12"/>
      <c r="Y12"/>
      <c r="Z12"/>
    </row>
    <row r="13" spans="1:27" ht="24.95" customHeight="1">
      <c r="A13" s="1075" t="s">
        <v>387</v>
      </c>
      <c r="B13" s="1075"/>
      <c r="C13" s="1075"/>
      <c r="D13" s="1075"/>
      <c r="E13" s="1075"/>
      <c r="F13" s="1075"/>
      <c r="G13" s="218"/>
      <c r="H13" s="218"/>
      <c r="I13" s="218"/>
      <c r="J13" s="218"/>
      <c r="O13"/>
      <c r="P13"/>
      <c r="Q13"/>
      <c r="R13"/>
      <c r="S13"/>
      <c r="T13"/>
      <c r="U13"/>
      <c r="V13"/>
      <c r="W13"/>
      <c r="X13"/>
      <c r="Y13"/>
      <c r="Z13"/>
    </row>
    <row r="14" spans="1:27" ht="15.95" customHeight="1">
      <c r="A14" s="880" t="s">
        <v>403</v>
      </c>
      <c r="B14" s="880"/>
      <c r="C14" s="880"/>
      <c r="D14" s="880"/>
      <c r="E14" s="880"/>
      <c r="F14" s="880"/>
      <c r="G14" s="880"/>
      <c r="H14" s="880"/>
      <c r="I14" s="880"/>
      <c r="J14" s="880"/>
      <c r="K14" s="880"/>
      <c r="L14" s="880"/>
      <c r="M14" s="880"/>
      <c r="N14" s="880"/>
      <c r="O14"/>
      <c r="P14"/>
      <c r="Q14"/>
      <c r="R14"/>
      <c r="S14"/>
      <c r="T14"/>
      <c r="U14"/>
      <c r="V14"/>
      <c r="W14"/>
      <c r="X14"/>
      <c r="Y14"/>
      <c r="Z14"/>
    </row>
    <row r="15" spans="1:27" ht="15.95" customHeight="1">
      <c r="A15" s="880"/>
      <c r="B15" s="880"/>
      <c r="C15" s="880"/>
      <c r="D15" s="880"/>
      <c r="E15" s="880"/>
      <c r="F15" s="880"/>
      <c r="G15" s="880"/>
      <c r="H15" s="880"/>
      <c r="I15" s="880"/>
      <c r="J15" s="880"/>
      <c r="K15" s="880"/>
      <c r="L15" s="880"/>
      <c r="M15" s="880"/>
      <c r="N15" s="880"/>
      <c r="O15"/>
      <c r="P15"/>
      <c r="Q15"/>
      <c r="R15"/>
      <c r="S15"/>
      <c r="T15"/>
      <c r="U15"/>
      <c r="V15"/>
      <c r="W15"/>
      <c r="X15"/>
      <c r="Y15"/>
      <c r="Z15"/>
    </row>
    <row r="16" spans="1:27" ht="15.95" customHeight="1">
      <c r="A16" s="880"/>
      <c r="B16" s="880"/>
      <c r="C16" s="880"/>
      <c r="D16" s="880"/>
      <c r="E16" s="880"/>
      <c r="F16" s="880"/>
      <c r="G16" s="880"/>
      <c r="H16" s="880"/>
      <c r="I16" s="880"/>
      <c r="J16" s="880"/>
      <c r="K16" s="880"/>
      <c r="L16" s="880"/>
      <c r="M16" s="880"/>
      <c r="N16" s="880"/>
      <c r="O16"/>
      <c r="P16"/>
      <c r="Q16"/>
      <c r="R16"/>
      <c r="S16"/>
      <c r="T16"/>
      <c r="U16"/>
      <c r="V16"/>
      <c r="W16"/>
      <c r="X16"/>
      <c r="Y16"/>
      <c r="Z16"/>
    </row>
    <row r="17" spans="1:14" customFormat="1" ht="15.95" customHeight="1">
      <c r="A17" s="880"/>
      <c r="B17" s="880"/>
      <c r="C17" s="880"/>
      <c r="D17" s="880"/>
      <c r="E17" s="880"/>
      <c r="F17" s="880"/>
      <c r="G17" s="880"/>
      <c r="H17" s="880"/>
      <c r="I17" s="880"/>
      <c r="J17" s="880"/>
      <c r="K17" s="880"/>
      <c r="L17" s="880"/>
      <c r="M17" s="880"/>
      <c r="N17" s="880"/>
    </row>
    <row r="18" spans="1:14" customFormat="1" ht="15.95" customHeight="1">
      <c r="A18" s="880"/>
      <c r="B18" s="880"/>
      <c r="C18" s="880"/>
      <c r="D18" s="880"/>
      <c r="E18" s="880"/>
      <c r="F18" s="880"/>
      <c r="G18" s="880"/>
      <c r="H18" s="880"/>
      <c r="I18" s="880"/>
      <c r="J18" s="880"/>
      <c r="K18" s="880"/>
      <c r="L18" s="880"/>
      <c r="M18" s="880"/>
      <c r="N18" s="880"/>
    </row>
    <row r="19" spans="1:14" customFormat="1" ht="15.95" customHeight="1">
      <c r="A19" s="880"/>
      <c r="B19" s="880"/>
      <c r="C19" s="880"/>
      <c r="D19" s="880"/>
      <c r="E19" s="880"/>
      <c r="F19" s="880"/>
      <c r="G19" s="880"/>
      <c r="H19" s="880"/>
      <c r="I19" s="880"/>
      <c r="J19" s="880"/>
      <c r="K19" s="880"/>
      <c r="L19" s="880"/>
      <c r="M19" s="880"/>
      <c r="N19" s="880"/>
    </row>
    <row r="20" spans="1:14" customFormat="1" ht="15.95" customHeight="1" thickBot="1">
      <c r="A20" s="230"/>
      <c r="B20" s="230"/>
      <c r="C20" s="230"/>
      <c r="D20" s="230"/>
      <c r="E20" s="230"/>
      <c r="F20" s="230"/>
      <c r="G20" s="230"/>
      <c r="H20" s="230"/>
      <c r="I20" s="230"/>
      <c r="J20" s="18"/>
      <c r="K20" s="247"/>
      <c r="L20" s="247"/>
      <c r="M20" s="247"/>
      <c r="N20" s="18"/>
    </row>
    <row r="21" spans="1:14" customFormat="1" ht="27.95" customHeight="1" thickBot="1">
      <c r="A21" s="1061" t="s">
        <v>404</v>
      </c>
      <c r="B21" s="1062"/>
      <c r="C21" s="1062"/>
      <c r="D21" s="1062"/>
      <c r="E21" s="1062"/>
      <c r="F21" s="1062"/>
      <c r="G21" s="1062"/>
      <c r="H21" s="1062"/>
      <c r="I21" s="1062"/>
      <c r="J21" s="1062"/>
      <c r="K21" s="1062"/>
      <c r="L21" s="1062"/>
      <c r="M21" s="1062"/>
      <c r="N21" s="1063"/>
    </row>
    <row r="22" spans="1:14" customFormat="1" ht="129.94999999999999" customHeight="1">
      <c r="A22" s="112"/>
      <c r="B22" s="202"/>
      <c r="C22" s="119" t="s">
        <v>363</v>
      </c>
      <c r="D22" s="114" t="s">
        <v>378</v>
      </c>
      <c r="E22" s="114" t="s">
        <v>380</v>
      </c>
      <c r="F22" s="114" t="s">
        <v>382</v>
      </c>
      <c r="G22" s="114" t="s">
        <v>384</v>
      </c>
      <c r="H22" s="114" t="s">
        <v>47</v>
      </c>
      <c r="I22" s="114" t="s">
        <v>387</v>
      </c>
      <c r="J22" s="114" t="s">
        <v>379</v>
      </c>
      <c r="K22" s="114" t="s">
        <v>381</v>
      </c>
      <c r="L22" s="114" t="s">
        <v>383</v>
      </c>
      <c r="M22" s="114" t="s">
        <v>385</v>
      </c>
      <c r="N22" s="115" t="s">
        <v>386</v>
      </c>
    </row>
    <row r="23" spans="1:14" s="396" customFormat="1" ht="20.100000000000001" customHeight="1">
      <c r="A23" s="271" t="s">
        <v>200</v>
      </c>
      <c r="B23" s="267"/>
      <c r="C23" s="188"/>
      <c r="D23" s="188"/>
      <c r="E23" s="188"/>
      <c r="F23" s="188"/>
      <c r="G23" s="188"/>
      <c r="H23" s="188"/>
      <c r="I23" s="188"/>
      <c r="J23" s="188"/>
      <c r="K23" s="188"/>
      <c r="L23" s="188"/>
      <c r="M23" s="188"/>
      <c r="N23" s="189"/>
    </row>
    <row r="24" spans="1:14" customFormat="1">
      <c r="A24" s="994" t="s">
        <v>364</v>
      </c>
      <c r="B24" s="995"/>
      <c r="C24" s="116">
        <v>945</v>
      </c>
      <c r="D24" s="377">
        <v>0.74541531823085183</v>
      </c>
      <c r="E24" s="377">
        <v>0.71182795698924772</v>
      </c>
      <c r="F24" s="377">
        <v>0.71304347826087011</v>
      </c>
      <c r="G24" s="377">
        <v>0.75816993464052351</v>
      </c>
      <c r="H24" s="377">
        <v>0.71736785329018338</v>
      </c>
      <c r="I24" s="377">
        <v>0.69870410367170566</v>
      </c>
      <c r="J24" s="377">
        <v>0.7459105779716465</v>
      </c>
      <c r="K24" s="377">
        <v>0.70010905125408995</v>
      </c>
      <c r="L24" s="377">
        <v>0.73039742212674563</v>
      </c>
      <c r="M24" s="377">
        <v>0.63129689174705295</v>
      </c>
      <c r="N24" s="378">
        <v>0.75708061002178673</v>
      </c>
    </row>
    <row r="25" spans="1:14" s="396" customFormat="1" ht="20.100000000000001" customHeight="1">
      <c r="A25" s="271" t="s">
        <v>204</v>
      </c>
      <c r="B25" s="188"/>
      <c r="C25" s="188"/>
      <c r="D25" s="188"/>
      <c r="E25" s="188"/>
      <c r="F25" s="188"/>
      <c r="G25" s="188"/>
      <c r="H25" s="188"/>
      <c r="I25" s="188"/>
      <c r="J25" s="188"/>
      <c r="K25" s="188"/>
      <c r="L25" s="188"/>
      <c r="M25" s="188"/>
      <c r="N25" s="189"/>
    </row>
    <row r="26" spans="1:14" customFormat="1">
      <c r="A26" s="1002" t="s">
        <v>205</v>
      </c>
      <c r="B26" s="1003"/>
      <c r="C26" s="116">
        <v>283</v>
      </c>
      <c r="D26" s="377">
        <v>0.78014184397163111</v>
      </c>
      <c r="E26" s="377">
        <v>0.76428571428571412</v>
      </c>
      <c r="F26" s="377">
        <v>0.74100719424460437</v>
      </c>
      <c r="G26" s="377">
        <v>0.7833935018050544</v>
      </c>
      <c r="H26" s="377">
        <v>0.75800711743772242</v>
      </c>
      <c r="I26" s="377">
        <v>0.75627240143369168</v>
      </c>
      <c r="J26" s="377">
        <v>0.80434782608695687</v>
      </c>
      <c r="K26" s="377">
        <v>0.7318840579710143</v>
      </c>
      <c r="L26" s="377">
        <v>0.80782918149466187</v>
      </c>
      <c r="M26" s="377">
        <v>0.67741935483870908</v>
      </c>
      <c r="N26" s="378">
        <v>0.77173913043478226</v>
      </c>
    </row>
    <row r="27" spans="1:14" customFormat="1">
      <c r="A27" s="1004" t="s">
        <v>208</v>
      </c>
      <c r="B27" s="1005"/>
      <c r="C27" s="117">
        <v>115</v>
      </c>
      <c r="D27" s="379">
        <v>0.39090909090909093</v>
      </c>
      <c r="E27" s="379">
        <v>0.3035714285714286</v>
      </c>
      <c r="F27" s="379">
        <v>0.35454545454545466</v>
      </c>
      <c r="G27" s="379">
        <v>0.38888888888888895</v>
      </c>
      <c r="H27" s="379">
        <v>0.25688073394495403</v>
      </c>
      <c r="I27" s="379">
        <v>0.35454545454545466</v>
      </c>
      <c r="J27" s="379">
        <v>0.34579439252336458</v>
      </c>
      <c r="K27" s="379">
        <v>0.32110091743119268</v>
      </c>
      <c r="L27" s="379">
        <v>0.31192660550458723</v>
      </c>
      <c r="M27" s="379">
        <v>0.36607142857142849</v>
      </c>
      <c r="N27" s="380">
        <v>0.42990654205607487</v>
      </c>
    </row>
    <row r="28" spans="1:14" customFormat="1">
      <c r="A28" s="1004" t="s">
        <v>59</v>
      </c>
      <c r="B28" s="1005"/>
      <c r="C28" s="117">
        <v>162</v>
      </c>
      <c r="D28" s="379">
        <v>0.79113924050632856</v>
      </c>
      <c r="E28" s="379">
        <v>0.79374999999999962</v>
      </c>
      <c r="F28" s="379">
        <v>0.77070063694267499</v>
      </c>
      <c r="G28" s="379">
        <v>0.83439490445859865</v>
      </c>
      <c r="H28" s="379">
        <v>0.79503105590062095</v>
      </c>
      <c r="I28" s="379">
        <v>0.74534161490683226</v>
      </c>
      <c r="J28" s="379">
        <v>0.79746835443037978</v>
      </c>
      <c r="K28" s="379">
        <v>0.80254777070063688</v>
      </c>
      <c r="L28" s="379">
        <v>0.77987421383647804</v>
      </c>
      <c r="M28" s="379">
        <v>0.64197530864197527</v>
      </c>
      <c r="N28" s="380">
        <v>0.81528662420382181</v>
      </c>
    </row>
    <row r="29" spans="1:14" customFormat="1">
      <c r="A29" s="988" t="s">
        <v>211</v>
      </c>
      <c r="B29" s="989"/>
      <c r="C29" s="199">
        <v>271</v>
      </c>
      <c r="D29" s="383">
        <v>0.79775280898876433</v>
      </c>
      <c r="E29" s="383">
        <v>0.76579925650557557</v>
      </c>
      <c r="F29" s="383">
        <v>0.7819548872180454</v>
      </c>
      <c r="G29" s="383">
        <v>0.81784386617100335</v>
      </c>
      <c r="H29" s="383">
        <v>0.78438661710037216</v>
      </c>
      <c r="I29" s="383">
        <v>0.74349442379182162</v>
      </c>
      <c r="J29" s="383">
        <v>0.79775280898876422</v>
      </c>
      <c r="K29" s="383">
        <v>0.73605947955390305</v>
      </c>
      <c r="L29" s="383">
        <v>0.76014760147601457</v>
      </c>
      <c r="M29" s="383">
        <v>0.67527675276752785</v>
      </c>
      <c r="N29" s="384">
        <v>0.82527881040892193</v>
      </c>
    </row>
    <row r="30" spans="1:14" s="396" customFormat="1" ht="20.100000000000001" customHeight="1">
      <c r="A30" s="271" t="s">
        <v>255</v>
      </c>
      <c r="B30" s="188"/>
      <c r="C30" s="188"/>
      <c r="D30" s="188"/>
      <c r="E30" s="188"/>
      <c r="F30" s="188"/>
      <c r="G30" s="188"/>
      <c r="H30" s="188"/>
      <c r="I30" s="188"/>
      <c r="J30" s="188"/>
      <c r="K30" s="188"/>
      <c r="L30" s="188"/>
      <c r="M30" s="188"/>
      <c r="N30" s="189"/>
    </row>
    <row r="31" spans="1:14" customFormat="1">
      <c r="A31" s="976" t="s">
        <v>213</v>
      </c>
      <c r="B31" s="193" t="s">
        <v>5</v>
      </c>
      <c r="C31" s="116">
        <v>173</v>
      </c>
      <c r="D31" s="383">
        <v>0.66279069767441867</v>
      </c>
      <c r="E31" s="383">
        <v>0.63372093023255782</v>
      </c>
      <c r="F31" s="383">
        <v>0.64705882352941146</v>
      </c>
      <c r="G31" s="383">
        <v>0.69822485207100615</v>
      </c>
      <c r="H31" s="383">
        <v>0.57558139534883745</v>
      </c>
      <c r="I31" s="383">
        <v>0.63742690058479556</v>
      </c>
      <c r="J31" s="383">
        <v>0.66863905325443784</v>
      </c>
      <c r="K31" s="383">
        <v>0.60588235294117598</v>
      </c>
      <c r="L31" s="383">
        <v>0.64705882352941213</v>
      </c>
      <c r="M31" s="383">
        <v>0.63742690058479545</v>
      </c>
      <c r="N31" s="384">
        <v>0.70414201183431968</v>
      </c>
    </row>
    <row r="32" spans="1:14" customFormat="1">
      <c r="A32" s="977"/>
      <c r="B32" s="187" t="s">
        <v>6</v>
      </c>
      <c r="C32" s="117">
        <v>73</v>
      </c>
      <c r="D32" s="383">
        <v>0.6944444444444442</v>
      </c>
      <c r="E32" s="383">
        <v>0.70833333333333315</v>
      </c>
      <c r="F32" s="383">
        <v>0.71830985915492962</v>
      </c>
      <c r="G32" s="383">
        <v>0.70000000000000018</v>
      </c>
      <c r="H32" s="383">
        <v>0.70833333333333337</v>
      </c>
      <c r="I32" s="383">
        <v>0.68571428571428561</v>
      </c>
      <c r="J32" s="383">
        <v>0.76811594202898537</v>
      </c>
      <c r="K32" s="383">
        <v>0.64788732394366189</v>
      </c>
      <c r="L32" s="383">
        <v>0.73611111111111094</v>
      </c>
      <c r="M32" s="383">
        <v>0.55555555555555547</v>
      </c>
      <c r="N32" s="384">
        <v>0.68115942028985499</v>
      </c>
    </row>
    <row r="33" spans="1:14" customFormat="1" ht="15.95" customHeight="1">
      <c r="A33" s="977"/>
      <c r="B33" s="187" t="s">
        <v>7</v>
      </c>
      <c r="C33" s="117">
        <v>24</v>
      </c>
      <c r="D33" s="383">
        <v>0.91666666666666674</v>
      </c>
      <c r="E33" s="383">
        <v>0.87499999999999989</v>
      </c>
      <c r="F33" s="383">
        <v>0.74999999999999989</v>
      </c>
      <c r="G33" s="383">
        <v>0.83333333333333326</v>
      </c>
      <c r="H33" s="383">
        <v>0.87499999999999989</v>
      </c>
      <c r="I33" s="383">
        <v>0.91666666666666663</v>
      </c>
      <c r="J33" s="383">
        <v>0.87499999999999989</v>
      </c>
      <c r="K33" s="383">
        <v>0.90909090909090906</v>
      </c>
      <c r="L33" s="383">
        <v>0.91666666666666652</v>
      </c>
      <c r="M33" s="383">
        <v>0.74999999999999989</v>
      </c>
      <c r="N33" s="384">
        <v>0.91666666666666674</v>
      </c>
    </row>
    <row r="34" spans="1:14" customFormat="1">
      <c r="A34" s="977"/>
      <c r="B34" s="187" t="s">
        <v>8</v>
      </c>
      <c r="C34" s="117">
        <v>16</v>
      </c>
      <c r="D34" s="383">
        <v>0.93749999999999989</v>
      </c>
      <c r="E34" s="383">
        <v>0.93749999999999989</v>
      </c>
      <c r="F34" s="383">
        <v>0.93749999999999989</v>
      </c>
      <c r="G34" s="383">
        <v>0.93749999999999989</v>
      </c>
      <c r="H34" s="383">
        <v>0.93749999999999989</v>
      </c>
      <c r="I34" s="383">
        <v>0.93749999999999989</v>
      </c>
      <c r="J34" s="383">
        <v>0.75000000000000011</v>
      </c>
      <c r="K34" s="383">
        <v>0.93749999999999989</v>
      </c>
      <c r="L34" s="383">
        <v>0.93749999999999989</v>
      </c>
      <c r="M34" s="383">
        <v>0.75000000000000011</v>
      </c>
      <c r="N34" s="384">
        <v>0.81249999999999989</v>
      </c>
    </row>
    <row r="35" spans="1:14" customFormat="1">
      <c r="A35" s="977"/>
      <c r="B35" s="243" t="s">
        <v>9</v>
      </c>
      <c r="C35" s="117">
        <v>20</v>
      </c>
      <c r="D35" s="570">
        <v>0.75000000000000011</v>
      </c>
      <c r="E35" s="383">
        <v>0.75000000000000011</v>
      </c>
      <c r="F35" s="383">
        <v>0.70000000000000018</v>
      </c>
      <c r="G35" s="383">
        <v>0.70000000000000007</v>
      </c>
      <c r="H35" s="383">
        <v>0.75000000000000011</v>
      </c>
      <c r="I35" s="383">
        <v>0.75000000000000011</v>
      </c>
      <c r="J35" s="383">
        <v>0.79999999999999993</v>
      </c>
      <c r="K35" s="383">
        <v>0.65</v>
      </c>
      <c r="L35" s="383">
        <v>0.70000000000000018</v>
      </c>
      <c r="M35" s="383">
        <v>0.79999999999999993</v>
      </c>
      <c r="N35" s="384">
        <v>0.75000000000000011</v>
      </c>
    </row>
    <row r="36" spans="1:14" customFormat="1">
      <c r="A36" s="977"/>
      <c r="B36" s="187" t="s">
        <v>10</v>
      </c>
      <c r="C36" s="117">
        <v>40</v>
      </c>
      <c r="D36" s="570">
        <v>0.43243243243243246</v>
      </c>
      <c r="E36" s="383">
        <v>0.48648648648648651</v>
      </c>
      <c r="F36" s="383">
        <v>0.40540540540540537</v>
      </c>
      <c r="G36" s="383">
        <v>0.4324324324324324</v>
      </c>
      <c r="H36" s="383">
        <v>0.45945945945945948</v>
      </c>
      <c r="I36" s="383">
        <v>0.43243243243243246</v>
      </c>
      <c r="J36" s="383">
        <v>0.47222222222222221</v>
      </c>
      <c r="K36" s="383">
        <v>0.43243243243243246</v>
      </c>
      <c r="L36" s="383">
        <v>0.56756756756756754</v>
      </c>
      <c r="M36" s="383">
        <v>0.35135135135135137</v>
      </c>
      <c r="N36" s="384">
        <v>0.47222222222222215</v>
      </c>
    </row>
    <row r="37" spans="1:14" customFormat="1">
      <c r="A37" s="978"/>
      <c r="B37" s="224" t="s">
        <v>11</v>
      </c>
      <c r="C37" s="118">
        <v>31</v>
      </c>
      <c r="D37" s="571">
        <v>0.43333333333333335</v>
      </c>
      <c r="E37" s="381">
        <v>0.23333333333333336</v>
      </c>
      <c r="F37" s="381">
        <v>0.27586206896551724</v>
      </c>
      <c r="G37" s="381">
        <v>0.42857142857142855</v>
      </c>
      <c r="H37" s="381">
        <v>0.42857142857142855</v>
      </c>
      <c r="I37" s="381">
        <v>0.46666666666666667</v>
      </c>
      <c r="J37" s="381">
        <v>0.42857142857142855</v>
      </c>
      <c r="K37" s="381">
        <v>0.39285714285714279</v>
      </c>
      <c r="L37" s="381">
        <v>0.4</v>
      </c>
      <c r="M37" s="381">
        <v>0.3</v>
      </c>
      <c r="N37" s="382">
        <v>0.39285714285714279</v>
      </c>
    </row>
    <row r="38" spans="1:14" customFormat="1">
      <c r="A38" s="976" t="s">
        <v>215</v>
      </c>
      <c r="B38" s="193" t="s">
        <v>5</v>
      </c>
      <c r="C38" s="199">
        <v>242</v>
      </c>
      <c r="D38" s="383">
        <v>0.79668049792531148</v>
      </c>
      <c r="E38" s="383">
        <v>0.80991735537190046</v>
      </c>
      <c r="F38" s="383">
        <v>0.78749999999999964</v>
      </c>
      <c r="G38" s="383">
        <v>0.85892116182572587</v>
      </c>
      <c r="H38" s="383">
        <v>0.82157676348547737</v>
      </c>
      <c r="I38" s="383">
        <v>0.75206611570247917</v>
      </c>
      <c r="J38" s="383">
        <v>0.81666666666666665</v>
      </c>
      <c r="K38" s="383">
        <v>0.76987447698744726</v>
      </c>
      <c r="L38" s="383">
        <v>0.80082987551867235</v>
      </c>
      <c r="M38" s="383">
        <v>0.6570247933884299</v>
      </c>
      <c r="N38" s="384">
        <v>0.85477178423236511</v>
      </c>
    </row>
    <row r="39" spans="1:14" customFormat="1">
      <c r="A39" s="977"/>
      <c r="B39" s="187" t="s">
        <v>6</v>
      </c>
      <c r="C39" s="117">
        <v>53</v>
      </c>
      <c r="D39" s="383">
        <v>0.90000000000000013</v>
      </c>
      <c r="E39" s="383">
        <v>0.86538461538461531</v>
      </c>
      <c r="F39" s="383">
        <v>0.88235294117647056</v>
      </c>
      <c r="G39" s="383">
        <v>0.90384615384615352</v>
      </c>
      <c r="H39" s="383">
        <v>0.81132075471698128</v>
      </c>
      <c r="I39" s="383">
        <v>0.88235294117647045</v>
      </c>
      <c r="J39" s="383">
        <v>0.91999999999999993</v>
      </c>
      <c r="K39" s="383">
        <v>0.84000000000000008</v>
      </c>
      <c r="L39" s="383">
        <v>0.8431372549019609</v>
      </c>
      <c r="M39" s="383">
        <v>0.75471698113207564</v>
      </c>
      <c r="N39" s="384">
        <v>0.90196078431372539</v>
      </c>
    </row>
    <row r="40" spans="1:14" customFormat="1">
      <c r="A40" s="977"/>
      <c r="B40" s="187" t="s">
        <v>7</v>
      </c>
      <c r="C40" s="117">
        <v>22</v>
      </c>
      <c r="D40" s="383">
        <v>0.76190476190476197</v>
      </c>
      <c r="E40" s="383">
        <v>0.81818181818181812</v>
      </c>
      <c r="F40" s="383">
        <v>0.81818181818181812</v>
      </c>
      <c r="G40" s="383">
        <v>0.86363636363636354</v>
      </c>
      <c r="H40" s="383">
        <v>0.77272727272727271</v>
      </c>
      <c r="I40" s="383">
        <v>0.68181818181818188</v>
      </c>
      <c r="J40" s="383">
        <v>0.80952380952380942</v>
      </c>
      <c r="K40" s="383">
        <v>0.81818181818181812</v>
      </c>
      <c r="L40" s="383">
        <v>0.77272727272727271</v>
      </c>
      <c r="M40" s="383">
        <v>0.59090909090909094</v>
      </c>
      <c r="N40" s="384">
        <v>0.86363636363636354</v>
      </c>
    </row>
    <row r="41" spans="1:14" customFormat="1">
      <c r="A41" s="977"/>
      <c r="B41" s="187" t="s">
        <v>8</v>
      </c>
      <c r="C41" s="569">
        <v>15</v>
      </c>
      <c r="D41" s="383">
        <v>0.93333333333333324</v>
      </c>
      <c r="E41" s="383">
        <v>0.79999999999999993</v>
      </c>
      <c r="F41" s="383">
        <v>0.86666666666666647</v>
      </c>
      <c r="G41" s="383">
        <v>0.93333333333333324</v>
      </c>
      <c r="H41" s="383">
        <v>0.86666666666666647</v>
      </c>
      <c r="I41" s="383">
        <v>0.93333333333333324</v>
      </c>
      <c r="J41" s="383">
        <v>0.93333333333333324</v>
      </c>
      <c r="K41" s="383">
        <v>0.93333333333333324</v>
      </c>
      <c r="L41" s="383">
        <v>0.93333333333333324</v>
      </c>
      <c r="M41" s="383">
        <v>0.93333333333333324</v>
      </c>
      <c r="N41" s="384">
        <v>1</v>
      </c>
    </row>
    <row r="42" spans="1:14" customFormat="1">
      <c r="A42" s="977"/>
      <c r="B42" s="243" t="s">
        <v>9</v>
      </c>
      <c r="C42" s="598">
        <v>22</v>
      </c>
      <c r="D42" s="570">
        <v>0.52380952380952384</v>
      </c>
      <c r="E42" s="383">
        <v>0.38095238095238088</v>
      </c>
      <c r="F42" s="383">
        <v>0.25</v>
      </c>
      <c r="G42" s="383">
        <v>0.35000000000000003</v>
      </c>
      <c r="H42" s="383">
        <v>0.42857142857142849</v>
      </c>
      <c r="I42" s="383">
        <v>0.31818181818181823</v>
      </c>
      <c r="J42" s="383">
        <v>0.36363636363636365</v>
      </c>
      <c r="K42" s="383">
        <v>0.36363636363636354</v>
      </c>
      <c r="L42" s="383">
        <v>0.31818181818181823</v>
      </c>
      <c r="M42" s="383">
        <v>0.31818181818181818</v>
      </c>
      <c r="N42" s="384">
        <v>0.3</v>
      </c>
    </row>
    <row r="43" spans="1:14" customFormat="1">
      <c r="A43" s="977"/>
      <c r="B43" s="187" t="s">
        <v>10</v>
      </c>
      <c r="C43" s="117">
        <v>21</v>
      </c>
      <c r="D43" s="383">
        <v>0.65</v>
      </c>
      <c r="E43" s="383">
        <v>0.6</v>
      </c>
      <c r="F43" s="383">
        <v>0.6</v>
      </c>
      <c r="G43" s="383">
        <v>0.68421052631578949</v>
      </c>
      <c r="H43" s="383">
        <v>0.65</v>
      </c>
      <c r="I43" s="383">
        <v>0.5714285714285714</v>
      </c>
      <c r="J43" s="383">
        <v>0.68421052631578949</v>
      </c>
      <c r="K43" s="383">
        <v>0.52380952380952384</v>
      </c>
      <c r="L43" s="383">
        <v>0.61904761904761896</v>
      </c>
      <c r="M43" s="383">
        <v>0.52380952380952384</v>
      </c>
      <c r="N43" s="384">
        <v>0.65</v>
      </c>
    </row>
    <row r="44" spans="1:14" customFormat="1">
      <c r="A44" s="978"/>
      <c r="B44" s="224" t="s">
        <v>11</v>
      </c>
      <c r="C44" s="199">
        <v>14</v>
      </c>
      <c r="D44" s="383">
        <v>0.7142857142857143</v>
      </c>
      <c r="E44" s="383">
        <v>0.64285714285714279</v>
      </c>
      <c r="F44" s="383">
        <v>0.7857142857142857</v>
      </c>
      <c r="G44" s="383">
        <v>0.7142857142857143</v>
      </c>
      <c r="H44" s="383">
        <v>0.7142857142857143</v>
      </c>
      <c r="I44" s="383">
        <v>0.64285714285714279</v>
      </c>
      <c r="J44" s="383">
        <v>0.7857142857142857</v>
      </c>
      <c r="K44" s="383">
        <v>0.7857142857142857</v>
      </c>
      <c r="L44" s="383">
        <v>0.64285714285714279</v>
      </c>
      <c r="M44" s="383">
        <v>0.7142857142857143</v>
      </c>
      <c r="N44" s="384">
        <v>0.7857142857142857</v>
      </c>
    </row>
    <row r="45" spans="1:14" s="396" customFormat="1" ht="20.100000000000001" customHeight="1">
      <c r="A45" s="266" t="s">
        <v>216</v>
      </c>
      <c r="B45" s="267"/>
      <c r="C45" s="188"/>
      <c r="D45" s="188"/>
      <c r="E45" s="188"/>
      <c r="F45" s="188"/>
      <c r="G45" s="188"/>
      <c r="H45" s="188"/>
      <c r="I45" s="188"/>
      <c r="J45" s="188"/>
      <c r="K45" s="188"/>
      <c r="L45" s="188"/>
      <c r="M45" s="188"/>
      <c r="N45" s="189"/>
    </row>
    <row r="46" spans="1:14" customFormat="1">
      <c r="A46" s="976" t="s">
        <v>213</v>
      </c>
      <c r="B46" s="242" t="s">
        <v>13</v>
      </c>
      <c r="C46" s="116">
        <v>124</v>
      </c>
      <c r="D46" s="383">
        <v>0.53719008264462853</v>
      </c>
      <c r="E46" s="383">
        <v>0.49586776859504139</v>
      </c>
      <c r="F46" s="383">
        <v>0.51260504201680668</v>
      </c>
      <c r="G46" s="383">
        <v>0.55084745762711851</v>
      </c>
      <c r="H46" s="383">
        <v>0.4754098360655738</v>
      </c>
      <c r="I46" s="383">
        <v>0.52892561983471065</v>
      </c>
      <c r="J46" s="383">
        <v>0.57264957264957261</v>
      </c>
      <c r="K46" s="383">
        <v>0.48305084745762727</v>
      </c>
      <c r="L46" s="383">
        <v>0.57024793388429762</v>
      </c>
      <c r="M46" s="383">
        <v>0.49586776859504134</v>
      </c>
      <c r="N46" s="384">
        <v>0.59482758620689657</v>
      </c>
    </row>
    <row r="47" spans="1:14" customFormat="1">
      <c r="A47" s="977"/>
      <c r="B47" s="243" t="s">
        <v>14</v>
      </c>
      <c r="C47" s="117">
        <v>207</v>
      </c>
      <c r="D47" s="383">
        <v>0.79126213592233019</v>
      </c>
      <c r="E47" s="383">
        <v>0.76328502415458954</v>
      </c>
      <c r="F47" s="383">
        <v>0.7487684729064038</v>
      </c>
      <c r="G47" s="383">
        <v>0.80097087378640819</v>
      </c>
      <c r="H47" s="383">
        <v>0.7696078431372545</v>
      </c>
      <c r="I47" s="383">
        <v>0.75980392156862731</v>
      </c>
      <c r="J47" s="383">
        <v>0.78325123152709364</v>
      </c>
      <c r="K47" s="383">
        <v>0.73762376237623761</v>
      </c>
      <c r="L47" s="383">
        <v>0.77450980392156854</v>
      </c>
      <c r="M47" s="383">
        <v>0.69902912621359214</v>
      </c>
      <c r="N47" s="384">
        <v>0.77450980392156876</v>
      </c>
    </row>
    <row r="48" spans="1:14" customFormat="1">
      <c r="A48" s="978"/>
      <c r="B48" s="185" t="s">
        <v>15</v>
      </c>
      <c r="C48" s="118">
        <v>44</v>
      </c>
      <c r="D48" s="381">
        <v>0.45454545454545453</v>
      </c>
      <c r="E48" s="381">
        <v>0.45454545454545464</v>
      </c>
      <c r="F48" s="381">
        <v>0.44186046511627908</v>
      </c>
      <c r="G48" s="381">
        <v>0.40476190476190477</v>
      </c>
      <c r="H48" s="381">
        <v>0.40909090909090901</v>
      </c>
      <c r="I48" s="381">
        <v>0.44186046511627908</v>
      </c>
      <c r="J48" s="381">
        <v>0.48780487804878048</v>
      </c>
      <c r="K48" s="381">
        <v>0.50000000000000011</v>
      </c>
      <c r="L48" s="381">
        <v>0.5</v>
      </c>
      <c r="M48" s="381">
        <v>0.36363636363636359</v>
      </c>
      <c r="N48" s="382">
        <v>0.5</v>
      </c>
    </row>
    <row r="49" spans="1:14" customFormat="1">
      <c r="A49" s="976" t="s">
        <v>215</v>
      </c>
      <c r="B49" s="242" t="s">
        <v>13</v>
      </c>
      <c r="C49" s="199">
        <v>149</v>
      </c>
      <c r="D49" s="383">
        <v>0.73972602739726023</v>
      </c>
      <c r="E49" s="383">
        <v>0.69594594594594561</v>
      </c>
      <c r="F49" s="383">
        <v>0.65306122448979576</v>
      </c>
      <c r="G49" s="383">
        <v>0.78767123287671226</v>
      </c>
      <c r="H49" s="383">
        <v>0.72972972972972938</v>
      </c>
      <c r="I49" s="383">
        <v>0.67114093959731569</v>
      </c>
      <c r="J49" s="383">
        <v>0.73793103448275843</v>
      </c>
      <c r="K49" s="383">
        <v>0.6462585034013606</v>
      </c>
      <c r="L49" s="383">
        <v>0.70270270270270274</v>
      </c>
      <c r="M49" s="383">
        <v>0.61073825503355705</v>
      </c>
      <c r="N49" s="384">
        <v>0.79729729729729737</v>
      </c>
    </row>
    <row r="50" spans="1:14" customFormat="1">
      <c r="A50" s="977"/>
      <c r="B50" s="243" t="s">
        <v>14</v>
      </c>
      <c r="C50" s="117">
        <v>206</v>
      </c>
      <c r="D50" s="383">
        <v>0.83823529411764719</v>
      </c>
      <c r="E50" s="383">
        <v>0.86893203883495085</v>
      </c>
      <c r="F50" s="383">
        <v>0.86829268292682904</v>
      </c>
      <c r="G50" s="383">
        <v>0.8878048780487805</v>
      </c>
      <c r="H50" s="383">
        <v>0.85853658536585387</v>
      </c>
      <c r="I50" s="383">
        <v>0.82843137254901977</v>
      </c>
      <c r="J50" s="383">
        <v>0.86407766990291257</v>
      </c>
      <c r="K50" s="383">
        <v>0.84803921568627461</v>
      </c>
      <c r="L50" s="383">
        <v>0.86341463414634112</v>
      </c>
      <c r="M50" s="383">
        <v>0.72815533980582492</v>
      </c>
      <c r="N50" s="384">
        <v>0.89215686274509831</v>
      </c>
    </row>
    <row r="51" spans="1:14" customFormat="1">
      <c r="A51" s="978"/>
      <c r="B51" s="185" t="s">
        <v>15</v>
      </c>
      <c r="C51" s="199">
        <v>41</v>
      </c>
      <c r="D51" s="383">
        <v>0.71794871794871773</v>
      </c>
      <c r="E51" s="383">
        <v>0.66666666666666652</v>
      </c>
      <c r="F51" s="383">
        <v>0.71052631578947356</v>
      </c>
      <c r="G51" s="383">
        <v>0.7</v>
      </c>
      <c r="H51" s="383">
        <v>0.60975609756097526</v>
      </c>
      <c r="I51" s="383">
        <v>0.58536585365853655</v>
      </c>
      <c r="J51" s="383">
        <v>0.69230769230769218</v>
      </c>
      <c r="K51" s="383">
        <v>0.58974358974358965</v>
      </c>
      <c r="L51" s="383">
        <v>0.57500000000000007</v>
      </c>
      <c r="M51" s="383">
        <v>0.46341463414634165</v>
      </c>
      <c r="N51" s="384">
        <v>0.53846153846153844</v>
      </c>
    </row>
    <row r="52" spans="1:14" s="396" customFormat="1" ht="20.100000000000001" customHeight="1">
      <c r="A52" s="266" t="s">
        <v>256</v>
      </c>
      <c r="B52" s="267"/>
      <c r="C52" s="188"/>
      <c r="D52" s="188"/>
      <c r="E52" s="188"/>
      <c r="F52" s="188"/>
      <c r="G52" s="188"/>
      <c r="H52" s="188"/>
      <c r="I52" s="188"/>
      <c r="J52" s="188"/>
      <c r="K52" s="188"/>
      <c r="L52" s="188"/>
      <c r="M52" s="188"/>
      <c r="N52" s="189"/>
    </row>
    <row r="53" spans="1:14" customFormat="1">
      <c r="A53" s="976" t="s">
        <v>213</v>
      </c>
      <c r="B53" s="242" t="s">
        <v>17</v>
      </c>
      <c r="C53" s="116">
        <v>239</v>
      </c>
      <c r="D53" s="383">
        <v>0.69491525423728839</v>
      </c>
      <c r="E53" s="383">
        <v>0.6610169491525425</v>
      </c>
      <c r="F53" s="383">
        <v>0.66666666666666674</v>
      </c>
      <c r="G53" s="383">
        <v>0.7155172413793105</v>
      </c>
      <c r="H53" s="383">
        <v>0.6470588235294118</v>
      </c>
      <c r="I53" s="383">
        <v>0.68220338983050821</v>
      </c>
      <c r="J53" s="383">
        <v>0.70085470085470081</v>
      </c>
      <c r="K53" s="383">
        <v>0.62231759656652375</v>
      </c>
      <c r="L53" s="383">
        <v>0.69491525423728817</v>
      </c>
      <c r="M53" s="383">
        <v>0.63983050847457656</v>
      </c>
      <c r="N53" s="384">
        <v>0.74678111587982843</v>
      </c>
    </row>
    <row r="54" spans="1:14" customFormat="1">
      <c r="A54" s="978"/>
      <c r="B54" s="185" t="s">
        <v>18</v>
      </c>
      <c r="C54" s="199">
        <v>136</v>
      </c>
      <c r="D54" s="381">
        <v>0.6090225563909778</v>
      </c>
      <c r="E54" s="381">
        <v>0.5714285714285714</v>
      </c>
      <c r="F54" s="381">
        <v>0.54961832061068694</v>
      </c>
      <c r="G54" s="381">
        <v>0.57692307692307687</v>
      </c>
      <c r="H54" s="381">
        <v>0.56589147286821695</v>
      </c>
      <c r="I54" s="381">
        <v>0.55725190839694627</v>
      </c>
      <c r="J54" s="381">
        <v>0.62698412698412676</v>
      </c>
      <c r="K54" s="381">
        <v>0.58914728682170558</v>
      </c>
      <c r="L54" s="381">
        <v>0.60305343511450393</v>
      </c>
      <c r="M54" s="381">
        <v>0.49242424242424243</v>
      </c>
      <c r="N54" s="382">
        <v>0.53543307086614167</v>
      </c>
    </row>
    <row r="55" spans="1:14" customFormat="1">
      <c r="A55" s="976" t="s">
        <v>215</v>
      </c>
      <c r="B55" s="242" t="s">
        <v>17</v>
      </c>
      <c r="C55" s="116">
        <v>282</v>
      </c>
      <c r="D55" s="383">
        <v>0.82562277580071164</v>
      </c>
      <c r="E55" s="383">
        <v>0.79787234042553234</v>
      </c>
      <c r="F55" s="383">
        <v>0.80357142857142871</v>
      </c>
      <c r="G55" s="383">
        <v>0.86476868327402123</v>
      </c>
      <c r="H55" s="383">
        <v>0.81494661921708167</v>
      </c>
      <c r="I55" s="383">
        <v>0.78571428571428537</v>
      </c>
      <c r="J55" s="383">
        <v>0.83214285714285685</v>
      </c>
      <c r="K55" s="383">
        <v>0.7949640287769788</v>
      </c>
      <c r="L55" s="383">
        <v>0.81428571428571417</v>
      </c>
      <c r="M55" s="383">
        <v>0.71276595744680815</v>
      </c>
      <c r="N55" s="384">
        <v>0.87142857142857155</v>
      </c>
    </row>
    <row r="56" spans="1:14" customFormat="1">
      <c r="A56" s="978"/>
      <c r="B56" s="185" t="s">
        <v>18</v>
      </c>
      <c r="C56" s="199">
        <v>121</v>
      </c>
      <c r="D56" s="383">
        <v>0.69827586206896497</v>
      </c>
      <c r="E56" s="383">
        <v>0.69491525423728784</v>
      </c>
      <c r="F56" s="383">
        <v>0.67543859649122806</v>
      </c>
      <c r="G56" s="383">
        <v>0.71304347826086911</v>
      </c>
      <c r="H56" s="383">
        <v>0.68907563025210072</v>
      </c>
      <c r="I56" s="383">
        <v>0.61666666666666647</v>
      </c>
      <c r="J56" s="383">
        <v>0.69565217391304335</v>
      </c>
      <c r="K56" s="383">
        <v>0.65254237288135597</v>
      </c>
      <c r="L56" s="383">
        <v>0.6333333333333333</v>
      </c>
      <c r="M56" s="383">
        <v>0.49586776859504128</v>
      </c>
      <c r="N56" s="384">
        <v>0.68965517241379315</v>
      </c>
    </row>
    <row r="57" spans="1:14" s="396" customFormat="1" ht="20.100000000000001" customHeight="1">
      <c r="A57" s="266" t="s">
        <v>257</v>
      </c>
      <c r="B57" s="267"/>
      <c r="C57" s="188"/>
      <c r="D57" s="188"/>
      <c r="E57" s="188"/>
      <c r="F57" s="188"/>
      <c r="G57" s="188"/>
      <c r="H57" s="188"/>
      <c r="I57" s="188"/>
      <c r="J57" s="188"/>
      <c r="K57" s="188"/>
      <c r="L57" s="188"/>
      <c r="M57" s="188"/>
      <c r="N57" s="189"/>
    </row>
    <row r="58" spans="1:14" customFormat="1">
      <c r="A58" s="976" t="s">
        <v>213</v>
      </c>
      <c r="B58" s="744" t="s">
        <v>20</v>
      </c>
      <c r="C58" s="572">
        <v>139</v>
      </c>
      <c r="D58" s="581">
        <v>0.65217391304347816</v>
      </c>
      <c r="E58" s="581">
        <v>0.64748201438848929</v>
      </c>
      <c r="F58" s="581">
        <v>0.66911764705882326</v>
      </c>
      <c r="G58" s="581">
        <v>0.69172932330827075</v>
      </c>
      <c r="H58" s="581">
        <v>0.59999999999999987</v>
      </c>
      <c r="I58" s="581">
        <v>0.61313868613138667</v>
      </c>
      <c r="J58" s="581">
        <v>0.7045454545454547</v>
      </c>
      <c r="K58" s="581">
        <v>0.60294117647058842</v>
      </c>
      <c r="L58" s="581">
        <v>0.67407407407407427</v>
      </c>
      <c r="M58" s="581">
        <v>0.52554744525547414</v>
      </c>
      <c r="N58" s="586">
        <v>0.69696969696969668</v>
      </c>
    </row>
    <row r="59" spans="1:14" customFormat="1">
      <c r="A59" s="977"/>
      <c r="B59" s="687" t="s">
        <v>21</v>
      </c>
      <c r="C59" s="598">
        <v>111</v>
      </c>
      <c r="D59" s="379">
        <v>0.59259259259259256</v>
      </c>
      <c r="E59" s="379">
        <v>0.55045871559633019</v>
      </c>
      <c r="F59" s="379">
        <v>0.59433962264150952</v>
      </c>
      <c r="G59" s="379">
        <v>0.60377358490566035</v>
      </c>
      <c r="H59" s="379">
        <v>0.57272727272727231</v>
      </c>
      <c r="I59" s="379">
        <v>0.59259259259259256</v>
      </c>
      <c r="J59" s="379">
        <v>0.62857142857142878</v>
      </c>
      <c r="K59" s="379">
        <v>0.5943396226415093</v>
      </c>
      <c r="L59" s="379">
        <v>0.59259259259259278</v>
      </c>
      <c r="M59" s="379">
        <v>0.60909090909090902</v>
      </c>
      <c r="N59" s="380">
        <v>0.57547169811320775</v>
      </c>
    </row>
    <row r="60" spans="1:14" customFormat="1">
      <c r="A60" s="978"/>
      <c r="B60" s="745" t="s">
        <v>22</v>
      </c>
      <c r="C60" s="584">
        <v>57</v>
      </c>
      <c r="D60" s="383">
        <v>0.58181818181818168</v>
      </c>
      <c r="E60" s="383">
        <v>0.52830188679245282</v>
      </c>
      <c r="F60" s="383">
        <v>0.40000000000000008</v>
      </c>
      <c r="G60" s="383">
        <v>0.52727272727272712</v>
      </c>
      <c r="H60" s="383">
        <v>0.48148148148148145</v>
      </c>
      <c r="I60" s="383">
        <v>0.57407407407407396</v>
      </c>
      <c r="J60" s="383">
        <v>0.49090909090909096</v>
      </c>
      <c r="K60" s="383">
        <v>0.44230769230769229</v>
      </c>
      <c r="L60" s="383">
        <v>0.53571428571428581</v>
      </c>
      <c r="M60" s="383">
        <v>0.45283018867924529</v>
      </c>
      <c r="N60" s="384">
        <v>0.61111111111111083</v>
      </c>
    </row>
    <row r="61" spans="1:14" customFormat="1">
      <c r="A61" s="976" t="s">
        <v>215</v>
      </c>
      <c r="B61" s="744" t="s">
        <v>20</v>
      </c>
      <c r="C61" s="572">
        <v>208</v>
      </c>
      <c r="D61" s="581">
        <v>0.84390243902439033</v>
      </c>
      <c r="E61" s="581">
        <v>0.79126213592233008</v>
      </c>
      <c r="F61" s="581">
        <v>0.81188118811881194</v>
      </c>
      <c r="G61" s="581">
        <v>0.85436893203883524</v>
      </c>
      <c r="H61" s="581">
        <v>0.80582524271844658</v>
      </c>
      <c r="I61" s="581">
        <v>0.78640776699029169</v>
      </c>
      <c r="J61" s="581">
        <v>0.84951456310679641</v>
      </c>
      <c r="K61" s="581">
        <v>0.8039215686274509</v>
      </c>
      <c r="L61" s="581">
        <v>0.79227053140096626</v>
      </c>
      <c r="M61" s="581">
        <v>0.63942307692307687</v>
      </c>
      <c r="N61" s="586">
        <v>0.85853658536585375</v>
      </c>
    </row>
    <row r="62" spans="1:14" customFormat="1">
      <c r="A62" s="977"/>
      <c r="B62" s="687" t="s">
        <v>21</v>
      </c>
      <c r="C62" s="598">
        <v>102</v>
      </c>
      <c r="D62" s="379">
        <v>0.73737373737373701</v>
      </c>
      <c r="E62" s="379">
        <v>0.76237623762376261</v>
      </c>
      <c r="F62" s="379">
        <v>0.71287128712871295</v>
      </c>
      <c r="G62" s="379">
        <v>0.7699999999999998</v>
      </c>
      <c r="H62" s="379">
        <v>0.76237623762376283</v>
      </c>
      <c r="I62" s="379">
        <v>0.66666666666666652</v>
      </c>
      <c r="J62" s="379">
        <v>0.76530612244897922</v>
      </c>
      <c r="K62" s="379">
        <v>0.70588235294117629</v>
      </c>
      <c r="L62" s="379">
        <v>0.72549019607843113</v>
      </c>
      <c r="M62" s="379">
        <v>0.6078431372549018</v>
      </c>
      <c r="N62" s="380">
        <v>0.7599999999999999</v>
      </c>
    </row>
    <row r="63" spans="1:14" customFormat="1">
      <c r="A63" s="978"/>
      <c r="B63" s="185" t="s">
        <v>22</v>
      </c>
      <c r="C63" s="584">
        <v>51</v>
      </c>
      <c r="D63" s="383">
        <v>0.60784313725490191</v>
      </c>
      <c r="E63" s="383">
        <v>0.62745098039215674</v>
      </c>
      <c r="F63" s="383">
        <v>0.57999999999999985</v>
      </c>
      <c r="G63" s="383">
        <v>0.73469387755102011</v>
      </c>
      <c r="H63" s="383">
        <v>0.66666666666666652</v>
      </c>
      <c r="I63" s="383">
        <v>0.56862745098039214</v>
      </c>
      <c r="J63" s="383">
        <v>0.54901960784313719</v>
      </c>
      <c r="K63" s="383">
        <v>0.62499999999999967</v>
      </c>
      <c r="L63" s="383">
        <v>0.6399999999999999</v>
      </c>
      <c r="M63" s="383">
        <v>0.58823529411764697</v>
      </c>
      <c r="N63" s="384">
        <v>0.65999999999999992</v>
      </c>
    </row>
    <row r="64" spans="1:14" s="396" customFormat="1" ht="20.100000000000001" customHeight="1">
      <c r="A64" s="266" t="s">
        <v>219</v>
      </c>
      <c r="B64" s="267"/>
      <c r="C64" s="188"/>
      <c r="D64" s="188"/>
      <c r="E64" s="188"/>
      <c r="F64" s="188"/>
      <c r="G64" s="188"/>
      <c r="H64" s="188"/>
      <c r="I64" s="188"/>
      <c r="J64" s="188"/>
      <c r="K64" s="188"/>
      <c r="L64" s="188"/>
      <c r="M64" s="188"/>
      <c r="N64" s="189"/>
    </row>
    <row r="65" spans="1:25" customFormat="1">
      <c r="A65" s="976" t="s">
        <v>213</v>
      </c>
      <c r="B65" s="242" t="s">
        <v>24</v>
      </c>
      <c r="C65" s="576">
        <v>71</v>
      </c>
      <c r="D65" s="577">
        <v>0.69565217391304357</v>
      </c>
      <c r="E65" s="577">
        <v>0.69117647058823495</v>
      </c>
      <c r="F65" s="577">
        <v>0.65714285714285703</v>
      </c>
      <c r="G65" s="577">
        <v>0.79411764705882337</v>
      </c>
      <c r="H65" s="577">
        <v>0.63235294117647045</v>
      </c>
      <c r="I65" s="577">
        <v>0.6911764705882355</v>
      </c>
      <c r="J65" s="577">
        <v>0.73134328358208966</v>
      </c>
      <c r="K65" s="577">
        <v>0.65217391304347827</v>
      </c>
      <c r="L65" s="577">
        <v>0.70000000000000007</v>
      </c>
      <c r="M65" s="577">
        <v>0.52941176470588236</v>
      </c>
      <c r="N65" s="587">
        <v>0.71641791044776137</v>
      </c>
    </row>
    <row r="66" spans="1:25" customFormat="1">
      <c r="A66" s="977"/>
      <c r="B66" s="687" t="s">
        <v>25</v>
      </c>
      <c r="C66" s="598">
        <v>17</v>
      </c>
      <c r="D66" s="379">
        <v>0.52941176470588225</v>
      </c>
      <c r="E66" s="379">
        <v>0.4705882352941177</v>
      </c>
      <c r="F66" s="379">
        <v>0.41176470588235292</v>
      </c>
      <c r="G66" s="379">
        <v>0.41176470588235292</v>
      </c>
      <c r="H66" s="379">
        <v>0.29411764705882354</v>
      </c>
      <c r="I66" s="379">
        <v>0.41176470588235292</v>
      </c>
      <c r="J66" s="379">
        <v>0.52941176470588236</v>
      </c>
      <c r="K66" s="379">
        <v>0.5</v>
      </c>
      <c r="L66" s="379">
        <v>0.41176470588235292</v>
      </c>
      <c r="M66" s="379">
        <v>0.6470588235294118</v>
      </c>
      <c r="N66" s="380">
        <v>0.52941176470588236</v>
      </c>
    </row>
    <row r="67" spans="1:25" customFormat="1">
      <c r="A67" s="978"/>
      <c r="B67" s="745" t="s">
        <v>26</v>
      </c>
      <c r="C67" s="584">
        <v>290</v>
      </c>
      <c r="D67" s="381">
        <v>0.66083916083916128</v>
      </c>
      <c r="E67" s="381">
        <v>0.62369337979094086</v>
      </c>
      <c r="F67" s="381">
        <v>0.62989323843416434</v>
      </c>
      <c r="G67" s="381">
        <v>0.65357142857142858</v>
      </c>
      <c r="H67" s="381">
        <v>0.62456140350877221</v>
      </c>
      <c r="I67" s="381">
        <v>0.64210526315789462</v>
      </c>
      <c r="J67" s="381">
        <v>0.66785714285714259</v>
      </c>
      <c r="K67" s="381">
        <v>0.60498220640569367</v>
      </c>
      <c r="L67" s="381">
        <v>0.66901408450704247</v>
      </c>
      <c r="M67" s="381">
        <v>0.59440559440559471</v>
      </c>
      <c r="N67" s="382">
        <v>0.67383512544802848</v>
      </c>
    </row>
    <row r="68" spans="1:25" customFormat="1">
      <c r="A68" s="976" t="s">
        <v>215</v>
      </c>
      <c r="B68" s="242" t="s">
        <v>24</v>
      </c>
      <c r="C68" s="576">
        <v>64</v>
      </c>
      <c r="D68" s="577">
        <v>0.86885245901639341</v>
      </c>
      <c r="E68" s="577">
        <v>0.77419354838709686</v>
      </c>
      <c r="F68" s="577">
        <v>0.79999999999999993</v>
      </c>
      <c r="G68" s="577">
        <v>0.82258064516129015</v>
      </c>
      <c r="H68" s="577">
        <v>0.79687500000000011</v>
      </c>
      <c r="I68" s="577">
        <v>0.78125000000000011</v>
      </c>
      <c r="J68" s="577">
        <v>0.79032258064516125</v>
      </c>
      <c r="K68" s="577">
        <v>0.75806451612903236</v>
      </c>
      <c r="L68" s="577">
        <v>0.74603174603174616</v>
      </c>
      <c r="M68" s="577">
        <v>0.6875</v>
      </c>
      <c r="N68" s="587">
        <v>0.75806451612903236</v>
      </c>
    </row>
    <row r="69" spans="1:25" customFormat="1">
      <c r="A69" s="977"/>
      <c r="B69" s="243" t="s">
        <v>25</v>
      </c>
      <c r="C69" s="598">
        <v>26</v>
      </c>
      <c r="D69" s="379">
        <v>0.61538461538461531</v>
      </c>
      <c r="E69" s="379">
        <v>0.65384615384615385</v>
      </c>
      <c r="F69" s="379">
        <v>0.65384615384615385</v>
      </c>
      <c r="G69" s="379">
        <v>0.73076923076923073</v>
      </c>
      <c r="H69" s="379">
        <v>0.61538461538461542</v>
      </c>
      <c r="I69" s="379">
        <v>0.57692307692307687</v>
      </c>
      <c r="J69" s="379">
        <v>0.625</v>
      </c>
      <c r="K69" s="379">
        <v>0.53846153846153855</v>
      </c>
      <c r="L69" s="379">
        <v>0.61538461538461542</v>
      </c>
      <c r="M69" s="379">
        <v>0.42307692307692318</v>
      </c>
      <c r="N69" s="380">
        <v>0.65384615384615374</v>
      </c>
    </row>
    <row r="70" spans="1:25" customFormat="1">
      <c r="A70" s="978"/>
      <c r="B70" s="185" t="s">
        <v>26</v>
      </c>
      <c r="C70" s="199">
        <v>315</v>
      </c>
      <c r="D70" s="383">
        <v>0.80385852090032128</v>
      </c>
      <c r="E70" s="383">
        <v>0.79617834394904463</v>
      </c>
      <c r="F70" s="383">
        <v>0.78387096774193543</v>
      </c>
      <c r="G70" s="383">
        <v>0.83870967741935465</v>
      </c>
      <c r="H70" s="383">
        <v>0.8012820512820511</v>
      </c>
      <c r="I70" s="383">
        <v>0.75399361022364153</v>
      </c>
      <c r="J70" s="383">
        <v>0.81672025723472685</v>
      </c>
      <c r="K70" s="383">
        <v>0.78064516129032302</v>
      </c>
      <c r="L70" s="383">
        <v>0.78980891719745194</v>
      </c>
      <c r="M70" s="383">
        <v>0.67619047619047634</v>
      </c>
      <c r="N70" s="384">
        <v>0.85209003215434143</v>
      </c>
    </row>
    <row r="71" spans="1:25" s="396" customFormat="1" ht="20.100000000000001" customHeight="1">
      <c r="A71" s="266" t="s">
        <v>220</v>
      </c>
      <c r="B71" s="267"/>
      <c r="C71" s="188"/>
      <c r="D71" s="188"/>
      <c r="E71" s="188"/>
      <c r="F71" s="188"/>
      <c r="G71" s="188"/>
      <c r="H71" s="188"/>
      <c r="I71" s="188"/>
      <c r="J71" s="188"/>
      <c r="K71" s="188"/>
      <c r="L71" s="188"/>
      <c r="M71" s="188"/>
      <c r="N71" s="189"/>
    </row>
    <row r="72" spans="1:25" customFormat="1">
      <c r="A72" s="976" t="s">
        <v>213</v>
      </c>
      <c r="B72" s="242" t="s">
        <v>28</v>
      </c>
      <c r="C72" s="572">
        <v>160</v>
      </c>
      <c r="D72" s="577">
        <v>0.69811320754716988</v>
      </c>
      <c r="E72" s="577">
        <v>0.65625</v>
      </c>
      <c r="F72" s="577">
        <v>0.60897435897435892</v>
      </c>
      <c r="G72" s="577">
        <v>0.64102564102564086</v>
      </c>
      <c r="H72" s="577">
        <v>0.61392405063291122</v>
      </c>
      <c r="I72" s="577">
        <v>0.65822784810126556</v>
      </c>
      <c r="J72" s="577">
        <v>0.64102564102564086</v>
      </c>
      <c r="K72" s="577">
        <v>0.63291139240506322</v>
      </c>
      <c r="L72" s="577">
        <v>0.66666666666666641</v>
      </c>
      <c r="M72" s="577">
        <v>0.58749999999999991</v>
      </c>
      <c r="N72" s="587">
        <v>0.69677419354838732</v>
      </c>
    </row>
    <row r="73" spans="1:25" customFormat="1">
      <c r="A73" s="977"/>
      <c r="B73" s="243" t="s">
        <v>29</v>
      </c>
      <c r="C73" s="598">
        <v>83</v>
      </c>
      <c r="D73" s="379">
        <v>0.66666666666666663</v>
      </c>
      <c r="E73" s="379">
        <v>0.62337662337662325</v>
      </c>
      <c r="F73" s="379">
        <v>0.66249999999999998</v>
      </c>
      <c r="G73" s="379">
        <v>0.73076923076923062</v>
      </c>
      <c r="H73" s="379">
        <v>0.61249999999999982</v>
      </c>
      <c r="I73" s="379">
        <v>0.60256410256410264</v>
      </c>
      <c r="J73" s="379">
        <v>0.65432098765432123</v>
      </c>
      <c r="K73" s="379">
        <v>0.632911392405063</v>
      </c>
      <c r="L73" s="379">
        <v>0.67901234567901247</v>
      </c>
      <c r="M73" s="379">
        <v>0.5512820512820511</v>
      </c>
      <c r="N73" s="380">
        <v>0.67499999999999982</v>
      </c>
    </row>
    <row r="74" spans="1:25" customFormat="1">
      <c r="A74" s="977"/>
      <c r="B74" s="244" t="s">
        <v>30</v>
      </c>
      <c r="C74" s="117">
        <v>32</v>
      </c>
      <c r="D74" s="379">
        <v>0.81250000000000022</v>
      </c>
      <c r="E74" s="379">
        <v>0.75000000000000033</v>
      </c>
      <c r="F74" s="379">
        <v>0.78125000000000022</v>
      </c>
      <c r="G74" s="379">
        <v>0.78125000000000033</v>
      </c>
      <c r="H74" s="379">
        <v>0.78125</v>
      </c>
      <c r="I74" s="379">
        <v>0.75</v>
      </c>
      <c r="J74" s="379">
        <v>0.90624999999999978</v>
      </c>
      <c r="K74" s="379">
        <v>0.77419354838709697</v>
      </c>
      <c r="L74" s="379">
        <v>0.84375</v>
      </c>
      <c r="M74" s="379">
        <v>0.62500000000000022</v>
      </c>
      <c r="N74" s="380">
        <v>0.71875</v>
      </c>
    </row>
    <row r="75" spans="1:25" customFormat="1">
      <c r="A75" s="977"/>
      <c r="B75" s="185" t="s">
        <v>31</v>
      </c>
      <c r="C75" s="118">
        <v>76</v>
      </c>
      <c r="D75" s="381">
        <v>0.53424657534246578</v>
      </c>
      <c r="E75" s="381">
        <v>0.51315789473684204</v>
      </c>
      <c r="F75" s="381">
        <v>0.54054054054054057</v>
      </c>
      <c r="G75" s="381">
        <v>0.54794520547945202</v>
      </c>
      <c r="H75" s="381">
        <v>0.52054794520547942</v>
      </c>
      <c r="I75" s="381">
        <v>0.6133333333333334</v>
      </c>
      <c r="J75" s="381">
        <v>0.64285714285714268</v>
      </c>
      <c r="K75" s="381">
        <v>0.53521126760563364</v>
      </c>
      <c r="L75" s="381">
        <v>0.54054054054054046</v>
      </c>
      <c r="M75" s="381">
        <v>0.58108108108108125</v>
      </c>
      <c r="N75" s="382">
        <v>0.61971830985915499</v>
      </c>
    </row>
    <row r="76" spans="1:25" customFormat="1">
      <c r="A76" s="977" t="s">
        <v>215</v>
      </c>
      <c r="B76" s="242" t="s">
        <v>28</v>
      </c>
      <c r="C76" s="584">
        <v>182</v>
      </c>
      <c r="D76" s="383">
        <v>0.6906077348066304</v>
      </c>
      <c r="E76" s="383">
        <v>0.69613259668508298</v>
      </c>
      <c r="F76" s="383">
        <v>0.6629213483146067</v>
      </c>
      <c r="G76" s="383">
        <v>0.74719101123595533</v>
      </c>
      <c r="H76" s="383">
        <v>0.71111111111111114</v>
      </c>
      <c r="I76" s="383">
        <v>0.65555555555555589</v>
      </c>
      <c r="J76" s="383">
        <v>0.73184357541899447</v>
      </c>
      <c r="K76" s="383">
        <v>0.69613259668508287</v>
      </c>
      <c r="L76" s="383">
        <v>0.69060773480663018</v>
      </c>
      <c r="M76" s="383">
        <v>0.60989010989011039</v>
      </c>
      <c r="N76" s="384">
        <v>0.7722222222222227</v>
      </c>
    </row>
    <row r="77" spans="1:25" customFormat="1">
      <c r="A77" s="977"/>
      <c r="B77" s="243" t="s">
        <v>29</v>
      </c>
      <c r="C77" s="573">
        <v>85</v>
      </c>
      <c r="D77" s="577">
        <v>0.89156626506024095</v>
      </c>
      <c r="E77" s="577">
        <v>0.84705882352941153</v>
      </c>
      <c r="F77" s="577">
        <v>0.86746987951807231</v>
      </c>
      <c r="G77" s="577">
        <v>0.84523809523809534</v>
      </c>
      <c r="H77" s="577">
        <v>0.86904761904761862</v>
      </c>
      <c r="I77" s="577">
        <v>0.82352941176470595</v>
      </c>
      <c r="J77" s="577">
        <v>0.84705882352941175</v>
      </c>
      <c r="K77" s="577">
        <v>0.83132530120481907</v>
      </c>
      <c r="L77" s="577">
        <v>0.88095238095238126</v>
      </c>
      <c r="M77" s="577">
        <v>0.61176470588235277</v>
      </c>
      <c r="N77" s="587">
        <v>0.84523809523809512</v>
      </c>
    </row>
    <row r="78" spans="1:25" customFormat="1">
      <c r="A78" s="977"/>
      <c r="B78" s="243" t="s">
        <v>30</v>
      </c>
      <c r="C78" s="598">
        <v>43</v>
      </c>
      <c r="D78" s="379">
        <v>0.95238095238095244</v>
      </c>
      <c r="E78" s="379">
        <v>0.97674418604651136</v>
      </c>
      <c r="F78" s="379">
        <v>1</v>
      </c>
      <c r="G78" s="379">
        <v>1</v>
      </c>
      <c r="H78" s="379">
        <v>0.93023255813953487</v>
      </c>
      <c r="I78" s="379">
        <v>0.93023255813953454</v>
      </c>
      <c r="J78" s="379">
        <v>0.95238095238095233</v>
      </c>
      <c r="K78" s="379">
        <v>0.90697674418604646</v>
      </c>
      <c r="L78" s="379">
        <v>0.97674418604651136</v>
      </c>
      <c r="M78" s="379">
        <v>0.79069767441860461</v>
      </c>
      <c r="N78" s="380">
        <v>0.97619047619047594</v>
      </c>
    </row>
    <row r="79" spans="1:25" customFormat="1" ht="16.5" thickBot="1">
      <c r="A79" s="1084"/>
      <c r="B79" s="627" t="s">
        <v>31</v>
      </c>
      <c r="C79" s="590">
        <v>69</v>
      </c>
      <c r="D79" s="585">
        <v>0.78787878787878785</v>
      </c>
      <c r="E79" s="585">
        <v>0.68656716417910457</v>
      </c>
      <c r="F79" s="585">
        <v>0.72727272727272718</v>
      </c>
      <c r="G79" s="585">
        <v>0.80597014925373123</v>
      </c>
      <c r="H79" s="585">
        <v>0.72463768115942018</v>
      </c>
      <c r="I79" s="585">
        <v>0.69117647058823528</v>
      </c>
      <c r="J79" s="585">
        <v>0.7272727272727274</v>
      </c>
      <c r="K79" s="585">
        <v>0.66153846153846152</v>
      </c>
      <c r="L79" s="585">
        <v>0.64705882352941146</v>
      </c>
      <c r="M79" s="585">
        <v>0.65217391304347816</v>
      </c>
      <c r="N79" s="589">
        <v>0.74242424242424254</v>
      </c>
    </row>
    <row r="80" spans="1:25" s="18" customFormat="1" ht="15.95" customHeight="1">
      <c r="A80" s="1078" t="s">
        <v>365</v>
      </c>
      <c r="B80" s="980"/>
      <c r="C80" s="980"/>
      <c r="D80" s="980"/>
      <c r="E80" s="980"/>
      <c r="F80" s="980"/>
      <c r="G80" s="980"/>
      <c r="H80" s="980"/>
      <c r="I80" s="980"/>
      <c r="J80" s="980"/>
      <c r="K80" s="980"/>
      <c r="L80" s="980"/>
      <c r="M80" s="980"/>
      <c r="N80" s="980"/>
      <c r="O80" s="245"/>
      <c r="P80" s="245"/>
      <c r="Q80" s="245"/>
      <c r="R80" s="245"/>
      <c r="S80" s="245"/>
      <c r="T80" s="245"/>
      <c r="U80" s="245"/>
      <c r="V80" s="245"/>
      <c r="W80" s="245"/>
      <c r="X80" s="245"/>
      <c r="Y80" s="245"/>
    </row>
    <row r="81" spans="1:26" s="18" customFormat="1" ht="16.5" thickBot="1">
      <c r="A81" s="19"/>
      <c r="B81" s="19"/>
      <c r="C81" s="19"/>
      <c r="D81" s="19"/>
      <c r="E81" s="19"/>
      <c r="F81" s="19"/>
      <c r="G81" s="19"/>
      <c r="H81" s="19"/>
      <c r="I81" s="19"/>
    </row>
    <row r="82" spans="1:26" ht="27.95" customHeight="1" thickBot="1">
      <c r="A82" s="1061" t="s">
        <v>405</v>
      </c>
      <c r="B82" s="1062"/>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3"/>
    </row>
    <row r="83" spans="1:26" ht="15.95" customHeight="1">
      <c r="A83" s="953"/>
      <c r="B83" s="954"/>
      <c r="C83" s="957" t="s">
        <v>192</v>
      </c>
      <c r="D83" s="958"/>
      <c r="E83" s="958"/>
      <c r="F83" s="958"/>
      <c r="G83" s="958"/>
      <c r="H83" s="958"/>
      <c r="I83" s="958"/>
      <c r="J83" s="959"/>
      <c r="K83" s="960" t="s">
        <v>193</v>
      </c>
      <c r="L83" s="961"/>
      <c r="M83" s="961"/>
      <c r="N83" s="961"/>
      <c r="O83" s="961"/>
      <c r="P83" s="961"/>
      <c r="Q83" s="961"/>
      <c r="R83" s="961"/>
      <c r="S83" s="957" t="s">
        <v>4</v>
      </c>
      <c r="T83" s="958"/>
      <c r="U83" s="958"/>
      <c r="V83" s="958"/>
      <c r="W83" s="958"/>
      <c r="X83" s="958"/>
      <c r="Y83" s="958"/>
      <c r="Z83" s="962"/>
    </row>
    <row r="84" spans="1:26">
      <c r="A84" s="953"/>
      <c r="B84" s="954"/>
      <c r="C84" s="963" t="s">
        <v>205</v>
      </c>
      <c r="D84" s="964"/>
      <c r="E84" s="964" t="s">
        <v>208</v>
      </c>
      <c r="F84" s="964"/>
      <c r="G84" s="964" t="s">
        <v>59</v>
      </c>
      <c r="H84" s="964"/>
      <c r="I84" s="964" t="s">
        <v>211</v>
      </c>
      <c r="J84" s="965"/>
      <c r="K84" s="966" t="s">
        <v>205</v>
      </c>
      <c r="L84" s="967"/>
      <c r="M84" s="967" t="s">
        <v>208</v>
      </c>
      <c r="N84" s="967"/>
      <c r="O84" s="967" t="s">
        <v>59</v>
      </c>
      <c r="P84" s="967"/>
      <c r="Q84" s="967" t="s">
        <v>211</v>
      </c>
      <c r="R84" s="969"/>
      <c r="S84" s="970" t="s">
        <v>205</v>
      </c>
      <c r="T84" s="930"/>
      <c r="U84" s="929" t="s">
        <v>208</v>
      </c>
      <c r="V84" s="930"/>
      <c r="W84" s="929" t="s">
        <v>59</v>
      </c>
      <c r="X84" s="930"/>
      <c r="Y84" s="929" t="s">
        <v>211</v>
      </c>
      <c r="Z84" s="968"/>
    </row>
    <row r="85" spans="1:26">
      <c r="A85" s="953"/>
      <c r="B85" s="954"/>
      <c r="C85" s="86" t="s">
        <v>195</v>
      </c>
      <c r="D85" s="385" t="s">
        <v>224</v>
      </c>
      <c r="E85" s="88" t="s">
        <v>195</v>
      </c>
      <c r="F85" s="385" t="s">
        <v>224</v>
      </c>
      <c r="G85" s="88" t="s">
        <v>195</v>
      </c>
      <c r="H85" s="385" t="s">
        <v>224</v>
      </c>
      <c r="I85" s="88" t="s">
        <v>195</v>
      </c>
      <c r="J85" s="386" t="s">
        <v>224</v>
      </c>
      <c r="K85" s="90" t="s">
        <v>195</v>
      </c>
      <c r="L85" s="387" t="s">
        <v>224</v>
      </c>
      <c r="M85" s="92" t="s">
        <v>195</v>
      </c>
      <c r="N85" s="387" t="s">
        <v>224</v>
      </c>
      <c r="O85" s="92" t="s">
        <v>195</v>
      </c>
      <c r="P85" s="387" t="s">
        <v>224</v>
      </c>
      <c r="Q85" s="92" t="s">
        <v>195</v>
      </c>
      <c r="R85" s="388" t="s">
        <v>224</v>
      </c>
      <c r="S85" s="86" t="s">
        <v>195</v>
      </c>
      <c r="T85" s="385" t="s">
        <v>224</v>
      </c>
      <c r="U85" s="88" t="s">
        <v>195</v>
      </c>
      <c r="V85" s="385" t="s">
        <v>224</v>
      </c>
      <c r="W85" s="88" t="s">
        <v>195</v>
      </c>
      <c r="X85" s="385" t="s">
        <v>224</v>
      </c>
      <c r="Y85" s="88" t="s">
        <v>195</v>
      </c>
      <c r="Z85" s="389" t="s">
        <v>224</v>
      </c>
    </row>
    <row r="86" spans="1:26" s="396" customFormat="1" ht="20.100000000000001" customHeight="1">
      <c r="A86" s="1081" t="s">
        <v>401</v>
      </c>
      <c r="B86" s="1065"/>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3"/>
    </row>
    <row r="87" spans="1:26">
      <c r="A87" s="971" t="s">
        <v>378</v>
      </c>
      <c r="B87" s="517" t="s">
        <v>239</v>
      </c>
      <c r="C87" s="249">
        <v>182</v>
      </c>
      <c r="D87" s="366">
        <v>0.64539007092198586</v>
      </c>
      <c r="E87" s="250">
        <v>12</v>
      </c>
      <c r="F87" s="366">
        <v>0.10909090909090909</v>
      </c>
      <c r="G87" s="250">
        <v>90</v>
      </c>
      <c r="H87" s="366">
        <v>0.569620253164557</v>
      </c>
      <c r="I87" s="250">
        <v>165</v>
      </c>
      <c r="J87" s="499">
        <v>0.6179775280898876</v>
      </c>
      <c r="K87" s="619">
        <v>7146</v>
      </c>
      <c r="L87" s="469">
        <v>0.79950771984784064</v>
      </c>
      <c r="M87" s="622">
        <v>31</v>
      </c>
      <c r="N87" s="469">
        <v>0.86111111111111116</v>
      </c>
      <c r="O87" s="622">
        <v>3699</v>
      </c>
      <c r="P87" s="469">
        <v>0.90440097799510999</v>
      </c>
      <c r="Q87" s="622">
        <v>4121</v>
      </c>
      <c r="R87" s="471">
        <v>0.87531860662701788</v>
      </c>
      <c r="S87" s="249">
        <v>70905</v>
      </c>
      <c r="T87" s="366">
        <v>0.82584995981690501</v>
      </c>
      <c r="U87" s="250">
        <v>14216</v>
      </c>
      <c r="V87" s="366">
        <v>0.80938282851286725</v>
      </c>
      <c r="W87" s="250">
        <v>25118</v>
      </c>
      <c r="X87" s="366">
        <v>0.87036972868082751</v>
      </c>
      <c r="Y87" s="250">
        <v>35889</v>
      </c>
      <c r="Z87" s="368">
        <v>0.85703027987391356</v>
      </c>
    </row>
    <row r="88" spans="1:26">
      <c r="A88" s="972"/>
      <c r="B88" s="492" t="s">
        <v>240</v>
      </c>
      <c r="C88" s="81">
        <v>38</v>
      </c>
      <c r="D88" s="351">
        <v>0.13475177304964539</v>
      </c>
      <c r="E88" s="82">
        <v>31</v>
      </c>
      <c r="F88" s="351">
        <v>0.2818181818181818</v>
      </c>
      <c r="G88" s="82">
        <v>35</v>
      </c>
      <c r="H88" s="351">
        <v>0.22151898734177211</v>
      </c>
      <c r="I88" s="82">
        <v>48</v>
      </c>
      <c r="J88" s="421">
        <v>0.17977528089887643</v>
      </c>
      <c r="K88" s="461">
        <v>933</v>
      </c>
      <c r="L88" s="458">
        <v>0.1043857686283285</v>
      </c>
      <c r="M88" s="623">
        <v>3</v>
      </c>
      <c r="N88" s="458">
        <v>8.3333333333333315E-2</v>
      </c>
      <c r="O88" s="623">
        <v>283</v>
      </c>
      <c r="P88" s="458">
        <v>6.9193154034229834E-2</v>
      </c>
      <c r="Q88" s="623">
        <v>386</v>
      </c>
      <c r="R88" s="466">
        <v>8.1988105352591323E-2</v>
      </c>
      <c r="S88" s="81">
        <v>9937</v>
      </c>
      <c r="T88" s="351">
        <v>0.11573896129610864</v>
      </c>
      <c r="U88" s="82">
        <v>2254</v>
      </c>
      <c r="V88" s="351">
        <v>0.12833067638351173</v>
      </c>
      <c r="W88" s="82">
        <v>3004</v>
      </c>
      <c r="X88" s="351">
        <v>0.10409231089088326</v>
      </c>
      <c r="Y88" s="82">
        <v>4390</v>
      </c>
      <c r="Z88" s="355">
        <v>0.1048333174133155</v>
      </c>
    </row>
    <row r="89" spans="1:26">
      <c r="A89" s="972"/>
      <c r="B89" s="492" t="s">
        <v>241</v>
      </c>
      <c r="C89" s="81">
        <v>48</v>
      </c>
      <c r="D89" s="351">
        <v>0.1702127659574468</v>
      </c>
      <c r="E89" s="82">
        <v>46</v>
      </c>
      <c r="F89" s="351">
        <v>0.41818181818181815</v>
      </c>
      <c r="G89" s="82">
        <v>16</v>
      </c>
      <c r="H89" s="351">
        <v>0.10126582278481014</v>
      </c>
      <c r="I89" s="82">
        <v>43</v>
      </c>
      <c r="J89" s="421">
        <v>0.16104868913857678</v>
      </c>
      <c r="K89" s="461">
        <v>731</v>
      </c>
      <c r="L89" s="458">
        <v>8.1785634370105165E-2</v>
      </c>
      <c r="M89" s="623">
        <v>1</v>
      </c>
      <c r="N89" s="458">
        <v>2.7777777777777776E-2</v>
      </c>
      <c r="O89" s="623">
        <v>83</v>
      </c>
      <c r="P89" s="458">
        <v>2.0293398533007333E-2</v>
      </c>
      <c r="Q89" s="623">
        <v>173</v>
      </c>
      <c r="R89" s="466">
        <v>3.6745964316057776E-2</v>
      </c>
      <c r="S89" s="81">
        <v>3918</v>
      </c>
      <c r="T89" s="351">
        <v>4.5634019357769312E-2</v>
      </c>
      <c r="U89" s="82">
        <v>860</v>
      </c>
      <c r="V89" s="351">
        <v>4.8963789569574132E-2</v>
      </c>
      <c r="W89" s="82">
        <v>558</v>
      </c>
      <c r="X89" s="351">
        <v>1.9335389306628783E-2</v>
      </c>
      <c r="Y89" s="82">
        <v>1297</v>
      </c>
      <c r="Z89" s="355">
        <v>3.0972394689082052E-2</v>
      </c>
    </row>
    <row r="90" spans="1:26">
      <c r="A90" s="972"/>
      <c r="B90" s="492" t="s">
        <v>242</v>
      </c>
      <c r="C90" s="81">
        <v>11</v>
      </c>
      <c r="D90" s="351">
        <v>3.9007092198581561E-2</v>
      </c>
      <c r="E90" s="82">
        <v>20</v>
      </c>
      <c r="F90" s="351">
        <v>0.18181818181818182</v>
      </c>
      <c r="G90" s="82">
        <v>16</v>
      </c>
      <c r="H90" s="351">
        <v>0.10126582278481014</v>
      </c>
      <c r="I90" s="82">
        <v>10</v>
      </c>
      <c r="J90" s="421">
        <v>3.7453183520599252E-2</v>
      </c>
      <c r="K90" s="461">
        <v>56</v>
      </c>
      <c r="L90" s="458">
        <v>6.2653837547549784E-3</v>
      </c>
      <c r="M90" s="623">
        <v>0</v>
      </c>
      <c r="N90" s="458">
        <v>0</v>
      </c>
      <c r="O90" s="623">
        <v>13</v>
      </c>
      <c r="P90" s="458">
        <v>3.1784841075794619E-3</v>
      </c>
      <c r="Q90" s="623">
        <v>10</v>
      </c>
      <c r="R90" s="466">
        <v>2.1240441801189465E-3</v>
      </c>
      <c r="S90" s="81">
        <v>659</v>
      </c>
      <c r="T90" s="351">
        <v>7.6755535366947354E-3</v>
      </c>
      <c r="U90" s="82">
        <v>118</v>
      </c>
      <c r="V90" s="351">
        <v>6.7182874060578461E-3</v>
      </c>
      <c r="W90" s="82">
        <v>104</v>
      </c>
      <c r="X90" s="351">
        <v>3.6037284729200595E-3</v>
      </c>
      <c r="Y90" s="82">
        <v>139</v>
      </c>
      <c r="Z90" s="355">
        <v>3.3193237176425638E-3</v>
      </c>
    </row>
    <row r="91" spans="1:26">
      <c r="A91" s="972"/>
      <c r="B91" s="492" t="s">
        <v>243</v>
      </c>
      <c r="C91" s="81">
        <v>3</v>
      </c>
      <c r="D91" s="351">
        <v>1.0638297872340425E-2</v>
      </c>
      <c r="E91" s="82">
        <v>1</v>
      </c>
      <c r="F91" s="351">
        <v>9.0909090909090905E-3</v>
      </c>
      <c r="G91" s="82">
        <v>1</v>
      </c>
      <c r="H91" s="351">
        <v>6.3291139240506337E-3</v>
      </c>
      <c r="I91" s="82">
        <v>1</v>
      </c>
      <c r="J91" s="421">
        <v>3.7453183520599256E-3</v>
      </c>
      <c r="K91" s="461">
        <v>72</v>
      </c>
      <c r="L91" s="458">
        <v>8.0554933989706867E-3</v>
      </c>
      <c r="M91" s="623">
        <v>1</v>
      </c>
      <c r="N91" s="458">
        <v>2.7777777777777776E-2</v>
      </c>
      <c r="O91" s="623">
        <v>12</v>
      </c>
      <c r="P91" s="458">
        <v>2.9339853300733498E-3</v>
      </c>
      <c r="Q91" s="623">
        <v>18</v>
      </c>
      <c r="R91" s="466">
        <v>3.8232795242141037E-3</v>
      </c>
      <c r="S91" s="81">
        <v>438</v>
      </c>
      <c r="T91" s="351">
        <v>5.1015059925224489E-3</v>
      </c>
      <c r="U91" s="82">
        <v>116</v>
      </c>
      <c r="V91" s="351">
        <v>6.6044181279890689E-3</v>
      </c>
      <c r="W91" s="82">
        <v>75</v>
      </c>
      <c r="X91" s="351">
        <v>2.5988426487404278E-3</v>
      </c>
      <c r="Y91" s="82">
        <v>161</v>
      </c>
      <c r="Z91" s="355">
        <v>3.8446843060464227E-3</v>
      </c>
    </row>
    <row r="92" spans="1:26">
      <c r="A92" s="979"/>
      <c r="B92" s="431" t="s">
        <v>230</v>
      </c>
      <c r="C92" s="220">
        <v>282</v>
      </c>
      <c r="D92" s="356">
        <v>1</v>
      </c>
      <c r="E92" s="221">
        <v>110</v>
      </c>
      <c r="F92" s="356">
        <v>1</v>
      </c>
      <c r="G92" s="221">
        <v>158</v>
      </c>
      <c r="H92" s="356">
        <v>1</v>
      </c>
      <c r="I92" s="221">
        <v>267</v>
      </c>
      <c r="J92" s="545">
        <v>1</v>
      </c>
      <c r="K92" s="620">
        <v>8938</v>
      </c>
      <c r="L92" s="618">
        <v>1</v>
      </c>
      <c r="M92" s="624">
        <v>36</v>
      </c>
      <c r="N92" s="618">
        <v>1</v>
      </c>
      <c r="O92" s="624">
        <v>4090</v>
      </c>
      <c r="P92" s="618">
        <v>1</v>
      </c>
      <c r="Q92" s="624">
        <v>4708</v>
      </c>
      <c r="R92" s="626">
        <v>1</v>
      </c>
      <c r="S92" s="220">
        <v>85857</v>
      </c>
      <c r="T92" s="356">
        <v>1</v>
      </c>
      <c r="U92" s="221">
        <v>17564</v>
      </c>
      <c r="V92" s="356">
        <v>1</v>
      </c>
      <c r="W92" s="221">
        <v>28859</v>
      </c>
      <c r="X92" s="356">
        <v>1</v>
      </c>
      <c r="Y92" s="221">
        <v>41876</v>
      </c>
      <c r="Z92" s="358">
        <v>1</v>
      </c>
    </row>
    <row r="93" spans="1:26">
      <c r="A93" s="971" t="s">
        <v>380</v>
      </c>
      <c r="B93" s="517" t="s">
        <v>239</v>
      </c>
      <c r="C93" s="249">
        <v>168</v>
      </c>
      <c r="D93" s="366">
        <v>0.6</v>
      </c>
      <c r="E93" s="250">
        <v>10</v>
      </c>
      <c r="F93" s="366">
        <v>8.9285714285714288E-2</v>
      </c>
      <c r="G93" s="250">
        <v>100</v>
      </c>
      <c r="H93" s="366">
        <v>0.625</v>
      </c>
      <c r="I93" s="250">
        <v>151</v>
      </c>
      <c r="J93" s="499">
        <v>0.56133828996282531</v>
      </c>
      <c r="K93" s="619">
        <v>6595</v>
      </c>
      <c r="L93" s="469">
        <v>0.73877002352414023</v>
      </c>
      <c r="M93" s="622">
        <v>32</v>
      </c>
      <c r="N93" s="469">
        <v>0.88888888888888884</v>
      </c>
      <c r="O93" s="622">
        <v>3621</v>
      </c>
      <c r="P93" s="469">
        <v>0.88576320939334641</v>
      </c>
      <c r="Q93" s="622">
        <v>3960</v>
      </c>
      <c r="R93" s="471">
        <v>0.84022915340547433</v>
      </c>
      <c r="S93" s="249">
        <v>64698</v>
      </c>
      <c r="T93" s="366">
        <v>0.75388021440223729</v>
      </c>
      <c r="U93" s="250">
        <v>13421</v>
      </c>
      <c r="V93" s="366">
        <v>0.76507809827841755</v>
      </c>
      <c r="W93" s="250">
        <v>24069</v>
      </c>
      <c r="X93" s="366">
        <v>0.83416510709087133</v>
      </c>
      <c r="Y93" s="250">
        <v>33871</v>
      </c>
      <c r="Z93" s="368">
        <v>0.80940091284918869</v>
      </c>
    </row>
    <row r="94" spans="1:26">
      <c r="A94" s="972"/>
      <c r="B94" s="492" t="s">
        <v>240</v>
      </c>
      <c r="C94" s="81">
        <v>46</v>
      </c>
      <c r="D94" s="351">
        <v>0.16428571428571426</v>
      </c>
      <c r="E94" s="82">
        <v>24</v>
      </c>
      <c r="F94" s="351">
        <v>0.21428571428571427</v>
      </c>
      <c r="G94" s="82">
        <v>27</v>
      </c>
      <c r="H94" s="351">
        <v>0.16875000000000001</v>
      </c>
      <c r="I94" s="82">
        <v>55</v>
      </c>
      <c r="J94" s="421">
        <v>0.20446096654275092</v>
      </c>
      <c r="K94" s="461">
        <v>1187</v>
      </c>
      <c r="L94" s="458">
        <v>0.13296740226279824</v>
      </c>
      <c r="M94" s="623">
        <v>0</v>
      </c>
      <c r="N94" s="458">
        <v>0</v>
      </c>
      <c r="O94" s="623">
        <v>341</v>
      </c>
      <c r="P94" s="458">
        <v>8.3414872798434458E-2</v>
      </c>
      <c r="Q94" s="623">
        <v>493</v>
      </c>
      <c r="R94" s="466">
        <v>0.10460428601739868</v>
      </c>
      <c r="S94" s="81">
        <v>13504</v>
      </c>
      <c r="T94" s="351">
        <v>0.157352598461897</v>
      </c>
      <c r="U94" s="82">
        <v>2728</v>
      </c>
      <c r="V94" s="351">
        <v>0.15551248432333828</v>
      </c>
      <c r="W94" s="82">
        <v>3700</v>
      </c>
      <c r="X94" s="351">
        <v>0.12823178762043391</v>
      </c>
      <c r="Y94" s="82">
        <v>5592</v>
      </c>
      <c r="Z94" s="355">
        <v>0.13362965087103018</v>
      </c>
    </row>
    <row r="95" spans="1:26">
      <c r="A95" s="972"/>
      <c r="B95" s="492" t="s">
        <v>241</v>
      </c>
      <c r="C95" s="81">
        <v>51</v>
      </c>
      <c r="D95" s="351">
        <v>0.18214285714285711</v>
      </c>
      <c r="E95" s="82">
        <v>46</v>
      </c>
      <c r="F95" s="351">
        <v>0.4107142857142857</v>
      </c>
      <c r="G95" s="82">
        <v>20</v>
      </c>
      <c r="H95" s="351">
        <v>0.125</v>
      </c>
      <c r="I95" s="82">
        <v>51</v>
      </c>
      <c r="J95" s="421">
        <v>0.1895910780669145</v>
      </c>
      <c r="K95" s="461">
        <v>991</v>
      </c>
      <c r="L95" s="458">
        <v>0.11101153803069339</v>
      </c>
      <c r="M95" s="623">
        <v>3</v>
      </c>
      <c r="N95" s="458">
        <v>8.3333333333333315E-2</v>
      </c>
      <c r="O95" s="623">
        <v>98</v>
      </c>
      <c r="P95" s="458">
        <v>2.3972602739726026E-2</v>
      </c>
      <c r="Q95" s="623">
        <v>214</v>
      </c>
      <c r="R95" s="466">
        <v>4.5406322936558462E-2</v>
      </c>
      <c r="S95" s="81">
        <v>5852</v>
      </c>
      <c r="T95" s="351">
        <v>6.8189233278955957E-2</v>
      </c>
      <c r="U95" s="82">
        <v>1092</v>
      </c>
      <c r="V95" s="351">
        <v>6.225059856344773E-2</v>
      </c>
      <c r="W95" s="82">
        <v>839</v>
      </c>
      <c r="X95" s="351">
        <v>2.9077424273930827E-2</v>
      </c>
      <c r="Y95" s="82">
        <v>1870</v>
      </c>
      <c r="Z95" s="355">
        <v>4.4686596410734337E-2</v>
      </c>
    </row>
    <row r="96" spans="1:26">
      <c r="A96" s="972"/>
      <c r="B96" s="492" t="s">
        <v>242</v>
      </c>
      <c r="C96" s="81">
        <v>12</v>
      </c>
      <c r="D96" s="351">
        <v>4.2857142857142858E-2</v>
      </c>
      <c r="E96" s="82">
        <v>29</v>
      </c>
      <c r="F96" s="351">
        <v>0.25892857142857145</v>
      </c>
      <c r="G96" s="82">
        <v>12</v>
      </c>
      <c r="H96" s="351">
        <v>7.4999999999999997E-2</v>
      </c>
      <c r="I96" s="82">
        <v>11</v>
      </c>
      <c r="J96" s="421">
        <v>4.0892193308550186E-2</v>
      </c>
      <c r="K96" s="461">
        <v>73</v>
      </c>
      <c r="L96" s="458">
        <v>8.1774392293043584E-3</v>
      </c>
      <c r="M96" s="623">
        <v>0</v>
      </c>
      <c r="N96" s="458">
        <v>0</v>
      </c>
      <c r="O96" s="623">
        <v>18</v>
      </c>
      <c r="P96" s="458">
        <v>4.4031311154598823E-3</v>
      </c>
      <c r="Q96" s="623">
        <v>26</v>
      </c>
      <c r="R96" s="466">
        <v>5.5166560577127096E-3</v>
      </c>
      <c r="S96" s="81">
        <v>1305</v>
      </c>
      <c r="T96" s="351">
        <v>1.5206245630389187E-2</v>
      </c>
      <c r="U96" s="82">
        <v>204</v>
      </c>
      <c r="V96" s="351">
        <v>1.1629232698666059E-2</v>
      </c>
      <c r="W96" s="82">
        <v>178</v>
      </c>
      <c r="X96" s="351">
        <v>6.1689887017397941E-3</v>
      </c>
      <c r="Y96" s="82">
        <v>354</v>
      </c>
      <c r="Z96" s="355">
        <v>8.4593877697325976E-3</v>
      </c>
    </row>
    <row r="97" spans="1:26">
      <c r="A97" s="972"/>
      <c r="B97" s="492" t="s">
        <v>243</v>
      </c>
      <c r="C97" s="81">
        <v>3</v>
      </c>
      <c r="D97" s="351">
        <v>1.0714285714285714E-2</v>
      </c>
      <c r="E97" s="82">
        <v>3</v>
      </c>
      <c r="F97" s="351">
        <v>2.6785714285714284E-2</v>
      </c>
      <c r="G97" s="82">
        <v>1</v>
      </c>
      <c r="H97" s="351">
        <v>6.2500000000000003E-3</v>
      </c>
      <c r="I97" s="82">
        <v>1</v>
      </c>
      <c r="J97" s="421">
        <v>3.7174721189591076E-3</v>
      </c>
      <c r="K97" s="461">
        <v>81</v>
      </c>
      <c r="L97" s="458">
        <v>9.0735969530637388E-3</v>
      </c>
      <c r="M97" s="623">
        <v>1</v>
      </c>
      <c r="N97" s="458">
        <v>2.7777777777777776E-2</v>
      </c>
      <c r="O97" s="623">
        <v>10</v>
      </c>
      <c r="P97" s="458">
        <v>2.446183953033268E-3</v>
      </c>
      <c r="Q97" s="623">
        <v>20</v>
      </c>
      <c r="R97" s="466">
        <v>4.2435815828559308E-3</v>
      </c>
      <c r="S97" s="81">
        <v>461</v>
      </c>
      <c r="T97" s="351">
        <v>5.3717082265206237E-3</v>
      </c>
      <c r="U97" s="82">
        <v>97</v>
      </c>
      <c r="V97" s="351">
        <v>5.5295861361304302E-3</v>
      </c>
      <c r="W97" s="82">
        <v>68</v>
      </c>
      <c r="X97" s="351">
        <v>2.3566923130241908E-3</v>
      </c>
      <c r="Y97" s="82">
        <v>160</v>
      </c>
      <c r="Z97" s="355">
        <v>3.8234520993141678E-3</v>
      </c>
    </row>
    <row r="98" spans="1:26">
      <c r="A98" s="979"/>
      <c r="B98" s="431" t="s">
        <v>230</v>
      </c>
      <c r="C98" s="220">
        <v>280</v>
      </c>
      <c r="D98" s="356">
        <v>1</v>
      </c>
      <c r="E98" s="221">
        <v>112</v>
      </c>
      <c r="F98" s="356">
        <v>1</v>
      </c>
      <c r="G98" s="221">
        <v>160</v>
      </c>
      <c r="H98" s="356">
        <v>1</v>
      </c>
      <c r="I98" s="221">
        <v>269</v>
      </c>
      <c r="J98" s="545">
        <v>1</v>
      </c>
      <c r="K98" s="620">
        <v>8927</v>
      </c>
      <c r="L98" s="618">
        <v>1</v>
      </c>
      <c r="M98" s="624">
        <v>36</v>
      </c>
      <c r="N98" s="618">
        <v>1</v>
      </c>
      <c r="O98" s="624">
        <v>4088</v>
      </c>
      <c r="P98" s="618">
        <v>1</v>
      </c>
      <c r="Q98" s="624">
        <v>4713</v>
      </c>
      <c r="R98" s="626">
        <v>1</v>
      </c>
      <c r="S98" s="220">
        <v>85820</v>
      </c>
      <c r="T98" s="356">
        <v>1</v>
      </c>
      <c r="U98" s="221">
        <v>17542</v>
      </c>
      <c r="V98" s="356">
        <v>1</v>
      </c>
      <c r="W98" s="221">
        <v>28854</v>
      </c>
      <c r="X98" s="356">
        <v>1</v>
      </c>
      <c r="Y98" s="221">
        <v>41847</v>
      </c>
      <c r="Z98" s="358">
        <v>1</v>
      </c>
    </row>
    <row r="99" spans="1:26">
      <c r="A99" s="971" t="s">
        <v>382</v>
      </c>
      <c r="B99" s="517" t="s">
        <v>239</v>
      </c>
      <c r="C99" s="249">
        <v>163</v>
      </c>
      <c r="D99" s="366">
        <v>0.58633093525179858</v>
      </c>
      <c r="E99" s="250">
        <v>14</v>
      </c>
      <c r="F99" s="366">
        <v>0.12727272727272726</v>
      </c>
      <c r="G99" s="250">
        <v>96</v>
      </c>
      <c r="H99" s="366">
        <v>0.61146496815286622</v>
      </c>
      <c r="I99" s="250">
        <v>163</v>
      </c>
      <c r="J99" s="499">
        <v>0.61278195488721809</v>
      </c>
      <c r="K99" s="619">
        <v>6426</v>
      </c>
      <c r="L99" s="469">
        <v>0.72008068130883007</v>
      </c>
      <c r="M99" s="622">
        <v>24</v>
      </c>
      <c r="N99" s="469">
        <v>0.66666666666666652</v>
      </c>
      <c r="O99" s="622">
        <v>3457</v>
      </c>
      <c r="P99" s="469">
        <v>0.8464740450538687</v>
      </c>
      <c r="Q99" s="622">
        <v>3913</v>
      </c>
      <c r="R99" s="471">
        <v>0.83113848768054377</v>
      </c>
      <c r="S99" s="249">
        <v>62584</v>
      </c>
      <c r="T99" s="366">
        <v>0.72922177038789149</v>
      </c>
      <c r="U99" s="250">
        <v>13292</v>
      </c>
      <c r="V99" s="366">
        <v>0.75789713764397304</v>
      </c>
      <c r="W99" s="250">
        <v>24326</v>
      </c>
      <c r="X99" s="366">
        <v>0.84286753750736276</v>
      </c>
      <c r="Y99" s="250">
        <v>34358</v>
      </c>
      <c r="Z99" s="368">
        <v>0.82125442202887466</v>
      </c>
    </row>
    <row r="100" spans="1:26">
      <c r="A100" s="972"/>
      <c r="B100" s="492" t="s">
        <v>240</v>
      </c>
      <c r="C100" s="81">
        <v>43</v>
      </c>
      <c r="D100" s="351">
        <v>0.15467625899280577</v>
      </c>
      <c r="E100" s="82">
        <v>25</v>
      </c>
      <c r="F100" s="351">
        <v>0.22727272727272727</v>
      </c>
      <c r="G100" s="82">
        <v>25</v>
      </c>
      <c r="H100" s="351">
        <v>0.15923566878980891</v>
      </c>
      <c r="I100" s="82">
        <v>45</v>
      </c>
      <c r="J100" s="421">
        <v>0.16917293233082706</v>
      </c>
      <c r="K100" s="461">
        <v>1079</v>
      </c>
      <c r="L100" s="458">
        <v>0.12090990587180636</v>
      </c>
      <c r="M100" s="623">
        <v>5</v>
      </c>
      <c r="N100" s="458">
        <v>0.1388888888888889</v>
      </c>
      <c r="O100" s="623">
        <v>380</v>
      </c>
      <c r="P100" s="458">
        <v>9.3046033300685588E-2</v>
      </c>
      <c r="Q100" s="623">
        <v>464</v>
      </c>
      <c r="R100" s="466">
        <v>9.8555649957519129E-2</v>
      </c>
      <c r="S100" s="81">
        <v>13258</v>
      </c>
      <c r="T100" s="351">
        <v>0.15448073360288034</v>
      </c>
      <c r="U100" s="82">
        <v>2396</v>
      </c>
      <c r="V100" s="351">
        <v>0.13661763028851637</v>
      </c>
      <c r="W100" s="82">
        <v>3057</v>
      </c>
      <c r="X100" s="351">
        <v>0.10592148574200479</v>
      </c>
      <c r="Y100" s="82">
        <v>4629</v>
      </c>
      <c r="Z100" s="355">
        <v>0.11064633330146285</v>
      </c>
    </row>
    <row r="101" spans="1:26">
      <c r="A101" s="972"/>
      <c r="B101" s="492" t="s">
        <v>241</v>
      </c>
      <c r="C101" s="81">
        <v>50</v>
      </c>
      <c r="D101" s="351">
        <v>0.17985611510791366</v>
      </c>
      <c r="E101" s="82">
        <v>44</v>
      </c>
      <c r="F101" s="351">
        <v>0.4</v>
      </c>
      <c r="G101" s="82">
        <v>26</v>
      </c>
      <c r="H101" s="351">
        <v>0.16560509554140126</v>
      </c>
      <c r="I101" s="82">
        <v>43</v>
      </c>
      <c r="J101" s="421">
        <v>0.16165413533834586</v>
      </c>
      <c r="K101" s="461">
        <v>1082</v>
      </c>
      <c r="L101" s="458">
        <v>0.12124607799193185</v>
      </c>
      <c r="M101" s="623">
        <v>4</v>
      </c>
      <c r="N101" s="458">
        <v>0.1111111111111111</v>
      </c>
      <c r="O101" s="623">
        <v>184</v>
      </c>
      <c r="P101" s="458">
        <v>4.5053868756121454E-2</v>
      </c>
      <c r="Q101" s="623">
        <v>258</v>
      </c>
      <c r="R101" s="466">
        <v>5.4800339847068821E-2</v>
      </c>
      <c r="S101" s="81">
        <v>6552</v>
      </c>
      <c r="T101" s="351">
        <v>7.6343171410927141E-2</v>
      </c>
      <c r="U101" s="82">
        <v>1367</v>
      </c>
      <c r="V101" s="351">
        <v>7.7945033641236172E-2</v>
      </c>
      <c r="W101" s="82">
        <v>1086</v>
      </c>
      <c r="X101" s="351">
        <v>3.762863379647275E-2</v>
      </c>
      <c r="Y101" s="82">
        <v>2073</v>
      </c>
      <c r="Z101" s="355">
        <v>4.9550626254900088E-2</v>
      </c>
    </row>
    <row r="102" spans="1:26">
      <c r="A102" s="972"/>
      <c r="B102" s="492" t="s">
        <v>242</v>
      </c>
      <c r="C102" s="81">
        <v>18</v>
      </c>
      <c r="D102" s="351">
        <v>6.4748201438848921E-2</v>
      </c>
      <c r="E102" s="82">
        <v>25</v>
      </c>
      <c r="F102" s="351">
        <v>0.22727272727272727</v>
      </c>
      <c r="G102" s="82">
        <v>10</v>
      </c>
      <c r="H102" s="351">
        <v>6.3694267515923567E-2</v>
      </c>
      <c r="I102" s="82">
        <v>13</v>
      </c>
      <c r="J102" s="421">
        <v>4.8872180451127817E-2</v>
      </c>
      <c r="K102" s="461">
        <v>191</v>
      </c>
      <c r="L102" s="458">
        <v>2.1402958314657106E-2</v>
      </c>
      <c r="M102" s="623">
        <v>3</v>
      </c>
      <c r="N102" s="458">
        <v>8.3333333333333315E-2</v>
      </c>
      <c r="O102" s="623">
        <v>44</v>
      </c>
      <c r="P102" s="458">
        <v>1.0773751224289911E-2</v>
      </c>
      <c r="Q102" s="623">
        <v>48</v>
      </c>
      <c r="R102" s="466">
        <v>1.0195412064570943E-2</v>
      </c>
      <c r="S102" s="81">
        <v>2472</v>
      </c>
      <c r="T102" s="351">
        <v>2.8803467601924891E-2</v>
      </c>
      <c r="U102" s="82">
        <v>310</v>
      </c>
      <c r="V102" s="351">
        <v>1.7675903751853118E-2</v>
      </c>
      <c r="W102" s="82">
        <v>274</v>
      </c>
      <c r="X102" s="351">
        <v>9.493780534285021E-3</v>
      </c>
      <c r="Y102" s="82">
        <v>549</v>
      </c>
      <c r="Z102" s="355">
        <v>1.3122669471268764E-2</v>
      </c>
    </row>
    <row r="103" spans="1:26">
      <c r="A103" s="972"/>
      <c r="B103" s="492" t="s">
        <v>243</v>
      </c>
      <c r="C103" s="81">
        <v>4</v>
      </c>
      <c r="D103" s="351">
        <v>1.4388489208633094E-2</v>
      </c>
      <c r="E103" s="82">
        <v>2</v>
      </c>
      <c r="F103" s="351">
        <v>1.8181818181818181E-2</v>
      </c>
      <c r="G103" s="82">
        <v>0</v>
      </c>
      <c r="H103" s="351">
        <v>0</v>
      </c>
      <c r="I103" s="82">
        <v>2</v>
      </c>
      <c r="J103" s="421">
        <v>7.5187969924812026E-3</v>
      </c>
      <c r="K103" s="461">
        <v>146</v>
      </c>
      <c r="L103" s="458">
        <v>1.6360376512774541E-2</v>
      </c>
      <c r="M103" s="623">
        <v>0</v>
      </c>
      <c r="N103" s="458">
        <v>0</v>
      </c>
      <c r="O103" s="623">
        <v>19</v>
      </c>
      <c r="P103" s="458">
        <v>4.6523016650342804E-3</v>
      </c>
      <c r="Q103" s="623">
        <v>25</v>
      </c>
      <c r="R103" s="466">
        <v>5.3101104502973661E-3</v>
      </c>
      <c r="S103" s="81">
        <v>957</v>
      </c>
      <c r="T103" s="351">
        <v>1.1150856996376263E-2</v>
      </c>
      <c r="U103" s="82">
        <v>173</v>
      </c>
      <c r="V103" s="351">
        <v>9.8642946744212558E-3</v>
      </c>
      <c r="W103" s="82">
        <v>118</v>
      </c>
      <c r="X103" s="351">
        <v>4.0885624198745713E-3</v>
      </c>
      <c r="Y103" s="82">
        <v>227</v>
      </c>
      <c r="Z103" s="355">
        <v>5.4259489434936416E-3</v>
      </c>
    </row>
    <row r="104" spans="1:26">
      <c r="A104" s="979"/>
      <c r="B104" s="431" t="s">
        <v>230</v>
      </c>
      <c r="C104" s="220">
        <v>278</v>
      </c>
      <c r="D104" s="356">
        <v>1</v>
      </c>
      <c r="E104" s="221">
        <v>110</v>
      </c>
      <c r="F104" s="356">
        <v>1</v>
      </c>
      <c r="G104" s="221">
        <v>157</v>
      </c>
      <c r="H104" s="356">
        <v>1</v>
      </c>
      <c r="I104" s="221">
        <v>266</v>
      </c>
      <c r="J104" s="545">
        <v>1</v>
      </c>
      <c r="K104" s="620">
        <v>8924</v>
      </c>
      <c r="L104" s="618">
        <v>1</v>
      </c>
      <c r="M104" s="624">
        <v>36</v>
      </c>
      <c r="N104" s="618">
        <v>1</v>
      </c>
      <c r="O104" s="624">
        <v>4084</v>
      </c>
      <c r="P104" s="618">
        <v>1</v>
      </c>
      <c r="Q104" s="624">
        <v>4708</v>
      </c>
      <c r="R104" s="626">
        <v>1</v>
      </c>
      <c r="S104" s="220">
        <v>85823</v>
      </c>
      <c r="T104" s="356">
        <v>1</v>
      </c>
      <c r="U104" s="221">
        <v>17538</v>
      </c>
      <c r="V104" s="356">
        <v>1</v>
      </c>
      <c r="W104" s="221">
        <v>28861</v>
      </c>
      <c r="X104" s="356">
        <v>1</v>
      </c>
      <c r="Y104" s="221">
        <v>41836</v>
      </c>
      <c r="Z104" s="358">
        <v>1</v>
      </c>
    </row>
    <row r="105" spans="1:26">
      <c r="A105" s="971" t="s">
        <v>384</v>
      </c>
      <c r="B105" s="517" t="s">
        <v>239</v>
      </c>
      <c r="C105" s="249">
        <v>173</v>
      </c>
      <c r="D105" s="366">
        <v>0.62454873646209386</v>
      </c>
      <c r="E105" s="250">
        <v>18</v>
      </c>
      <c r="F105" s="366">
        <v>0.16666666666666663</v>
      </c>
      <c r="G105" s="250">
        <v>106</v>
      </c>
      <c r="H105" s="366">
        <v>0.67515923566878977</v>
      </c>
      <c r="I105" s="250">
        <v>175</v>
      </c>
      <c r="J105" s="499">
        <v>0.65055762081784385</v>
      </c>
      <c r="K105" s="619">
        <v>6861</v>
      </c>
      <c r="L105" s="469">
        <v>0.7679650772330423</v>
      </c>
      <c r="M105" s="622">
        <v>27</v>
      </c>
      <c r="N105" s="469">
        <v>0.75</v>
      </c>
      <c r="O105" s="622">
        <v>3760</v>
      </c>
      <c r="P105" s="469">
        <v>0.91954022988505746</v>
      </c>
      <c r="Q105" s="622">
        <v>4183</v>
      </c>
      <c r="R105" s="471">
        <v>0.8879218849501167</v>
      </c>
      <c r="S105" s="249">
        <v>66574</v>
      </c>
      <c r="T105" s="366">
        <v>0.77565857693786489</v>
      </c>
      <c r="U105" s="250">
        <v>14335</v>
      </c>
      <c r="V105" s="366">
        <v>0.81722820819793629</v>
      </c>
      <c r="W105" s="250">
        <v>26243</v>
      </c>
      <c r="X105" s="366">
        <v>0.90894292047658642</v>
      </c>
      <c r="Y105" s="250">
        <v>37017</v>
      </c>
      <c r="Z105" s="368">
        <v>0.88426257703884192</v>
      </c>
    </row>
    <row r="106" spans="1:26">
      <c r="A106" s="972"/>
      <c r="B106" s="492" t="s">
        <v>240</v>
      </c>
      <c r="C106" s="81">
        <v>44</v>
      </c>
      <c r="D106" s="351">
        <v>0.1588447653429603</v>
      </c>
      <c r="E106" s="82">
        <v>24</v>
      </c>
      <c r="F106" s="351">
        <v>0.22222222222222221</v>
      </c>
      <c r="G106" s="82">
        <v>25</v>
      </c>
      <c r="H106" s="351">
        <v>0.15923566878980891</v>
      </c>
      <c r="I106" s="82">
        <v>45</v>
      </c>
      <c r="J106" s="421">
        <v>0.16728624535315986</v>
      </c>
      <c r="K106" s="461">
        <v>1117</v>
      </c>
      <c r="L106" s="458">
        <v>0.12502798298634429</v>
      </c>
      <c r="M106" s="623">
        <v>5</v>
      </c>
      <c r="N106" s="458">
        <v>0.1388888888888889</v>
      </c>
      <c r="O106" s="623">
        <v>212</v>
      </c>
      <c r="P106" s="458">
        <v>5.184641721692345E-2</v>
      </c>
      <c r="Q106" s="623">
        <v>321</v>
      </c>
      <c r="R106" s="466">
        <v>6.8138399490554016E-2</v>
      </c>
      <c r="S106" s="81">
        <v>12855</v>
      </c>
      <c r="T106" s="351">
        <v>0.14977455172494145</v>
      </c>
      <c r="U106" s="82">
        <v>2107</v>
      </c>
      <c r="V106" s="351">
        <v>0.12011857932843054</v>
      </c>
      <c r="W106" s="82">
        <v>1880</v>
      </c>
      <c r="X106" s="351">
        <v>6.5114990302022724E-2</v>
      </c>
      <c r="Y106" s="82">
        <v>3210</v>
      </c>
      <c r="Z106" s="355">
        <v>7.6680521714203809E-2</v>
      </c>
    </row>
    <row r="107" spans="1:26">
      <c r="A107" s="972"/>
      <c r="B107" s="492" t="s">
        <v>241</v>
      </c>
      <c r="C107" s="81">
        <v>41</v>
      </c>
      <c r="D107" s="351">
        <v>0.14801444043321299</v>
      </c>
      <c r="E107" s="82">
        <v>43</v>
      </c>
      <c r="F107" s="351">
        <v>0.39814814814814814</v>
      </c>
      <c r="G107" s="82">
        <v>14</v>
      </c>
      <c r="H107" s="351">
        <v>8.9171974522292988E-2</v>
      </c>
      <c r="I107" s="82">
        <v>38</v>
      </c>
      <c r="J107" s="421">
        <v>0.14126394052044611</v>
      </c>
      <c r="K107" s="461">
        <v>768</v>
      </c>
      <c r="L107" s="458">
        <v>8.5963734049697788E-2</v>
      </c>
      <c r="M107" s="623">
        <v>3</v>
      </c>
      <c r="N107" s="458">
        <v>8.3333333333333315E-2</v>
      </c>
      <c r="O107" s="623">
        <v>94</v>
      </c>
      <c r="P107" s="458">
        <v>2.2988505747126436E-2</v>
      </c>
      <c r="Q107" s="623">
        <v>173</v>
      </c>
      <c r="R107" s="466">
        <v>3.6722564211420082E-2</v>
      </c>
      <c r="S107" s="81">
        <v>4503</v>
      </c>
      <c r="T107" s="351">
        <v>5.2464784629903644E-2</v>
      </c>
      <c r="U107" s="82">
        <v>837</v>
      </c>
      <c r="V107" s="351">
        <v>4.7716777834787075E-2</v>
      </c>
      <c r="W107" s="82">
        <v>594</v>
      </c>
      <c r="X107" s="351">
        <v>2.0573566084788029E-2</v>
      </c>
      <c r="Y107" s="82">
        <v>1308</v>
      </c>
      <c r="Z107" s="355">
        <v>3.1245520997563423E-2</v>
      </c>
    </row>
    <row r="108" spans="1:26">
      <c r="A108" s="972"/>
      <c r="B108" s="492" t="s">
        <v>242</v>
      </c>
      <c r="C108" s="81">
        <v>17</v>
      </c>
      <c r="D108" s="351">
        <v>6.1371841155234662E-2</v>
      </c>
      <c r="E108" s="82">
        <v>22</v>
      </c>
      <c r="F108" s="351">
        <v>0.20370370370370369</v>
      </c>
      <c r="G108" s="82">
        <v>12</v>
      </c>
      <c r="H108" s="351">
        <v>7.6433121019108277E-2</v>
      </c>
      <c r="I108" s="82">
        <v>10</v>
      </c>
      <c r="J108" s="421">
        <v>3.717472118959108E-2</v>
      </c>
      <c r="K108" s="461">
        <v>104</v>
      </c>
      <c r="L108" s="458">
        <v>1.1640922319229908E-2</v>
      </c>
      <c r="M108" s="623">
        <v>0</v>
      </c>
      <c r="N108" s="458">
        <v>0</v>
      </c>
      <c r="O108" s="623">
        <v>13</v>
      </c>
      <c r="P108" s="458">
        <v>3.1792614331132307E-3</v>
      </c>
      <c r="Q108" s="623">
        <v>17</v>
      </c>
      <c r="R108" s="466">
        <v>3.6085756739545742E-3</v>
      </c>
      <c r="S108" s="81">
        <v>1334</v>
      </c>
      <c r="T108" s="351">
        <v>1.5542532244346317E-2</v>
      </c>
      <c r="U108" s="82">
        <v>155</v>
      </c>
      <c r="V108" s="351">
        <v>8.8364403397753841E-3</v>
      </c>
      <c r="W108" s="82">
        <v>86</v>
      </c>
      <c r="X108" s="351">
        <v>2.9786644499861458E-3</v>
      </c>
      <c r="Y108" s="82">
        <v>160</v>
      </c>
      <c r="Z108" s="355">
        <v>3.8220820792126513E-3</v>
      </c>
    </row>
    <row r="109" spans="1:26">
      <c r="A109" s="972"/>
      <c r="B109" s="492" t="s">
        <v>243</v>
      </c>
      <c r="C109" s="81">
        <v>2</v>
      </c>
      <c r="D109" s="351">
        <v>7.2202166064981952E-3</v>
      </c>
      <c r="E109" s="82">
        <v>1</v>
      </c>
      <c r="F109" s="351">
        <v>9.2592592592592587E-3</v>
      </c>
      <c r="G109" s="82">
        <v>0</v>
      </c>
      <c r="H109" s="351">
        <v>0</v>
      </c>
      <c r="I109" s="82">
        <v>1</v>
      </c>
      <c r="J109" s="421">
        <v>3.7174721189591076E-3</v>
      </c>
      <c r="K109" s="461">
        <v>84</v>
      </c>
      <c r="L109" s="458">
        <v>9.4022834116856951E-3</v>
      </c>
      <c r="M109" s="623">
        <v>1</v>
      </c>
      <c r="N109" s="458">
        <v>2.7777777777777776E-2</v>
      </c>
      <c r="O109" s="623">
        <v>10</v>
      </c>
      <c r="P109" s="458">
        <v>2.4455857177794081E-3</v>
      </c>
      <c r="Q109" s="623">
        <v>17</v>
      </c>
      <c r="R109" s="466">
        <v>3.6085756739545742E-3</v>
      </c>
      <c r="S109" s="81">
        <v>563</v>
      </c>
      <c r="T109" s="351">
        <v>6.5595544629437593E-3</v>
      </c>
      <c r="U109" s="82">
        <v>107</v>
      </c>
      <c r="V109" s="351">
        <v>6.0999942990707483E-3</v>
      </c>
      <c r="W109" s="82">
        <v>69</v>
      </c>
      <c r="X109" s="351">
        <v>2.3898586866167915E-3</v>
      </c>
      <c r="Y109" s="82">
        <v>167</v>
      </c>
      <c r="Z109" s="355">
        <v>3.9892981701782045E-3</v>
      </c>
    </row>
    <row r="110" spans="1:26">
      <c r="A110" s="979"/>
      <c r="B110" s="431" t="s">
        <v>230</v>
      </c>
      <c r="C110" s="220">
        <v>277</v>
      </c>
      <c r="D110" s="356">
        <v>1</v>
      </c>
      <c r="E110" s="221">
        <v>108</v>
      </c>
      <c r="F110" s="356">
        <v>1</v>
      </c>
      <c r="G110" s="221">
        <v>157</v>
      </c>
      <c r="H110" s="356">
        <v>1</v>
      </c>
      <c r="I110" s="221">
        <v>269</v>
      </c>
      <c r="J110" s="545">
        <v>1</v>
      </c>
      <c r="K110" s="620">
        <v>8934</v>
      </c>
      <c r="L110" s="618">
        <v>1</v>
      </c>
      <c r="M110" s="624">
        <v>36</v>
      </c>
      <c r="N110" s="618">
        <v>1</v>
      </c>
      <c r="O110" s="624">
        <v>4089</v>
      </c>
      <c r="P110" s="618">
        <v>1</v>
      </c>
      <c r="Q110" s="624">
        <v>4711</v>
      </c>
      <c r="R110" s="626">
        <v>1</v>
      </c>
      <c r="S110" s="220">
        <v>85829</v>
      </c>
      <c r="T110" s="356">
        <v>1</v>
      </c>
      <c r="U110" s="221">
        <v>17541</v>
      </c>
      <c r="V110" s="356">
        <v>1</v>
      </c>
      <c r="W110" s="221">
        <v>28872</v>
      </c>
      <c r="X110" s="356">
        <v>1</v>
      </c>
      <c r="Y110" s="221">
        <v>41862</v>
      </c>
      <c r="Z110" s="358">
        <v>1</v>
      </c>
    </row>
    <row r="111" spans="1:26">
      <c r="A111" s="971" t="s">
        <v>47</v>
      </c>
      <c r="B111" s="517" t="s">
        <v>239</v>
      </c>
      <c r="C111" s="249">
        <v>156</v>
      </c>
      <c r="D111" s="366">
        <v>0.55516014234875444</v>
      </c>
      <c r="E111" s="250">
        <v>15</v>
      </c>
      <c r="F111" s="366">
        <v>0.13761467889908258</v>
      </c>
      <c r="G111" s="250">
        <v>92</v>
      </c>
      <c r="H111" s="366">
        <v>0.5714285714285714</v>
      </c>
      <c r="I111" s="250">
        <v>148</v>
      </c>
      <c r="J111" s="499">
        <v>0.55018587360594795</v>
      </c>
      <c r="K111" s="619">
        <v>6150</v>
      </c>
      <c r="L111" s="469">
        <v>0.68923007956965132</v>
      </c>
      <c r="M111" s="622">
        <v>26</v>
      </c>
      <c r="N111" s="469">
        <v>0.7222222222222221</v>
      </c>
      <c r="O111" s="622">
        <v>3181</v>
      </c>
      <c r="P111" s="469">
        <v>0.77813111545988245</v>
      </c>
      <c r="Q111" s="622">
        <v>3291</v>
      </c>
      <c r="R111" s="471">
        <v>0.69813322019516333</v>
      </c>
      <c r="S111" s="249">
        <v>59423</v>
      </c>
      <c r="T111" s="366">
        <v>0.69220464552803862</v>
      </c>
      <c r="U111" s="250">
        <v>12753</v>
      </c>
      <c r="V111" s="366">
        <v>0.72625284738041007</v>
      </c>
      <c r="W111" s="250">
        <v>22853</v>
      </c>
      <c r="X111" s="366">
        <v>0.79161037791402544</v>
      </c>
      <c r="Y111" s="250">
        <v>29148</v>
      </c>
      <c r="Z111" s="368">
        <v>0.69610488859169395</v>
      </c>
    </row>
    <row r="112" spans="1:26">
      <c r="A112" s="972"/>
      <c r="B112" s="492" t="s">
        <v>240</v>
      </c>
      <c r="C112" s="81">
        <v>57</v>
      </c>
      <c r="D112" s="351">
        <v>0.20284697508896798</v>
      </c>
      <c r="E112" s="82">
        <v>13</v>
      </c>
      <c r="F112" s="351">
        <v>0.11926605504587157</v>
      </c>
      <c r="G112" s="82">
        <v>36</v>
      </c>
      <c r="H112" s="351">
        <v>0.2236024844720497</v>
      </c>
      <c r="I112" s="82">
        <v>63</v>
      </c>
      <c r="J112" s="421">
        <v>0.2342007434944238</v>
      </c>
      <c r="K112" s="461">
        <v>1597</v>
      </c>
      <c r="L112" s="458">
        <v>0.1789756808248347</v>
      </c>
      <c r="M112" s="623">
        <v>5</v>
      </c>
      <c r="N112" s="458">
        <v>0.1388888888888889</v>
      </c>
      <c r="O112" s="623">
        <v>712</v>
      </c>
      <c r="P112" s="458">
        <v>0.17416829745596868</v>
      </c>
      <c r="Q112" s="623">
        <v>1031</v>
      </c>
      <c r="R112" s="466">
        <v>0.21871022486211283</v>
      </c>
      <c r="S112" s="81">
        <v>18706</v>
      </c>
      <c r="T112" s="351">
        <v>0.21790182419681756</v>
      </c>
      <c r="U112" s="82">
        <v>3513</v>
      </c>
      <c r="V112" s="351">
        <v>0.20005694760820045</v>
      </c>
      <c r="W112" s="82">
        <v>4935</v>
      </c>
      <c r="X112" s="351">
        <v>0.17094461186740101</v>
      </c>
      <c r="Y112" s="82">
        <v>9707</v>
      </c>
      <c r="Z112" s="355">
        <v>0.23182002722518091</v>
      </c>
    </row>
    <row r="113" spans="1:26">
      <c r="A113" s="972"/>
      <c r="B113" s="492" t="s">
        <v>241</v>
      </c>
      <c r="C113" s="81">
        <v>52</v>
      </c>
      <c r="D113" s="351">
        <v>0.18505338078291814</v>
      </c>
      <c r="E113" s="82">
        <v>47</v>
      </c>
      <c r="F113" s="351">
        <v>0.4311926605504588</v>
      </c>
      <c r="G113" s="82">
        <v>21</v>
      </c>
      <c r="H113" s="351">
        <v>0.13043478260869565</v>
      </c>
      <c r="I113" s="82">
        <v>37</v>
      </c>
      <c r="J113" s="421">
        <v>0.13754646840148699</v>
      </c>
      <c r="K113" s="461">
        <v>919</v>
      </c>
      <c r="L113" s="458">
        <v>0.10299226717471703</v>
      </c>
      <c r="M113" s="623">
        <v>4</v>
      </c>
      <c r="N113" s="458">
        <v>0.1111111111111111</v>
      </c>
      <c r="O113" s="623">
        <v>140</v>
      </c>
      <c r="P113" s="458">
        <v>3.4246575342465752E-2</v>
      </c>
      <c r="Q113" s="623">
        <v>281</v>
      </c>
      <c r="R113" s="466">
        <v>5.9609673313534152E-2</v>
      </c>
      <c r="S113" s="81">
        <v>5923</v>
      </c>
      <c r="T113" s="351">
        <v>6.8995643361368028E-2</v>
      </c>
      <c r="U113" s="82">
        <v>986</v>
      </c>
      <c r="V113" s="351">
        <v>5.615034168564921E-2</v>
      </c>
      <c r="W113" s="82">
        <v>817</v>
      </c>
      <c r="X113" s="351">
        <v>2.830025286639648E-2</v>
      </c>
      <c r="Y113" s="82">
        <v>2182</v>
      </c>
      <c r="Z113" s="355">
        <v>5.2109951520072598E-2</v>
      </c>
    </row>
    <row r="114" spans="1:26">
      <c r="A114" s="972"/>
      <c r="B114" s="492" t="s">
        <v>242</v>
      </c>
      <c r="C114" s="81">
        <v>15</v>
      </c>
      <c r="D114" s="351">
        <v>5.3380782918149468E-2</v>
      </c>
      <c r="E114" s="82">
        <v>31</v>
      </c>
      <c r="F114" s="351">
        <v>0.28440366972477066</v>
      </c>
      <c r="G114" s="82">
        <v>11</v>
      </c>
      <c r="H114" s="351">
        <v>6.8322981366459631E-2</v>
      </c>
      <c r="I114" s="82">
        <v>19</v>
      </c>
      <c r="J114" s="421">
        <v>7.0631970260223054E-2</v>
      </c>
      <c r="K114" s="461">
        <v>178</v>
      </c>
      <c r="L114" s="458">
        <v>1.9948447831446822E-2</v>
      </c>
      <c r="M114" s="623">
        <v>0</v>
      </c>
      <c r="N114" s="458">
        <v>0</v>
      </c>
      <c r="O114" s="623">
        <v>43</v>
      </c>
      <c r="P114" s="458">
        <v>1.0518590998043052E-2</v>
      </c>
      <c r="Q114" s="623">
        <v>90</v>
      </c>
      <c r="R114" s="466">
        <v>1.9092066185829443E-2</v>
      </c>
      <c r="S114" s="81">
        <v>1379</v>
      </c>
      <c r="T114" s="351">
        <v>1.606364885958577E-2</v>
      </c>
      <c r="U114" s="82">
        <v>208</v>
      </c>
      <c r="V114" s="351">
        <v>1.184510250569476E-2</v>
      </c>
      <c r="W114" s="82">
        <v>200</v>
      </c>
      <c r="X114" s="351">
        <v>6.9278464789220258E-3</v>
      </c>
      <c r="Y114" s="82">
        <v>662</v>
      </c>
      <c r="Z114" s="355">
        <v>1.5809710314522486E-2</v>
      </c>
    </row>
    <row r="115" spans="1:26">
      <c r="A115" s="972"/>
      <c r="B115" s="492" t="s">
        <v>243</v>
      </c>
      <c r="C115" s="81">
        <v>1</v>
      </c>
      <c r="D115" s="351">
        <v>3.5587188612099642E-3</v>
      </c>
      <c r="E115" s="82">
        <v>3</v>
      </c>
      <c r="F115" s="351">
        <v>2.7522935779816519E-2</v>
      </c>
      <c r="G115" s="82">
        <v>1</v>
      </c>
      <c r="H115" s="351">
        <v>6.2111801242236021E-3</v>
      </c>
      <c r="I115" s="82">
        <v>2</v>
      </c>
      <c r="J115" s="421">
        <v>7.4349442379182153E-3</v>
      </c>
      <c r="K115" s="461">
        <v>79</v>
      </c>
      <c r="L115" s="458">
        <v>8.8535245993499948E-3</v>
      </c>
      <c r="M115" s="623">
        <v>1</v>
      </c>
      <c r="N115" s="458">
        <v>2.7777777777777776E-2</v>
      </c>
      <c r="O115" s="623">
        <v>12</v>
      </c>
      <c r="P115" s="458">
        <v>2.9354207436399216E-3</v>
      </c>
      <c r="Q115" s="623">
        <v>21</v>
      </c>
      <c r="R115" s="466">
        <v>4.4548154433602036E-3</v>
      </c>
      <c r="S115" s="81">
        <v>415</v>
      </c>
      <c r="T115" s="351">
        <v>4.8342380541900615E-3</v>
      </c>
      <c r="U115" s="82">
        <v>100</v>
      </c>
      <c r="V115" s="351">
        <v>5.6947608200455576E-3</v>
      </c>
      <c r="W115" s="82">
        <v>64</v>
      </c>
      <c r="X115" s="351">
        <v>2.2169108732550485E-3</v>
      </c>
      <c r="Y115" s="82">
        <v>174</v>
      </c>
      <c r="Z115" s="355">
        <v>4.1554223485300787E-3</v>
      </c>
    </row>
    <row r="116" spans="1:26">
      <c r="A116" s="979"/>
      <c r="B116" s="431" t="s">
        <v>230</v>
      </c>
      <c r="C116" s="220">
        <v>281</v>
      </c>
      <c r="D116" s="356">
        <v>1</v>
      </c>
      <c r="E116" s="221">
        <v>109</v>
      </c>
      <c r="F116" s="356">
        <v>1</v>
      </c>
      <c r="G116" s="221">
        <v>161</v>
      </c>
      <c r="H116" s="356">
        <v>1</v>
      </c>
      <c r="I116" s="221">
        <v>269</v>
      </c>
      <c r="J116" s="545">
        <v>1</v>
      </c>
      <c r="K116" s="620">
        <v>8923</v>
      </c>
      <c r="L116" s="618">
        <v>1</v>
      </c>
      <c r="M116" s="624">
        <v>36</v>
      </c>
      <c r="N116" s="618">
        <v>1</v>
      </c>
      <c r="O116" s="624">
        <v>4088</v>
      </c>
      <c r="P116" s="618">
        <v>1</v>
      </c>
      <c r="Q116" s="624">
        <v>4714</v>
      </c>
      <c r="R116" s="626">
        <v>1</v>
      </c>
      <c r="S116" s="220">
        <v>85846</v>
      </c>
      <c r="T116" s="356">
        <v>1</v>
      </c>
      <c r="U116" s="221">
        <v>17560</v>
      </c>
      <c r="V116" s="356">
        <v>1</v>
      </c>
      <c r="W116" s="221">
        <v>28869</v>
      </c>
      <c r="X116" s="356">
        <v>1</v>
      </c>
      <c r="Y116" s="221">
        <v>41873</v>
      </c>
      <c r="Z116" s="358">
        <v>1</v>
      </c>
    </row>
    <row r="117" spans="1:26">
      <c r="A117" s="971" t="s">
        <v>387</v>
      </c>
      <c r="B117" s="517" t="s">
        <v>239</v>
      </c>
      <c r="C117" s="249">
        <v>147</v>
      </c>
      <c r="D117" s="366">
        <v>0.5268817204301075</v>
      </c>
      <c r="E117" s="250">
        <v>13</v>
      </c>
      <c r="F117" s="366">
        <v>0.11818181818181818</v>
      </c>
      <c r="G117" s="250">
        <v>83</v>
      </c>
      <c r="H117" s="366">
        <v>0.51552795031055898</v>
      </c>
      <c r="I117" s="250">
        <v>137</v>
      </c>
      <c r="J117" s="499">
        <v>0.50929368029739774</v>
      </c>
      <c r="K117" s="619">
        <v>6482</v>
      </c>
      <c r="L117" s="469">
        <v>0.72505592841163324</v>
      </c>
      <c r="M117" s="622">
        <v>28</v>
      </c>
      <c r="N117" s="469">
        <v>0.7777777777777779</v>
      </c>
      <c r="O117" s="622">
        <v>3469</v>
      </c>
      <c r="P117" s="469">
        <v>0.8496203771736468</v>
      </c>
      <c r="Q117" s="622">
        <v>3849</v>
      </c>
      <c r="R117" s="471">
        <v>0.8161577608142494</v>
      </c>
      <c r="S117" s="249">
        <v>63484</v>
      </c>
      <c r="T117" s="366">
        <v>0.73937248142367973</v>
      </c>
      <c r="U117" s="250">
        <v>13337</v>
      </c>
      <c r="V117" s="366">
        <v>0.75959676500740403</v>
      </c>
      <c r="W117" s="250">
        <v>23923</v>
      </c>
      <c r="X117" s="366">
        <v>0.82870306221421641</v>
      </c>
      <c r="Y117" s="250">
        <v>34061</v>
      </c>
      <c r="Z117" s="368">
        <v>0.81376624617737003</v>
      </c>
    </row>
    <row r="118" spans="1:26">
      <c r="A118" s="972"/>
      <c r="B118" s="492" t="s">
        <v>240</v>
      </c>
      <c r="C118" s="81">
        <v>64</v>
      </c>
      <c r="D118" s="351">
        <v>0.22939068100358423</v>
      </c>
      <c r="E118" s="82">
        <v>26</v>
      </c>
      <c r="F118" s="351">
        <v>0.23636363636363636</v>
      </c>
      <c r="G118" s="82">
        <v>37</v>
      </c>
      <c r="H118" s="351">
        <v>0.22981366459627328</v>
      </c>
      <c r="I118" s="82">
        <v>63</v>
      </c>
      <c r="J118" s="421">
        <v>0.2342007434944238</v>
      </c>
      <c r="K118" s="461">
        <v>1317</v>
      </c>
      <c r="L118" s="458">
        <v>0.14731543624161073</v>
      </c>
      <c r="M118" s="623">
        <v>4</v>
      </c>
      <c r="N118" s="458">
        <v>0.1111111111111111</v>
      </c>
      <c r="O118" s="623">
        <v>413</v>
      </c>
      <c r="P118" s="458">
        <v>0.10115111437668381</v>
      </c>
      <c r="Q118" s="623">
        <v>553</v>
      </c>
      <c r="R118" s="466">
        <v>0.11726039016115351</v>
      </c>
      <c r="S118" s="81">
        <v>14647</v>
      </c>
      <c r="T118" s="351">
        <v>0.17058768721902587</v>
      </c>
      <c r="U118" s="82">
        <v>2802</v>
      </c>
      <c r="V118" s="351">
        <v>0.15958537418840416</v>
      </c>
      <c r="W118" s="82">
        <v>3531</v>
      </c>
      <c r="X118" s="351">
        <v>0.12231536649577386</v>
      </c>
      <c r="Y118" s="82">
        <v>5283</v>
      </c>
      <c r="Z118" s="355">
        <v>0.1262184633027523</v>
      </c>
    </row>
    <row r="119" spans="1:26">
      <c r="A119" s="972"/>
      <c r="B119" s="492" t="s">
        <v>241</v>
      </c>
      <c r="C119" s="81">
        <v>47</v>
      </c>
      <c r="D119" s="351">
        <v>0.16845878136200718</v>
      </c>
      <c r="E119" s="82">
        <v>50</v>
      </c>
      <c r="F119" s="351">
        <v>0.45454545454545453</v>
      </c>
      <c r="G119" s="82">
        <v>28</v>
      </c>
      <c r="H119" s="351">
        <v>0.17391304347826086</v>
      </c>
      <c r="I119" s="82">
        <v>51</v>
      </c>
      <c r="J119" s="421">
        <v>0.1895910780669145</v>
      </c>
      <c r="K119" s="461">
        <v>941</v>
      </c>
      <c r="L119" s="458">
        <v>0.1052572706935123</v>
      </c>
      <c r="M119" s="623">
        <v>3</v>
      </c>
      <c r="N119" s="458">
        <v>8.3333333333333315E-2</v>
      </c>
      <c r="O119" s="623">
        <v>163</v>
      </c>
      <c r="P119" s="458">
        <v>3.9921626255204505E-2</v>
      </c>
      <c r="Q119" s="623">
        <v>254</v>
      </c>
      <c r="R119" s="466">
        <v>5.3859202714164549E-2</v>
      </c>
      <c r="S119" s="81">
        <v>5930</v>
      </c>
      <c r="T119" s="351">
        <v>6.9064312501455824E-2</v>
      </c>
      <c r="U119" s="82">
        <v>1101</v>
      </c>
      <c r="V119" s="351">
        <v>6.2706458594372932E-2</v>
      </c>
      <c r="W119" s="82">
        <v>1100</v>
      </c>
      <c r="X119" s="351">
        <v>3.8104475543854786E-2</v>
      </c>
      <c r="Y119" s="82">
        <v>1996</v>
      </c>
      <c r="Z119" s="355">
        <v>4.7687308868501532E-2</v>
      </c>
    </row>
    <row r="120" spans="1:26">
      <c r="A120" s="972"/>
      <c r="B120" s="492" t="s">
        <v>242</v>
      </c>
      <c r="C120" s="81">
        <v>17</v>
      </c>
      <c r="D120" s="351">
        <v>6.093189964157706E-2</v>
      </c>
      <c r="E120" s="82">
        <v>20</v>
      </c>
      <c r="F120" s="351">
        <v>0.18181818181818182</v>
      </c>
      <c r="G120" s="82">
        <v>13</v>
      </c>
      <c r="H120" s="351">
        <v>8.0745341614906832E-2</v>
      </c>
      <c r="I120" s="82">
        <v>16</v>
      </c>
      <c r="J120" s="421">
        <v>5.9479553903345722E-2</v>
      </c>
      <c r="K120" s="461">
        <v>110</v>
      </c>
      <c r="L120" s="458">
        <v>1.2304250559284115E-2</v>
      </c>
      <c r="M120" s="623">
        <v>0</v>
      </c>
      <c r="N120" s="458">
        <v>0</v>
      </c>
      <c r="O120" s="623">
        <v>27</v>
      </c>
      <c r="P120" s="458">
        <v>6.6127847171197655E-3</v>
      </c>
      <c r="Q120" s="623">
        <v>34</v>
      </c>
      <c r="R120" s="466">
        <v>7.2094995759117899E-3</v>
      </c>
      <c r="S120" s="81">
        <v>1295</v>
      </c>
      <c r="T120" s="351">
        <v>1.5082341431599543E-2</v>
      </c>
      <c r="U120" s="82">
        <v>216</v>
      </c>
      <c r="V120" s="351">
        <v>1.230208451987698E-2</v>
      </c>
      <c r="W120" s="82">
        <v>231</v>
      </c>
      <c r="X120" s="351">
        <v>8.0019398642095056E-3</v>
      </c>
      <c r="Y120" s="82">
        <v>337</v>
      </c>
      <c r="Z120" s="355">
        <v>8.0514143730886847E-3</v>
      </c>
    </row>
    <row r="121" spans="1:26">
      <c r="A121" s="972"/>
      <c r="B121" s="492" t="s">
        <v>243</v>
      </c>
      <c r="C121" s="81">
        <v>4</v>
      </c>
      <c r="D121" s="351">
        <v>1.4336917562724014E-2</v>
      </c>
      <c r="E121" s="82">
        <v>1</v>
      </c>
      <c r="F121" s="351">
        <v>9.0909090909090905E-3</v>
      </c>
      <c r="G121" s="82">
        <v>0</v>
      </c>
      <c r="H121" s="351">
        <v>0</v>
      </c>
      <c r="I121" s="82">
        <v>2</v>
      </c>
      <c r="J121" s="421">
        <v>7.4349442379182153E-3</v>
      </c>
      <c r="K121" s="461">
        <v>90</v>
      </c>
      <c r="L121" s="458">
        <v>1.0067114093959731E-2</v>
      </c>
      <c r="M121" s="623">
        <v>1</v>
      </c>
      <c r="N121" s="458">
        <v>2.7777777777777776E-2</v>
      </c>
      <c r="O121" s="623">
        <v>11</v>
      </c>
      <c r="P121" s="458">
        <v>2.6940974773450891E-3</v>
      </c>
      <c r="Q121" s="623">
        <v>26</v>
      </c>
      <c r="R121" s="466">
        <v>5.5131467345207793E-3</v>
      </c>
      <c r="S121" s="81">
        <v>506</v>
      </c>
      <c r="T121" s="351">
        <v>5.8931774242388961E-3</v>
      </c>
      <c r="U121" s="82">
        <v>102</v>
      </c>
      <c r="V121" s="351">
        <v>5.809317689941907E-3</v>
      </c>
      <c r="W121" s="82">
        <v>83</v>
      </c>
      <c r="X121" s="351">
        <v>2.8751558819454072E-3</v>
      </c>
      <c r="Y121" s="82">
        <v>179</v>
      </c>
      <c r="Z121" s="355">
        <v>4.2765672782874619E-3</v>
      </c>
    </row>
    <row r="122" spans="1:26">
      <c r="A122" s="979"/>
      <c r="B122" s="431" t="s">
        <v>230</v>
      </c>
      <c r="C122" s="220">
        <v>279</v>
      </c>
      <c r="D122" s="356">
        <v>1</v>
      </c>
      <c r="E122" s="221">
        <v>110</v>
      </c>
      <c r="F122" s="356">
        <v>1</v>
      </c>
      <c r="G122" s="221">
        <v>161</v>
      </c>
      <c r="H122" s="356">
        <v>1</v>
      </c>
      <c r="I122" s="221">
        <v>269</v>
      </c>
      <c r="J122" s="545">
        <v>1</v>
      </c>
      <c r="K122" s="620">
        <v>8940</v>
      </c>
      <c r="L122" s="618">
        <v>1</v>
      </c>
      <c r="M122" s="624">
        <v>36</v>
      </c>
      <c r="N122" s="618">
        <v>1</v>
      </c>
      <c r="O122" s="624">
        <v>4083</v>
      </c>
      <c r="P122" s="618">
        <v>1</v>
      </c>
      <c r="Q122" s="624">
        <v>4716</v>
      </c>
      <c r="R122" s="626">
        <v>1</v>
      </c>
      <c r="S122" s="220">
        <v>85862</v>
      </c>
      <c r="T122" s="356">
        <v>1</v>
      </c>
      <c r="U122" s="221">
        <v>17558</v>
      </c>
      <c r="V122" s="356">
        <v>1</v>
      </c>
      <c r="W122" s="221">
        <v>28868</v>
      </c>
      <c r="X122" s="356">
        <v>1</v>
      </c>
      <c r="Y122" s="221">
        <v>41856</v>
      </c>
      <c r="Z122" s="358">
        <v>1</v>
      </c>
    </row>
    <row r="123" spans="1:26">
      <c r="A123" s="971" t="s">
        <v>379</v>
      </c>
      <c r="B123" s="517" t="s">
        <v>239</v>
      </c>
      <c r="C123" s="249">
        <v>171</v>
      </c>
      <c r="D123" s="366">
        <v>0.61956521739130432</v>
      </c>
      <c r="E123" s="250">
        <v>14</v>
      </c>
      <c r="F123" s="366">
        <v>0.13084112149532709</v>
      </c>
      <c r="G123" s="250">
        <v>93</v>
      </c>
      <c r="H123" s="366">
        <v>0.58860759493670889</v>
      </c>
      <c r="I123" s="250">
        <v>153</v>
      </c>
      <c r="J123" s="499">
        <v>0.5730337078651685</v>
      </c>
      <c r="K123" s="619">
        <v>6708</v>
      </c>
      <c r="L123" s="469">
        <v>0.75193363972648808</v>
      </c>
      <c r="M123" s="622">
        <v>31</v>
      </c>
      <c r="N123" s="469">
        <v>0.86111111111111116</v>
      </c>
      <c r="O123" s="622">
        <v>3372</v>
      </c>
      <c r="P123" s="469">
        <v>0.82606565409113175</v>
      </c>
      <c r="Q123" s="622">
        <v>3676</v>
      </c>
      <c r="R123" s="471">
        <v>0.78046709129511682</v>
      </c>
      <c r="S123" s="249">
        <v>60311</v>
      </c>
      <c r="T123" s="366">
        <v>0.70276159403402472</v>
      </c>
      <c r="U123" s="250">
        <v>12914</v>
      </c>
      <c r="V123" s="366">
        <v>0.73689015691868764</v>
      </c>
      <c r="W123" s="250">
        <v>22270</v>
      </c>
      <c r="X123" s="366">
        <v>0.77200402121537759</v>
      </c>
      <c r="Y123" s="250">
        <v>31503</v>
      </c>
      <c r="Z123" s="368">
        <v>0.75256205059602022</v>
      </c>
    </row>
    <row r="124" spans="1:26">
      <c r="A124" s="972"/>
      <c r="B124" s="492" t="s">
        <v>240</v>
      </c>
      <c r="C124" s="81">
        <v>51</v>
      </c>
      <c r="D124" s="351">
        <v>0.18478260869565216</v>
      </c>
      <c r="E124" s="82">
        <v>23</v>
      </c>
      <c r="F124" s="351">
        <v>0.21495327102803738</v>
      </c>
      <c r="G124" s="82">
        <v>33</v>
      </c>
      <c r="H124" s="351">
        <v>0.20886075949367089</v>
      </c>
      <c r="I124" s="82">
        <v>60</v>
      </c>
      <c r="J124" s="421">
        <v>0.2247191011235955</v>
      </c>
      <c r="K124" s="461">
        <v>1242</v>
      </c>
      <c r="L124" s="458">
        <v>0.13922206030714046</v>
      </c>
      <c r="M124" s="623">
        <v>2</v>
      </c>
      <c r="N124" s="458">
        <v>5.5555555555555552E-2</v>
      </c>
      <c r="O124" s="623">
        <v>567</v>
      </c>
      <c r="P124" s="458">
        <v>0.13890249877511024</v>
      </c>
      <c r="Q124" s="623">
        <v>796</v>
      </c>
      <c r="R124" s="466">
        <v>0.16900212314225052</v>
      </c>
      <c r="S124" s="81">
        <v>17683</v>
      </c>
      <c r="T124" s="351">
        <v>0.20604754136564904</v>
      </c>
      <c r="U124" s="82">
        <v>3167</v>
      </c>
      <c r="V124" s="351">
        <v>0.18071326676176891</v>
      </c>
      <c r="W124" s="82">
        <v>5406</v>
      </c>
      <c r="X124" s="351">
        <v>0.18740250285991611</v>
      </c>
      <c r="Y124" s="82">
        <v>8080</v>
      </c>
      <c r="Z124" s="355">
        <v>0.19301975585867515</v>
      </c>
    </row>
    <row r="125" spans="1:26">
      <c r="A125" s="972"/>
      <c r="B125" s="492" t="s">
        <v>241</v>
      </c>
      <c r="C125" s="81">
        <v>39</v>
      </c>
      <c r="D125" s="351">
        <v>0.14130434782608695</v>
      </c>
      <c r="E125" s="82">
        <v>47</v>
      </c>
      <c r="F125" s="351">
        <v>0.43925233644859818</v>
      </c>
      <c r="G125" s="82">
        <v>21</v>
      </c>
      <c r="H125" s="351">
        <v>0.13291139240506328</v>
      </c>
      <c r="I125" s="82">
        <v>44</v>
      </c>
      <c r="J125" s="421">
        <v>0.16479400749063669</v>
      </c>
      <c r="K125" s="461">
        <v>832</v>
      </c>
      <c r="L125" s="458">
        <v>9.3263087097858979E-2</v>
      </c>
      <c r="M125" s="623">
        <v>2</v>
      </c>
      <c r="N125" s="458">
        <v>5.5555555555555552E-2</v>
      </c>
      <c r="O125" s="623">
        <v>107</v>
      </c>
      <c r="P125" s="458">
        <v>2.6212640862322393E-2</v>
      </c>
      <c r="Q125" s="623">
        <v>183</v>
      </c>
      <c r="R125" s="466">
        <v>3.8853503184713374E-2</v>
      </c>
      <c r="S125" s="81">
        <v>5996</v>
      </c>
      <c r="T125" s="351">
        <v>6.9867163831274767E-2</v>
      </c>
      <c r="U125" s="82">
        <v>1123</v>
      </c>
      <c r="V125" s="351">
        <v>6.407988587731811E-2</v>
      </c>
      <c r="W125" s="82">
        <v>877</v>
      </c>
      <c r="X125" s="351">
        <v>3.040177488127015E-2</v>
      </c>
      <c r="Y125" s="82">
        <v>1721</v>
      </c>
      <c r="Z125" s="355">
        <v>4.1112252454551967E-2</v>
      </c>
    </row>
    <row r="126" spans="1:26">
      <c r="A126" s="972"/>
      <c r="B126" s="492" t="s">
        <v>242</v>
      </c>
      <c r="C126" s="81">
        <v>13</v>
      </c>
      <c r="D126" s="351">
        <v>4.7101449275362327E-2</v>
      </c>
      <c r="E126" s="82">
        <v>20</v>
      </c>
      <c r="F126" s="351">
        <v>0.18691588785046728</v>
      </c>
      <c r="G126" s="82">
        <v>11</v>
      </c>
      <c r="H126" s="351">
        <v>6.9620253164556958E-2</v>
      </c>
      <c r="I126" s="82">
        <v>9</v>
      </c>
      <c r="J126" s="421">
        <v>3.3707865168539325E-2</v>
      </c>
      <c r="K126" s="461">
        <v>74</v>
      </c>
      <c r="L126" s="458">
        <v>8.295034188992266E-3</v>
      </c>
      <c r="M126" s="623">
        <v>0</v>
      </c>
      <c r="N126" s="458">
        <v>0</v>
      </c>
      <c r="O126" s="623">
        <v>25</v>
      </c>
      <c r="P126" s="458">
        <v>6.1244487996080354E-3</v>
      </c>
      <c r="Q126" s="623">
        <v>38</v>
      </c>
      <c r="R126" s="466">
        <v>8.0679405520169851E-3</v>
      </c>
      <c r="S126" s="81">
        <v>1431</v>
      </c>
      <c r="T126" s="351">
        <v>1.6674434863668142E-2</v>
      </c>
      <c r="U126" s="82">
        <v>226</v>
      </c>
      <c r="V126" s="351">
        <v>1.289586305278174E-2</v>
      </c>
      <c r="W126" s="82">
        <v>233</v>
      </c>
      <c r="X126" s="351">
        <v>8.0770964051721152E-3</v>
      </c>
      <c r="Y126" s="82">
        <v>420</v>
      </c>
      <c r="Z126" s="355">
        <v>1.0033205131267769E-2</v>
      </c>
    </row>
    <row r="127" spans="1:26">
      <c r="A127" s="972"/>
      <c r="B127" s="492" t="s">
        <v>243</v>
      </c>
      <c r="C127" s="81">
        <v>2</v>
      </c>
      <c r="D127" s="351">
        <v>7.246376811594203E-3</v>
      </c>
      <c r="E127" s="82">
        <v>3</v>
      </c>
      <c r="F127" s="351">
        <v>2.8037383177570093E-2</v>
      </c>
      <c r="G127" s="82">
        <v>0</v>
      </c>
      <c r="H127" s="351">
        <v>0</v>
      </c>
      <c r="I127" s="82">
        <v>1</v>
      </c>
      <c r="J127" s="421">
        <v>3.7453183520599256E-3</v>
      </c>
      <c r="K127" s="461">
        <v>65</v>
      </c>
      <c r="L127" s="458">
        <v>7.2861786795202334E-3</v>
      </c>
      <c r="M127" s="623">
        <v>1</v>
      </c>
      <c r="N127" s="458">
        <v>2.7777777777777776E-2</v>
      </c>
      <c r="O127" s="623">
        <v>11</v>
      </c>
      <c r="P127" s="458">
        <v>2.6947574718275357E-3</v>
      </c>
      <c r="Q127" s="623">
        <v>17</v>
      </c>
      <c r="R127" s="466">
        <v>3.609341825902336E-3</v>
      </c>
      <c r="S127" s="81">
        <v>399</v>
      </c>
      <c r="T127" s="351">
        <v>4.6492659053833608E-3</v>
      </c>
      <c r="U127" s="82">
        <v>95</v>
      </c>
      <c r="V127" s="351">
        <v>5.4208273894436523E-3</v>
      </c>
      <c r="W127" s="82">
        <v>61</v>
      </c>
      <c r="X127" s="351">
        <v>2.1146046382639443E-3</v>
      </c>
      <c r="Y127" s="82">
        <v>137</v>
      </c>
      <c r="Z127" s="355">
        <v>3.2727359594849621E-3</v>
      </c>
    </row>
    <row r="128" spans="1:26">
      <c r="A128" s="979"/>
      <c r="B128" s="431" t="s">
        <v>230</v>
      </c>
      <c r="C128" s="220">
        <v>276</v>
      </c>
      <c r="D128" s="356">
        <v>1</v>
      </c>
      <c r="E128" s="221">
        <v>107</v>
      </c>
      <c r="F128" s="356">
        <v>1</v>
      </c>
      <c r="G128" s="221">
        <v>158</v>
      </c>
      <c r="H128" s="356">
        <v>1</v>
      </c>
      <c r="I128" s="221">
        <v>267</v>
      </c>
      <c r="J128" s="545">
        <v>1</v>
      </c>
      <c r="K128" s="620">
        <v>8921</v>
      </c>
      <c r="L128" s="618">
        <v>1</v>
      </c>
      <c r="M128" s="624">
        <v>36</v>
      </c>
      <c r="N128" s="618">
        <v>1</v>
      </c>
      <c r="O128" s="624">
        <v>4082</v>
      </c>
      <c r="P128" s="618">
        <v>1</v>
      </c>
      <c r="Q128" s="624">
        <v>4710</v>
      </c>
      <c r="R128" s="626">
        <v>1</v>
      </c>
      <c r="S128" s="220">
        <v>85820</v>
      </c>
      <c r="T128" s="356">
        <v>1</v>
      </c>
      <c r="U128" s="221">
        <v>17525</v>
      </c>
      <c r="V128" s="356">
        <v>1</v>
      </c>
      <c r="W128" s="221">
        <v>28847</v>
      </c>
      <c r="X128" s="356">
        <v>1</v>
      </c>
      <c r="Y128" s="221">
        <v>41861</v>
      </c>
      <c r="Z128" s="358">
        <v>1</v>
      </c>
    </row>
    <row r="129" spans="1:26">
      <c r="A129" s="971" t="s">
        <v>398</v>
      </c>
      <c r="B129" s="517" t="s">
        <v>239</v>
      </c>
      <c r="C129" s="249">
        <v>161</v>
      </c>
      <c r="D129" s="366">
        <v>0.58333333333333337</v>
      </c>
      <c r="E129" s="250">
        <v>13</v>
      </c>
      <c r="F129" s="366">
        <v>0.11926605504587157</v>
      </c>
      <c r="G129" s="250">
        <v>96</v>
      </c>
      <c r="H129" s="366">
        <v>0.61146496815286622</v>
      </c>
      <c r="I129" s="250">
        <v>156</v>
      </c>
      <c r="J129" s="499">
        <v>0.5799256505576208</v>
      </c>
      <c r="K129" s="619">
        <v>6059</v>
      </c>
      <c r="L129" s="469">
        <v>0.67994613399169568</v>
      </c>
      <c r="M129" s="622">
        <v>23</v>
      </c>
      <c r="N129" s="469">
        <v>0.63888888888888884</v>
      </c>
      <c r="O129" s="622">
        <v>3148</v>
      </c>
      <c r="P129" s="469">
        <v>0.77422528283325132</v>
      </c>
      <c r="Q129" s="622">
        <v>3471</v>
      </c>
      <c r="R129" s="471">
        <v>0.73882503192848015</v>
      </c>
      <c r="S129" s="249">
        <v>59406</v>
      </c>
      <c r="T129" s="366">
        <v>0.69266825241360008</v>
      </c>
      <c r="U129" s="250">
        <v>12164</v>
      </c>
      <c r="V129" s="366">
        <v>0.6952048922672458</v>
      </c>
      <c r="W129" s="250">
        <v>21417</v>
      </c>
      <c r="X129" s="366">
        <v>0.74678336064716344</v>
      </c>
      <c r="Y129" s="250">
        <v>29247</v>
      </c>
      <c r="Z129" s="368">
        <v>0.70138372622844669</v>
      </c>
    </row>
    <row r="130" spans="1:26">
      <c r="A130" s="972"/>
      <c r="B130" s="492" t="s">
        <v>240</v>
      </c>
      <c r="C130" s="81">
        <v>41</v>
      </c>
      <c r="D130" s="351">
        <v>0.14855072463768115</v>
      </c>
      <c r="E130" s="82">
        <v>22</v>
      </c>
      <c r="F130" s="351">
        <v>0.20183486238532111</v>
      </c>
      <c r="G130" s="82">
        <v>30</v>
      </c>
      <c r="H130" s="351">
        <v>0.19108280254777071</v>
      </c>
      <c r="I130" s="82">
        <v>42</v>
      </c>
      <c r="J130" s="421">
        <v>0.15613382899628253</v>
      </c>
      <c r="K130" s="461">
        <v>1005</v>
      </c>
      <c r="L130" s="458">
        <v>0.11278195488721804</v>
      </c>
      <c r="M130" s="623">
        <v>4</v>
      </c>
      <c r="N130" s="458">
        <v>0.1111111111111111</v>
      </c>
      <c r="O130" s="623">
        <v>375</v>
      </c>
      <c r="P130" s="458">
        <v>9.2228234136743734E-2</v>
      </c>
      <c r="Q130" s="623">
        <v>526</v>
      </c>
      <c r="R130" s="466">
        <v>0.11196253724989357</v>
      </c>
      <c r="S130" s="81">
        <v>11582</v>
      </c>
      <c r="T130" s="351">
        <v>0.13504500722914042</v>
      </c>
      <c r="U130" s="82">
        <v>2250</v>
      </c>
      <c r="V130" s="351">
        <v>0.12859347316682859</v>
      </c>
      <c r="W130" s="82">
        <v>3345</v>
      </c>
      <c r="X130" s="351">
        <v>0.11663586596464311</v>
      </c>
      <c r="Y130" s="82">
        <v>5226</v>
      </c>
      <c r="Z130" s="355">
        <v>0.12532674644475886</v>
      </c>
    </row>
    <row r="131" spans="1:26">
      <c r="A131" s="972"/>
      <c r="B131" s="492" t="s">
        <v>241</v>
      </c>
      <c r="C131" s="81">
        <v>56</v>
      </c>
      <c r="D131" s="351">
        <v>0.20289855072463769</v>
      </c>
      <c r="E131" s="82">
        <v>43</v>
      </c>
      <c r="F131" s="351">
        <v>0.39449541284403672</v>
      </c>
      <c r="G131" s="82">
        <v>21</v>
      </c>
      <c r="H131" s="351">
        <v>0.13375796178343949</v>
      </c>
      <c r="I131" s="82">
        <v>53</v>
      </c>
      <c r="J131" s="421">
        <v>0.19702602230483271</v>
      </c>
      <c r="K131" s="461">
        <v>1412</v>
      </c>
      <c r="L131" s="458">
        <v>0.1584558410952755</v>
      </c>
      <c r="M131" s="623">
        <v>7</v>
      </c>
      <c r="N131" s="458">
        <v>0.19444444444444448</v>
      </c>
      <c r="O131" s="623">
        <v>428</v>
      </c>
      <c r="P131" s="458">
        <v>0.10526315789473684</v>
      </c>
      <c r="Q131" s="623">
        <v>592</v>
      </c>
      <c r="R131" s="466">
        <v>0.12601106853980418</v>
      </c>
      <c r="S131" s="81">
        <v>11500</v>
      </c>
      <c r="T131" s="351">
        <v>0.13408889510750432</v>
      </c>
      <c r="U131" s="82">
        <v>2407</v>
      </c>
      <c r="V131" s="351">
        <v>0.13756643996113618</v>
      </c>
      <c r="W131" s="82">
        <v>3265</v>
      </c>
      <c r="X131" s="351">
        <v>0.11384636842288783</v>
      </c>
      <c r="Y131" s="82">
        <v>6077</v>
      </c>
      <c r="Z131" s="355">
        <v>0.145734909710065</v>
      </c>
    </row>
    <row r="132" spans="1:26">
      <c r="A132" s="972"/>
      <c r="B132" s="492" t="s">
        <v>242</v>
      </c>
      <c r="C132" s="81">
        <v>14</v>
      </c>
      <c r="D132" s="351">
        <v>5.0724637681159424E-2</v>
      </c>
      <c r="E132" s="82">
        <v>30</v>
      </c>
      <c r="F132" s="351">
        <v>0.27522935779816515</v>
      </c>
      <c r="G132" s="82">
        <v>10</v>
      </c>
      <c r="H132" s="351">
        <v>6.3694267515923567E-2</v>
      </c>
      <c r="I132" s="82">
        <v>16</v>
      </c>
      <c r="J132" s="421">
        <v>5.9479553903345722E-2</v>
      </c>
      <c r="K132" s="461">
        <v>217</v>
      </c>
      <c r="L132" s="458">
        <v>2.4351924587588374E-2</v>
      </c>
      <c r="M132" s="623">
        <v>0</v>
      </c>
      <c r="N132" s="458">
        <v>0</v>
      </c>
      <c r="O132" s="623">
        <v>70</v>
      </c>
      <c r="P132" s="458">
        <v>1.721593703885883E-2</v>
      </c>
      <c r="Q132" s="623">
        <v>60</v>
      </c>
      <c r="R132" s="466">
        <v>1.277139208173691E-2</v>
      </c>
      <c r="S132" s="81">
        <v>1969</v>
      </c>
      <c r="T132" s="351">
        <v>2.2958350823189217E-2</v>
      </c>
      <c r="U132" s="82">
        <v>402</v>
      </c>
      <c r="V132" s="351">
        <v>2.2975367205806708E-2</v>
      </c>
      <c r="W132" s="82">
        <v>416</v>
      </c>
      <c r="X132" s="351">
        <v>1.4505387217127514E-2</v>
      </c>
      <c r="Y132" s="82">
        <v>725</v>
      </c>
      <c r="Z132" s="355">
        <v>1.7386508069737884E-2</v>
      </c>
    </row>
    <row r="133" spans="1:26">
      <c r="A133" s="972"/>
      <c r="B133" s="492" t="s">
        <v>243</v>
      </c>
      <c r="C133" s="81">
        <v>4</v>
      </c>
      <c r="D133" s="351">
        <v>1.4492753623188406E-2</v>
      </c>
      <c r="E133" s="82">
        <v>1</v>
      </c>
      <c r="F133" s="351">
        <v>9.1743119266055051E-3</v>
      </c>
      <c r="G133" s="82">
        <v>0</v>
      </c>
      <c r="H133" s="351">
        <v>0</v>
      </c>
      <c r="I133" s="82">
        <v>2</v>
      </c>
      <c r="J133" s="421">
        <v>7.4349442379182153E-3</v>
      </c>
      <c r="K133" s="461">
        <v>218</v>
      </c>
      <c r="L133" s="458">
        <v>2.4464145438222423E-2</v>
      </c>
      <c r="M133" s="623">
        <v>2</v>
      </c>
      <c r="N133" s="458">
        <v>5.5555555555555552E-2</v>
      </c>
      <c r="O133" s="623">
        <v>45</v>
      </c>
      <c r="P133" s="458">
        <v>1.1067388096409248E-2</v>
      </c>
      <c r="Q133" s="623">
        <v>49</v>
      </c>
      <c r="R133" s="466">
        <v>1.0429970200085143E-2</v>
      </c>
      <c r="S133" s="81">
        <v>1307</v>
      </c>
      <c r="T133" s="351">
        <v>1.5239494426565924E-2</v>
      </c>
      <c r="U133" s="82">
        <v>274</v>
      </c>
      <c r="V133" s="351">
        <v>1.5659827398982681E-2</v>
      </c>
      <c r="W133" s="82">
        <v>236</v>
      </c>
      <c r="X133" s="351">
        <v>8.2290177481781097E-3</v>
      </c>
      <c r="Y133" s="82">
        <v>424</v>
      </c>
      <c r="Z133" s="355">
        <v>1.0168109546991535E-2</v>
      </c>
    </row>
    <row r="134" spans="1:26">
      <c r="A134" s="979"/>
      <c r="B134" s="431" t="s">
        <v>230</v>
      </c>
      <c r="C134" s="220">
        <v>276</v>
      </c>
      <c r="D134" s="356">
        <v>1</v>
      </c>
      <c r="E134" s="221">
        <v>109</v>
      </c>
      <c r="F134" s="356">
        <v>1</v>
      </c>
      <c r="G134" s="221">
        <v>157</v>
      </c>
      <c r="H134" s="356">
        <v>1</v>
      </c>
      <c r="I134" s="221">
        <v>269</v>
      </c>
      <c r="J134" s="545">
        <v>1</v>
      </c>
      <c r="K134" s="620">
        <v>8911</v>
      </c>
      <c r="L134" s="618">
        <v>1</v>
      </c>
      <c r="M134" s="624">
        <v>36</v>
      </c>
      <c r="N134" s="618">
        <v>1</v>
      </c>
      <c r="O134" s="624">
        <v>4066</v>
      </c>
      <c r="P134" s="618">
        <v>1</v>
      </c>
      <c r="Q134" s="624">
        <v>4698</v>
      </c>
      <c r="R134" s="626">
        <v>1</v>
      </c>
      <c r="S134" s="220">
        <v>85764</v>
      </c>
      <c r="T134" s="356">
        <v>1</v>
      </c>
      <c r="U134" s="221">
        <v>17497</v>
      </c>
      <c r="V134" s="356">
        <v>1</v>
      </c>
      <c r="W134" s="221">
        <v>28679</v>
      </c>
      <c r="X134" s="356">
        <v>1</v>
      </c>
      <c r="Y134" s="221">
        <v>41699</v>
      </c>
      <c r="Z134" s="358">
        <v>1</v>
      </c>
    </row>
    <row r="135" spans="1:26">
      <c r="A135" s="971" t="s">
        <v>383</v>
      </c>
      <c r="B135" s="517" t="s">
        <v>239</v>
      </c>
      <c r="C135" s="249">
        <v>175</v>
      </c>
      <c r="D135" s="366">
        <v>0.62277580071174377</v>
      </c>
      <c r="E135" s="250">
        <v>11</v>
      </c>
      <c r="F135" s="366">
        <v>0.10091743119266056</v>
      </c>
      <c r="G135" s="250">
        <v>102</v>
      </c>
      <c r="H135" s="366">
        <v>0.64150943396226412</v>
      </c>
      <c r="I135" s="250">
        <v>162</v>
      </c>
      <c r="J135" s="499">
        <v>0.59778597785977861</v>
      </c>
      <c r="K135" s="619">
        <v>7010</v>
      </c>
      <c r="L135" s="469">
        <v>0.78490650543052287</v>
      </c>
      <c r="M135" s="622">
        <v>32</v>
      </c>
      <c r="N135" s="469">
        <v>0.88888888888888884</v>
      </c>
      <c r="O135" s="622">
        <v>3659</v>
      </c>
      <c r="P135" s="469">
        <v>0.89440234661451967</v>
      </c>
      <c r="Q135" s="622">
        <v>4000</v>
      </c>
      <c r="R135" s="471">
        <v>0.84889643463497455</v>
      </c>
      <c r="S135" s="249">
        <v>70060</v>
      </c>
      <c r="T135" s="366">
        <v>0.81632177479492929</v>
      </c>
      <c r="U135" s="250">
        <v>14400</v>
      </c>
      <c r="V135" s="366">
        <v>0.81995216945678184</v>
      </c>
      <c r="W135" s="250">
        <v>25903</v>
      </c>
      <c r="X135" s="366">
        <v>0.8968561733951943</v>
      </c>
      <c r="Y135" s="250">
        <v>35604</v>
      </c>
      <c r="Z135" s="368">
        <v>0.85034631000716498</v>
      </c>
    </row>
    <row r="136" spans="1:26">
      <c r="A136" s="972"/>
      <c r="B136" s="492" t="s">
        <v>240</v>
      </c>
      <c r="C136" s="81">
        <v>52</v>
      </c>
      <c r="D136" s="351">
        <v>0.18505338078291814</v>
      </c>
      <c r="E136" s="82">
        <v>23</v>
      </c>
      <c r="F136" s="351">
        <v>0.21100917431192662</v>
      </c>
      <c r="G136" s="82">
        <v>22</v>
      </c>
      <c r="H136" s="351">
        <v>0.13836477987421383</v>
      </c>
      <c r="I136" s="82">
        <v>44</v>
      </c>
      <c r="J136" s="421">
        <v>0.16236162361623616</v>
      </c>
      <c r="K136" s="461">
        <v>1051</v>
      </c>
      <c r="L136" s="458">
        <v>0.11767999104243647</v>
      </c>
      <c r="M136" s="623">
        <v>1</v>
      </c>
      <c r="N136" s="458">
        <v>2.7777777777777776E-2</v>
      </c>
      <c r="O136" s="623">
        <v>321</v>
      </c>
      <c r="P136" s="458">
        <v>7.8464923001711068E-2</v>
      </c>
      <c r="Q136" s="623">
        <v>497</v>
      </c>
      <c r="R136" s="466">
        <v>0.10547538200339558</v>
      </c>
      <c r="S136" s="81">
        <v>10979</v>
      </c>
      <c r="T136" s="351">
        <v>0.1279245898583147</v>
      </c>
      <c r="U136" s="82">
        <v>2234</v>
      </c>
      <c r="V136" s="351">
        <v>0.12720646851155903</v>
      </c>
      <c r="W136" s="82">
        <v>2332</v>
      </c>
      <c r="X136" s="351">
        <v>8.0742330863513609E-2</v>
      </c>
      <c r="Y136" s="82">
        <v>4613</v>
      </c>
      <c r="Z136" s="355">
        <v>0.11017434917602102</v>
      </c>
    </row>
    <row r="137" spans="1:26">
      <c r="A137" s="972"/>
      <c r="B137" s="492" t="s">
        <v>241</v>
      </c>
      <c r="C137" s="81">
        <v>45</v>
      </c>
      <c r="D137" s="351">
        <v>0.16014234875444841</v>
      </c>
      <c r="E137" s="82">
        <v>48</v>
      </c>
      <c r="F137" s="351">
        <v>0.4403669724770643</v>
      </c>
      <c r="G137" s="82">
        <v>21</v>
      </c>
      <c r="H137" s="351">
        <v>0.13207547169811321</v>
      </c>
      <c r="I137" s="82">
        <v>44</v>
      </c>
      <c r="J137" s="421">
        <v>0.16236162361623616</v>
      </c>
      <c r="K137" s="461">
        <v>743</v>
      </c>
      <c r="L137" s="458">
        <v>8.3193371402978389E-2</v>
      </c>
      <c r="M137" s="623">
        <v>3</v>
      </c>
      <c r="N137" s="458">
        <v>8.3333333333333315E-2</v>
      </c>
      <c r="O137" s="623">
        <v>92</v>
      </c>
      <c r="P137" s="458">
        <v>2.2488389146907851E-2</v>
      </c>
      <c r="Q137" s="623">
        <v>185</v>
      </c>
      <c r="R137" s="466">
        <v>3.9261460101867575E-2</v>
      </c>
      <c r="S137" s="81">
        <v>4006</v>
      </c>
      <c r="T137" s="351">
        <v>4.6676920208799405E-2</v>
      </c>
      <c r="U137" s="82">
        <v>765</v>
      </c>
      <c r="V137" s="351">
        <v>4.3559959002391527E-2</v>
      </c>
      <c r="W137" s="82">
        <v>522</v>
      </c>
      <c r="X137" s="351">
        <v>1.807354061353092E-2</v>
      </c>
      <c r="Y137" s="82">
        <v>1383</v>
      </c>
      <c r="Z137" s="355">
        <v>3.3030809648913306E-2</v>
      </c>
    </row>
    <row r="138" spans="1:26">
      <c r="A138" s="972"/>
      <c r="B138" s="492" t="s">
        <v>242</v>
      </c>
      <c r="C138" s="81">
        <v>8</v>
      </c>
      <c r="D138" s="351">
        <v>2.8469750889679714E-2</v>
      </c>
      <c r="E138" s="82">
        <v>26</v>
      </c>
      <c r="F138" s="351">
        <v>0.23853211009174313</v>
      </c>
      <c r="G138" s="82">
        <v>13</v>
      </c>
      <c r="H138" s="351">
        <v>8.1761006289308172E-2</v>
      </c>
      <c r="I138" s="82">
        <v>18</v>
      </c>
      <c r="J138" s="421">
        <v>6.6420664206642069E-2</v>
      </c>
      <c r="K138" s="461">
        <v>60</v>
      </c>
      <c r="L138" s="458">
        <v>6.7181726570372854E-3</v>
      </c>
      <c r="M138" s="623">
        <v>0</v>
      </c>
      <c r="N138" s="458">
        <v>0</v>
      </c>
      <c r="O138" s="623">
        <v>9</v>
      </c>
      <c r="P138" s="458">
        <v>2.1999511121975068E-3</v>
      </c>
      <c r="Q138" s="623">
        <v>13</v>
      </c>
      <c r="R138" s="466">
        <v>2.7589134125636672E-3</v>
      </c>
      <c r="S138" s="81">
        <v>412</v>
      </c>
      <c r="T138" s="351">
        <v>4.8005219985085756E-3</v>
      </c>
      <c r="U138" s="82">
        <v>70</v>
      </c>
      <c r="V138" s="351">
        <v>3.9858786015260217E-3</v>
      </c>
      <c r="W138" s="82">
        <v>59</v>
      </c>
      <c r="X138" s="351">
        <v>2.0427948203033033E-3</v>
      </c>
      <c r="Y138" s="82">
        <v>119</v>
      </c>
      <c r="Z138" s="355">
        <v>2.8421304036302841E-3</v>
      </c>
    </row>
    <row r="139" spans="1:26">
      <c r="A139" s="972"/>
      <c r="B139" s="492" t="s">
        <v>243</v>
      </c>
      <c r="C139" s="81">
        <v>1</v>
      </c>
      <c r="D139" s="351">
        <v>3.5587188612099642E-3</v>
      </c>
      <c r="E139" s="82">
        <v>1</v>
      </c>
      <c r="F139" s="351">
        <v>9.1743119266055051E-3</v>
      </c>
      <c r="G139" s="82">
        <v>1</v>
      </c>
      <c r="H139" s="351">
        <v>6.2893081761006301E-3</v>
      </c>
      <c r="I139" s="82">
        <v>3</v>
      </c>
      <c r="J139" s="421">
        <v>1.107011070110701E-2</v>
      </c>
      <c r="K139" s="461">
        <v>67</v>
      </c>
      <c r="L139" s="458">
        <v>7.5019594670249689E-3</v>
      </c>
      <c r="M139" s="623">
        <v>0</v>
      </c>
      <c r="N139" s="458">
        <v>0</v>
      </c>
      <c r="O139" s="623">
        <v>10</v>
      </c>
      <c r="P139" s="458">
        <v>2.4443901246638962E-3</v>
      </c>
      <c r="Q139" s="623">
        <v>17</v>
      </c>
      <c r="R139" s="466">
        <v>3.6078098471986416E-3</v>
      </c>
      <c r="S139" s="81">
        <v>367</v>
      </c>
      <c r="T139" s="351">
        <v>4.2761931394481728E-3</v>
      </c>
      <c r="U139" s="82">
        <v>93</v>
      </c>
      <c r="V139" s="351">
        <v>5.2955244277417147E-3</v>
      </c>
      <c r="W139" s="82">
        <v>66</v>
      </c>
      <c r="X139" s="351">
        <v>2.2851603074579324E-3</v>
      </c>
      <c r="Y139" s="82">
        <v>151</v>
      </c>
      <c r="Z139" s="355">
        <v>3.6064007642703606E-3</v>
      </c>
    </row>
    <row r="140" spans="1:26">
      <c r="A140" s="979"/>
      <c r="B140" s="431" t="s">
        <v>230</v>
      </c>
      <c r="C140" s="220">
        <v>281</v>
      </c>
      <c r="D140" s="356">
        <v>1</v>
      </c>
      <c r="E140" s="221">
        <v>109</v>
      </c>
      <c r="F140" s="356">
        <v>1</v>
      </c>
      <c r="G140" s="221">
        <v>159</v>
      </c>
      <c r="H140" s="356">
        <v>1</v>
      </c>
      <c r="I140" s="221">
        <v>271</v>
      </c>
      <c r="J140" s="545">
        <v>1</v>
      </c>
      <c r="K140" s="620">
        <v>8931</v>
      </c>
      <c r="L140" s="618">
        <v>1</v>
      </c>
      <c r="M140" s="624">
        <v>36</v>
      </c>
      <c r="N140" s="618">
        <v>1</v>
      </c>
      <c r="O140" s="624">
        <v>4091</v>
      </c>
      <c r="P140" s="618">
        <v>1</v>
      </c>
      <c r="Q140" s="624">
        <v>4712</v>
      </c>
      <c r="R140" s="626">
        <v>1</v>
      </c>
      <c r="S140" s="220">
        <v>85824</v>
      </c>
      <c r="T140" s="356">
        <v>1</v>
      </c>
      <c r="U140" s="221">
        <v>17562</v>
      </c>
      <c r="V140" s="356">
        <v>1</v>
      </c>
      <c r="W140" s="221">
        <v>28882</v>
      </c>
      <c r="X140" s="356">
        <v>1</v>
      </c>
      <c r="Y140" s="221">
        <v>41870</v>
      </c>
      <c r="Z140" s="358">
        <v>1</v>
      </c>
    </row>
    <row r="141" spans="1:26">
      <c r="A141" s="971" t="s">
        <v>385</v>
      </c>
      <c r="B141" s="517" t="s">
        <v>239</v>
      </c>
      <c r="C141" s="249">
        <v>112</v>
      </c>
      <c r="D141" s="366">
        <v>0.40143369175627241</v>
      </c>
      <c r="E141" s="250">
        <v>10</v>
      </c>
      <c r="F141" s="366">
        <v>8.9285714285714288E-2</v>
      </c>
      <c r="G141" s="250">
        <v>54</v>
      </c>
      <c r="H141" s="366">
        <v>0.33333333333333326</v>
      </c>
      <c r="I141" s="250">
        <v>100</v>
      </c>
      <c r="J141" s="499">
        <v>0.36900369003690037</v>
      </c>
      <c r="K141" s="619">
        <v>4902</v>
      </c>
      <c r="L141" s="469">
        <v>0.54881325570980743</v>
      </c>
      <c r="M141" s="622">
        <v>25</v>
      </c>
      <c r="N141" s="469">
        <v>0.69444444444444442</v>
      </c>
      <c r="O141" s="622">
        <v>2496</v>
      </c>
      <c r="P141" s="469">
        <v>0.6108663729809104</v>
      </c>
      <c r="Q141" s="622">
        <v>2784</v>
      </c>
      <c r="R141" s="471">
        <v>0.59120832448502869</v>
      </c>
      <c r="S141" s="249">
        <v>40740</v>
      </c>
      <c r="T141" s="366">
        <v>0.47455415904669829</v>
      </c>
      <c r="U141" s="250">
        <v>8897</v>
      </c>
      <c r="V141" s="366">
        <v>0.5070093457943925</v>
      </c>
      <c r="W141" s="250">
        <v>14468</v>
      </c>
      <c r="X141" s="366">
        <v>0.50126459480996433</v>
      </c>
      <c r="Y141" s="250">
        <v>22088</v>
      </c>
      <c r="Z141" s="368">
        <v>0.5275754173931736</v>
      </c>
    </row>
    <row r="142" spans="1:26">
      <c r="A142" s="972"/>
      <c r="B142" s="492" t="s">
        <v>240</v>
      </c>
      <c r="C142" s="81">
        <v>77</v>
      </c>
      <c r="D142" s="351">
        <v>0.27598566308243727</v>
      </c>
      <c r="E142" s="82">
        <v>31</v>
      </c>
      <c r="F142" s="351">
        <v>0.2767857142857143</v>
      </c>
      <c r="G142" s="82">
        <v>50</v>
      </c>
      <c r="H142" s="351">
        <v>0.30864197530864196</v>
      </c>
      <c r="I142" s="82">
        <v>83</v>
      </c>
      <c r="J142" s="421">
        <v>0.30627306273062732</v>
      </c>
      <c r="K142" s="461">
        <v>1975</v>
      </c>
      <c r="L142" s="458">
        <v>0.22111509180474698</v>
      </c>
      <c r="M142" s="623">
        <v>5</v>
      </c>
      <c r="N142" s="458">
        <v>0.1388888888888889</v>
      </c>
      <c r="O142" s="623">
        <v>1029</v>
      </c>
      <c r="P142" s="458">
        <v>0.25183553597650515</v>
      </c>
      <c r="Q142" s="623">
        <v>1205</v>
      </c>
      <c r="R142" s="466">
        <v>0.25589297090677426</v>
      </c>
      <c r="S142" s="81">
        <v>25529</v>
      </c>
      <c r="T142" s="351">
        <v>0.29737096529953755</v>
      </c>
      <c r="U142" s="82">
        <v>5002</v>
      </c>
      <c r="V142" s="351">
        <v>0.28504672897196259</v>
      </c>
      <c r="W142" s="82">
        <v>9314</v>
      </c>
      <c r="X142" s="351">
        <v>0.32269687835637323</v>
      </c>
      <c r="Y142" s="82">
        <v>12525</v>
      </c>
      <c r="Z142" s="355">
        <v>0.29916163087873504</v>
      </c>
    </row>
    <row r="143" spans="1:26">
      <c r="A143" s="972"/>
      <c r="B143" s="492" t="s">
        <v>241</v>
      </c>
      <c r="C143" s="81">
        <v>57</v>
      </c>
      <c r="D143" s="351">
        <v>0.20430107526881719</v>
      </c>
      <c r="E143" s="82">
        <v>48</v>
      </c>
      <c r="F143" s="351">
        <v>0.42857142857142855</v>
      </c>
      <c r="G143" s="82">
        <v>32</v>
      </c>
      <c r="H143" s="351">
        <v>0.19753086419753085</v>
      </c>
      <c r="I143" s="82">
        <v>58</v>
      </c>
      <c r="J143" s="421">
        <v>0.2140221402214022</v>
      </c>
      <c r="K143" s="461">
        <v>1396</v>
      </c>
      <c r="L143" s="458">
        <v>0.15629198387819077</v>
      </c>
      <c r="M143" s="623">
        <v>3</v>
      </c>
      <c r="N143" s="458">
        <v>8.3333333333333315E-2</v>
      </c>
      <c r="O143" s="623">
        <v>302</v>
      </c>
      <c r="P143" s="458">
        <v>7.3910915320606951E-2</v>
      </c>
      <c r="Q143" s="623">
        <v>454</v>
      </c>
      <c r="R143" s="466">
        <v>9.6411127627946486E-2</v>
      </c>
      <c r="S143" s="81">
        <v>10785</v>
      </c>
      <c r="T143" s="351">
        <v>0.12562755535882772</v>
      </c>
      <c r="U143" s="82">
        <v>2041</v>
      </c>
      <c r="V143" s="351">
        <v>0.11630955094597675</v>
      </c>
      <c r="W143" s="82">
        <v>2551</v>
      </c>
      <c r="X143" s="351">
        <v>8.8383050964903162E-2</v>
      </c>
      <c r="Y143" s="82">
        <v>3931</v>
      </c>
      <c r="Z143" s="355">
        <v>9.3892564549645299E-2</v>
      </c>
    </row>
    <row r="144" spans="1:26">
      <c r="A144" s="972"/>
      <c r="B144" s="492" t="s">
        <v>242</v>
      </c>
      <c r="C144" s="81">
        <v>27</v>
      </c>
      <c r="D144" s="351">
        <v>9.6774193548387094E-2</v>
      </c>
      <c r="E144" s="82">
        <v>19</v>
      </c>
      <c r="F144" s="351">
        <v>0.16964285714285715</v>
      </c>
      <c r="G144" s="82">
        <v>23</v>
      </c>
      <c r="H144" s="351">
        <v>0.1419753086419753</v>
      </c>
      <c r="I144" s="82">
        <v>23</v>
      </c>
      <c r="J144" s="421">
        <v>8.4870848708487087E-2</v>
      </c>
      <c r="K144" s="461">
        <v>476</v>
      </c>
      <c r="L144" s="458">
        <v>5.329153605015674E-2</v>
      </c>
      <c r="M144" s="623">
        <v>2</v>
      </c>
      <c r="N144" s="458">
        <v>5.5555555555555552E-2</v>
      </c>
      <c r="O144" s="623">
        <v>211</v>
      </c>
      <c r="P144" s="458">
        <v>5.1639745472344595E-2</v>
      </c>
      <c r="Q144" s="623">
        <v>221</v>
      </c>
      <c r="R144" s="466">
        <v>4.6931407942238268E-2</v>
      </c>
      <c r="S144" s="81">
        <v>7114</v>
      </c>
      <c r="T144" s="351">
        <v>8.2866428263579095E-2</v>
      </c>
      <c r="U144" s="82">
        <v>1282</v>
      </c>
      <c r="V144" s="351">
        <v>7.3056758604969227E-2</v>
      </c>
      <c r="W144" s="82">
        <v>2187</v>
      </c>
      <c r="X144" s="351">
        <v>7.5771749298409727E-2</v>
      </c>
      <c r="Y144" s="82">
        <v>2842</v>
      </c>
      <c r="Z144" s="355">
        <v>6.7881625146296601E-2</v>
      </c>
    </row>
    <row r="145" spans="1:26">
      <c r="A145" s="972"/>
      <c r="B145" s="492" t="s">
        <v>243</v>
      </c>
      <c r="C145" s="81">
        <v>6</v>
      </c>
      <c r="D145" s="351">
        <v>2.1505376344086023E-2</v>
      </c>
      <c r="E145" s="82">
        <v>4</v>
      </c>
      <c r="F145" s="351">
        <v>3.5714285714285712E-2</v>
      </c>
      <c r="G145" s="82">
        <v>3</v>
      </c>
      <c r="H145" s="351">
        <v>1.8518518518518517E-2</v>
      </c>
      <c r="I145" s="82">
        <v>7</v>
      </c>
      <c r="J145" s="421">
        <v>2.5830258302583026E-2</v>
      </c>
      <c r="K145" s="461">
        <v>183</v>
      </c>
      <c r="L145" s="458">
        <v>2.0488132557098075E-2</v>
      </c>
      <c r="M145" s="623">
        <v>1</v>
      </c>
      <c r="N145" s="458">
        <v>2.7777777777777776E-2</v>
      </c>
      <c r="O145" s="623">
        <v>48</v>
      </c>
      <c r="P145" s="458">
        <v>1.1747430249632894E-2</v>
      </c>
      <c r="Q145" s="623">
        <v>45</v>
      </c>
      <c r="R145" s="466">
        <v>9.556169038012317E-3</v>
      </c>
      <c r="S145" s="81">
        <v>1681</v>
      </c>
      <c r="T145" s="351">
        <v>1.9580892031357384E-2</v>
      </c>
      <c r="U145" s="82">
        <v>326</v>
      </c>
      <c r="V145" s="351">
        <v>1.8577615682698882E-2</v>
      </c>
      <c r="W145" s="82">
        <v>343</v>
      </c>
      <c r="X145" s="351">
        <v>1.1883726570349583E-2</v>
      </c>
      <c r="Y145" s="82">
        <v>481</v>
      </c>
      <c r="Z145" s="355">
        <v>1.1488762032149425E-2</v>
      </c>
    </row>
    <row r="146" spans="1:26">
      <c r="A146" s="979"/>
      <c r="B146" s="431" t="s">
        <v>230</v>
      </c>
      <c r="C146" s="220">
        <v>279</v>
      </c>
      <c r="D146" s="356">
        <v>1</v>
      </c>
      <c r="E146" s="221">
        <v>112</v>
      </c>
      <c r="F146" s="356">
        <v>1</v>
      </c>
      <c r="G146" s="221">
        <v>162</v>
      </c>
      <c r="H146" s="356">
        <v>1</v>
      </c>
      <c r="I146" s="221">
        <v>271</v>
      </c>
      <c r="J146" s="545">
        <v>1</v>
      </c>
      <c r="K146" s="620">
        <v>8932</v>
      </c>
      <c r="L146" s="618">
        <v>1</v>
      </c>
      <c r="M146" s="624">
        <v>36</v>
      </c>
      <c r="N146" s="618">
        <v>1</v>
      </c>
      <c r="O146" s="624">
        <v>4086</v>
      </c>
      <c r="P146" s="618">
        <v>1</v>
      </c>
      <c r="Q146" s="624">
        <v>4709</v>
      </c>
      <c r="R146" s="626">
        <v>1</v>
      </c>
      <c r="S146" s="220">
        <v>85849</v>
      </c>
      <c r="T146" s="356">
        <v>1</v>
      </c>
      <c r="U146" s="221">
        <v>17548</v>
      </c>
      <c r="V146" s="356">
        <v>1</v>
      </c>
      <c r="W146" s="221">
        <v>28863</v>
      </c>
      <c r="X146" s="356">
        <v>1</v>
      </c>
      <c r="Y146" s="221">
        <v>41867</v>
      </c>
      <c r="Z146" s="358">
        <v>1</v>
      </c>
    </row>
    <row r="147" spans="1:26">
      <c r="A147" s="971" t="s">
        <v>386</v>
      </c>
      <c r="B147" s="517" t="s">
        <v>239</v>
      </c>
      <c r="C147" s="106">
        <v>153</v>
      </c>
      <c r="D147" s="369">
        <v>0.55434782608695654</v>
      </c>
      <c r="E147" s="107">
        <v>18</v>
      </c>
      <c r="F147" s="369">
        <v>0.16822429906542055</v>
      </c>
      <c r="G147" s="107">
        <v>100</v>
      </c>
      <c r="H147" s="369">
        <v>0.63694267515923564</v>
      </c>
      <c r="I147" s="107">
        <v>166</v>
      </c>
      <c r="J147" s="502">
        <v>0.61710037174721188</v>
      </c>
      <c r="K147" s="621">
        <v>6459</v>
      </c>
      <c r="L147" s="462">
        <v>0.72280662488809311</v>
      </c>
      <c r="M147" s="625">
        <v>31</v>
      </c>
      <c r="N147" s="462">
        <v>0.86111111111111116</v>
      </c>
      <c r="O147" s="625">
        <v>3736</v>
      </c>
      <c r="P147" s="462">
        <v>0.91411793491558602</v>
      </c>
      <c r="Q147" s="625">
        <v>4159</v>
      </c>
      <c r="R147" s="480">
        <v>0.88226559185405184</v>
      </c>
      <c r="S147" s="106">
        <v>56094</v>
      </c>
      <c r="T147" s="369">
        <v>0.65338023575455439</v>
      </c>
      <c r="U147" s="107">
        <v>13646</v>
      </c>
      <c r="V147" s="369">
        <v>0.77631129821367617</v>
      </c>
      <c r="W147" s="107">
        <v>26042</v>
      </c>
      <c r="X147" s="369">
        <v>0.90198115821557223</v>
      </c>
      <c r="Y147" s="107">
        <v>36500</v>
      </c>
      <c r="Z147" s="373">
        <v>0.87155853769192193</v>
      </c>
    </row>
    <row r="148" spans="1:26">
      <c r="A148" s="972"/>
      <c r="B148" s="492" t="s">
        <v>240</v>
      </c>
      <c r="C148" s="81">
        <v>60</v>
      </c>
      <c r="D148" s="351">
        <v>0.21739130434782608</v>
      </c>
      <c r="E148" s="82">
        <v>28</v>
      </c>
      <c r="F148" s="351">
        <v>0.26168224299065418</v>
      </c>
      <c r="G148" s="82">
        <v>28</v>
      </c>
      <c r="H148" s="351">
        <v>0.17834394904458598</v>
      </c>
      <c r="I148" s="82">
        <v>56</v>
      </c>
      <c r="J148" s="421">
        <v>0.20817843866171004</v>
      </c>
      <c r="K148" s="461">
        <v>1496</v>
      </c>
      <c r="L148" s="458">
        <v>0.16741271262309759</v>
      </c>
      <c r="M148" s="623">
        <v>2</v>
      </c>
      <c r="N148" s="458">
        <v>5.5555555555555552E-2</v>
      </c>
      <c r="O148" s="623">
        <v>250</v>
      </c>
      <c r="P148" s="458">
        <v>6.1169562025935903E-2</v>
      </c>
      <c r="Q148" s="623">
        <v>369</v>
      </c>
      <c r="R148" s="466">
        <v>7.8277471361900719E-2</v>
      </c>
      <c r="S148" s="81">
        <v>21167</v>
      </c>
      <c r="T148" s="351">
        <v>0.24655220612216372</v>
      </c>
      <c r="U148" s="82">
        <v>2763</v>
      </c>
      <c r="V148" s="351">
        <v>0.15718511776083741</v>
      </c>
      <c r="W148" s="82">
        <v>2125</v>
      </c>
      <c r="X148" s="351">
        <v>7.3600720421169302E-2</v>
      </c>
      <c r="Y148" s="82">
        <v>3842</v>
      </c>
      <c r="Z148" s="355">
        <v>9.1740490460612723E-2</v>
      </c>
    </row>
    <row r="149" spans="1:26">
      <c r="A149" s="972"/>
      <c r="B149" s="492" t="s">
        <v>241</v>
      </c>
      <c r="C149" s="81">
        <v>50</v>
      </c>
      <c r="D149" s="351">
        <v>0.18115942028985507</v>
      </c>
      <c r="E149" s="82">
        <v>41</v>
      </c>
      <c r="F149" s="351">
        <v>0.38317757009345788</v>
      </c>
      <c r="G149" s="82">
        <v>22</v>
      </c>
      <c r="H149" s="351">
        <v>0.14012738853503184</v>
      </c>
      <c r="I149" s="82">
        <v>38</v>
      </c>
      <c r="J149" s="421">
        <v>0.14126394052044611</v>
      </c>
      <c r="K149" s="461">
        <v>787</v>
      </c>
      <c r="L149" s="458">
        <v>8.8070725156669652E-2</v>
      </c>
      <c r="M149" s="623">
        <v>1</v>
      </c>
      <c r="N149" s="458">
        <v>2.7777777777777776E-2</v>
      </c>
      <c r="O149" s="623">
        <v>84</v>
      </c>
      <c r="P149" s="458">
        <v>2.0552972840714459E-2</v>
      </c>
      <c r="Q149" s="623">
        <v>145</v>
      </c>
      <c r="R149" s="466">
        <v>3.0759439966058549E-2</v>
      </c>
      <c r="S149" s="81">
        <v>6221</v>
      </c>
      <c r="T149" s="351">
        <v>7.2461911196011738E-2</v>
      </c>
      <c r="U149" s="82">
        <v>907</v>
      </c>
      <c r="V149" s="351">
        <v>5.1598589145522809E-2</v>
      </c>
      <c r="W149" s="82">
        <v>572</v>
      </c>
      <c r="X149" s="351">
        <v>1.9811582155721808E-2</v>
      </c>
      <c r="Y149" s="82">
        <v>1207</v>
      </c>
      <c r="Z149" s="355">
        <v>2.8821127534086298E-2</v>
      </c>
    </row>
    <row r="150" spans="1:26">
      <c r="A150" s="972"/>
      <c r="B150" s="492" t="s">
        <v>242</v>
      </c>
      <c r="C150" s="81">
        <v>12</v>
      </c>
      <c r="D150" s="351">
        <v>4.3478260869565216E-2</v>
      </c>
      <c r="E150" s="82">
        <v>18</v>
      </c>
      <c r="F150" s="351">
        <v>0.16822429906542055</v>
      </c>
      <c r="G150" s="82">
        <v>6</v>
      </c>
      <c r="H150" s="351">
        <v>3.8216560509554139E-2</v>
      </c>
      <c r="I150" s="82">
        <v>7</v>
      </c>
      <c r="J150" s="421">
        <v>2.6022304832713755E-2</v>
      </c>
      <c r="K150" s="461">
        <v>128</v>
      </c>
      <c r="L150" s="458">
        <v>1.432408236347359E-2</v>
      </c>
      <c r="M150" s="623">
        <v>1</v>
      </c>
      <c r="N150" s="458">
        <v>2.7777777777777776E-2</v>
      </c>
      <c r="O150" s="623">
        <v>8</v>
      </c>
      <c r="P150" s="458">
        <v>1.9574259848299485E-3</v>
      </c>
      <c r="Q150" s="623">
        <v>23</v>
      </c>
      <c r="R150" s="466">
        <v>4.8790835808230799E-3</v>
      </c>
      <c r="S150" s="81">
        <v>1964</v>
      </c>
      <c r="T150" s="351">
        <v>2.2876578297535293E-2</v>
      </c>
      <c r="U150" s="82">
        <v>169</v>
      </c>
      <c r="V150" s="351">
        <v>9.6142905905108652E-3</v>
      </c>
      <c r="W150" s="82">
        <v>70</v>
      </c>
      <c r="X150" s="351">
        <v>2.4244943197561653E-3</v>
      </c>
      <c r="Y150" s="82">
        <v>175</v>
      </c>
      <c r="Z150" s="355">
        <v>4.1787053177009962E-3</v>
      </c>
    </row>
    <row r="151" spans="1:26">
      <c r="A151" s="972"/>
      <c r="B151" s="492" t="s">
        <v>243</v>
      </c>
      <c r="C151" s="81">
        <v>1</v>
      </c>
      <c r="D151" s="351">
        <v>3.6231884057971015E-3</v>
      </c>
      <c r="E151" s="82">
        <v>2</v>
      </c>
      <c r="F151" s="351">
        <v>1.8691588785046728E-2</v>
      </c>
      <c r="G151" s="82">
        <v>1</v>
      </c>
      <c r="H151" s="351">
        <v>6.3694267515923579E-3</v>
      </c>
      <c r="I151" s="82">
        <v>2</v>
      </c>
      <c r="J151" s="421">
        <v>7.4349442379182153E-3</v>
      </c>
      <c r="K151" s="461">
        <v>66</v>
      </c>
      <c r="L151" s="458">
        <v>7.38585496866607E-3</v>
      </c>
      <c r="M151" s="623">
        <v>1</v>
      </c>
      <c r="N151" s="458">
        <v>2.7777777777777776E-2</v>
      </c>
      <c r="O151" s="623">
        <v>9</v>
      </c>
      <c r="P151" s="458">
        <v>2.2021042329336922E-3</v>
      </c>
      <c r="Q151" s="623">
        <v>18</v>
      </c>
      <c r="R151" s="466">
        <v>3.818413237165889E-3</v>
      </c>
      <c r="S151" s="81">
        <v>406</v>
      </c>
      <c r="T151" s="351">
        <v>4.729068629734893E-3</v>
      </c>
      <c r="U151" s="82">
        <v>93</v>
      </c>
      <c r="V151" s="351">
        <v>5.2907042894527242E-3</v>
      </c>
      <c r="W151" s="82">
        <v>63</v>
      </c>
      <c r="X151" s="351">
        <v>2.1820448877805485E-3</v>
      </c>
      <c r="Y151" s="82">
        <v>155</v>
      </c>
      <c r="Z151" s="355">
        <v>3.7011389956780249E-3</v>
      </c>
    </row>
    <row r="152" spans="1:26" ht="16.5" thickBot="1">
      <c r="A152" s="973"/>
      <c r="B152" s="433" t="s">
        <v>230</v>
      </c>
      <c r="C152" s="109">
        <v>276</v>
      </c>
      <c r="D152" s="374">
        <v>1</v>
      </c>
      <c r="E152" s="110">
        <v>107</v>
      </c>
      <c r="F152" s="374">
        <v>1</v>
      </c>
      <c r="G152" s="110">
        <v>157</v>
      </c>
      <c r="H152" s="374">
        <v>1</v>
      </c>
      <c r="I152" s="110">
        <v>269</v>
      </c>
      <c r="J152" s="559">
        <v>1</v>
      </c>
      <c r="K152" s="560">
        <v>8936</v>
      </c>
      <c r="L152" s="513">
        <v>1</v>
      </c>
      <c r="M152" s="537">
        <v>36</v>
      </c>
      <c r="N152" s="513">
        <v>1</v>
      </c>
      <c r="O152" s="537">
        <v>4087</v>
      </c>
      <c r="P152" s="513">
        <v>1</v>
      </c>
      <c r="Q152" s="537">
        <v>4714</v>
      </c>
      <c r="R152" s="514">
        <v>1</v>
      </c>
      <c r="S152" s="109">
        <v>85852</v>
      </c>
      <c r="T152" s="374">
        <v>1</v>
      </c>
      <c r="U152" s="110">
        <v>17578</v>
      </c>
      <c r="V152" s="374">
        <v>1</v>
      </c>
      <c r="W152" s="110">
        <v>28872</v>
      </c>
      <c r="X152" s="374">
        <v>1</v>
      </c>
      <c r="Y152" s="110">
        <v>41879</v>
      </c>
      <c r="Z152" s="376">
        <v>1</v>
      </c>
    </row>
    <row r="153" spans="1:26">
      <c r="T153" s="432"/>
      <c r="V153" s="432"/>
    </row>
  </sheetData>
  <mergeCells count="67">
    <mergeCell ref="A53:A54"/>
    <mergeCell ref="A55:A56"/>
    <mergeCell ref="A11:F11"/>
    <mergeCell ref="A12:F12"/>
    <mergeCell ref="A24:B24"/>
    <mergeCell ref="A13:F13"/>
    <mergeCell ref="A14:N19"/>
    <mergeCell ref="A49:A51"/>
    <mergeCell ref="A26:B26"/>
    <mergeCell ref="A27:B27"/>
    <mergeCell ref="A28:B28"/>
    <mergeCell ref="A29:B29"/>
    <mergeCell ref="A46:A48"/>
    <mergeCell ref="A31:A37"/>
    <mergeCell ref="A38:A44"/>
    <mergeCell ref="A1:N1"/>
    <mergeCell ref="A3:N3"/>
    <mergeCell ref="A5:N5"/>
    <mergeCell ref="Z1:AA1"/>
    <mergeCell ref="A21:N21"/>
    <mergeCell ref="O3:Q3"/>
    <mergeCell ref="A6:N6"/>
    <mergeCell ref="A7:N7"/>
    <mergeCell ref="G8:N8"/>
    <mergeCell ref="G9:N9"/>
    <mergeCell ref="G10:N10"/>
    <mergeCell ref="G11:N11"/>
    <mergeCell ref="G12:N12"/>
    <mergeCell ref="A8:F8"/>
    <mergeCell ref="A9:F9"/>
    <mergeCell ref="A10:F10"/>
    <mergeCell ref="A82:Z82"/>
    <mergeCell ref="A80:N80"/>
    <mergeCell ref="A72:A75"/>
    <mergeCell ref="A76:A79"/>
    <mergeCell ref="A58:A60"/>
    <mergeCell ref="A65:A67"/>
    <mergeCell ref="A68:A70"/>
    <mergeCell ref="A61:A63"/>
    <mergeCell ref="I84:J84"/>
    <mergeCell ref="C83:J83"/>
    <mergeCell ref="K83:R83"/>
    <mergeCell ref="S83:Z83"/>
    <mergeCell ref="K84:L84"/>
    <mergeCell ref="M84:N84"/>
    <mergeCell ref="O84:P84"/>
    <mergeCell ref="Q84:R84"/>
    <mergeCell ref="S84:T84"/>
    <mergeCell ref="U84:V84"/>
    <mergeCell ref="W84:X84"/>
    <mergeCell ref="Y84:Z84"/>
    <mergeCell ref="A86:Z86"/>
    <mergeCell ref="A83:B85"/>
    <mergeCell ref="C84:D84"/>
    <mergeCell ref="E84:F84"/>
    <mergeCell ref="A147:A152"/>
    <mergeCell ref="A87:A92"/>
    <mergeCell ref="A93:A98"/>
    <mergeCell ref="A99:A104"/>
    <mergeCell ref="A105:A110"/>
    <mergeCell ref="A111:A116"/>
    <mergeCell ref="A117:A122"/>
    <mergeCell ref="A123:A128"/>
    <mergeCell ref="A129:A134"/>
    <mergeCell ref="A135:A140"/>
    <mergeCell ref="A141:A146"/>
    <mergeCell ref="G84:H84"/>
  </mergeCells>
  <conditionalFormatting sqref="D87:D152">
    <cfRule type="cellIs" dxfId="23" priority="37" operator="lessThanOrEqual">
      <formula>L87-5%</formula>
    </cfRule>
    <cfRule type="cellIs" dxfId="22" priority="38" operator="greaterThanOrEqual">
      <formula>L87+5%</formula>
    </cfRule>
  </conditionalFormatting>
  <conditionalFormatting sqref="F87:F152">
    <cfRule type="cellIs" dxfId="21" priority="21" operator="lessThanOrEqual">
      <formula>N87-5%</formula>
    </cfRule>
    <cfRule type="cellIs" dxfId="20" priority="22" operator="greaterThanOrEqual">
      <formula>N87+5%</formula>
    </cfRule>
  </conditionalFormatting>
  <conditionalFormatting sqref="H87:H152">
    <cfRule type="cellIs" dxfId="19" priority="19" operator="lessThanOrEqual">
      <formula>P87-5%</formula>
    </cfRule>
    <cfRule type="cellIs" dxfId="18" priority="20" operator="greaterThanOrEqual">
      <formula>P87+5%</formula>
    </cfRule>
  </conditionalFormatting>
  <conditionalFormatting sqref="J87:J152">
    <cfRule type="cellIs" dxfId="17" priority="17" operator="lessThanOrEqual">
      <formula>R87-5%</formula>
    </cfRule>
    <cfRule type="cellIs" dxfId="16" priority="18" operator="greaterThanOrEqual">
      <formula>R87+5%</formula>
    </cfRule>
  </conditionalFormatting>
  <hyperlinks>
    <hyperlink ref="O3:P3" location="'Table of Contents'!A1" display="Back to Table of Contents" xr:uid="{00000000-0004-0000-0C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3D5BC-01EA-41F8-8851-46D1BB889A0F}">
  <dimension ref="A1:AA154"/>
  <sheetViews>
    <sheetView showGridLines="0" workbookViewId="0">
      <selection activeCell="A2" sqref="A2"/>
    </sheetView>
  </sheetViews>
  <sheetFormatPr defaultColWidth="11" defaultRowHeight="15.75"/>
  <cols>
    <col min="1" max="1" width="20.875" style="18" customWidth="1"/>
    <col min="2" max="2" width="32.875" style="18" customWidth="1"/>
    <col min="3" max="10" width="12.375" style="18" customWidth="1"/>
    <col min="11" max="11" width="12.625" style="18" customWidth="1"/>
    <col min="12" max="14" width="12.375" style="18" customWidth="1"/>
    <col min="15" max="26" width="10.875" style="18" customWidth="1"/>
  </cols>
  <sheetData>
    <row r="1" spans="1:27" s="18" customFormat="1" ht="80.099999999999994" customHeight="1">
      <c r="A1" s="898" t="s">
        <v>156</v>
      </c>
      <c r="B1" s="898"/>
      <c r="C1" s="898"/>
      <c r="D1" s="898"/>
      <c r="E1" s="898"/>
      <c r="F1" s="898"/>
      <c r="G1" s="898"/>
      <c r="H1" s="898"/>
      <c r="I1" s="898"/>
      <c r="J1" s="898"/>
      <c r="K1" s="898"/>
      <c r="L1" s="898"/>
      <c r="M1" s="898"/>
      <c r="N1" s="898"/>
      <c r="O1" s="111"/>
      <c r="P1" s="111"/>
      <c r="Q1" s="111"/>
      <c r="R1" s="111"/>
      <c r="S1" s="111"/>
      <c r="T1" s="111"/>
      <c r="U1" s="111"/>
      <c r="V1" s="111"/>
      <c r="W1" s="111"/>
      <c r="X1" s="111"/>
      <c r="Y1" s="111"/>
      <c r="Z1" s="1072"/>
      <c r="AA1" s="1072"/>
    </row>
    <row r="2" spans="1:27" s="18" customFormat="1" ht="15.95" customHeight="1">
      <c r="A2" s="831"/>
      <c r="B2" s="831"/>
      <c r="C2" s="831"/>
      <c r="D2" s="831"/>
      <c r="E2" s="831"/>
      <c r="F2" s="831"/>
      <c r="G2" s="831"/>
      <c r="H2" s="831"/>
      <c r="I2" s="831"/>
      <c r="J2" s="831"/>
      <c r="K2" s="201"/>
      <c r="L2" s="201"/>
      <c r="M2" s="201"/>
      <c r="N2" s="201"/>
      <c r="O2" s="111"/>
      <c r="P2" s="111"/>
      <c r="Q2" s="111"/>
      <c r="R2" s="111"/>
      <c r="S2" s="111"/>
      <c r="T2" s="111"/>
      <c r="U2" s="111"/>
      <c r="V2" s="111"/>
      <c r="W2" s="111"/>
      <c r="X2" s="111"/>
      <c r="Y2" s="111"/>
      <c r="Z2" s="833"/>
      <c r="AA2" s="833"/>
    </row>
    <row r="3" spans="1:27" s="18" customFormat="1" ht="18.75">
      <c r="A3" s="1073" t="s">
        <v>399</v>
      </c>
      <c r="B3" s="1073"/>
      <c r="C3" s="1073"/>
      <c r="D3" s="1073"/>
      <c r="E3" s="1073"/>
      <c r="F3" s="1073"/>
      <c r="G3" s="1073"/>
      <c r="H3" s="1073"/>
      <c r="I3" s="1073"/>
      <c r="J3" s="1073"/>
      <c r="K3" s="1073"/>
      <c r="L3" s="1073"/>
      <c r="M3" s="1073"/>
      <c r="N3" s="1073"/>
      <c r="O3" s="913" t="s">
        <v>158</v>
      </c>
      <c r="P3" s="913"/>
      <c r="Q3" s="913"/>
    </row>
    <row r="4" spans="1:27" s="18" customFormat="1">
      <c r="A4" s="832"/>
      <c r="B4" s="832"/>
      <c r="C4" s="832"/>
      <c r="D4" s="832"/>
      <c r="E4" s="832"/>
      <c r="F4" s="832"/>
      <c r="G4" s="832"/>
      <c r="H4" s="832"/>
      <c r="I4" s="832"/>
    </row>
    <row r="5" spans="1:27" ht="24.95" customHeight="1">
      <c r="A5" s="1067" t="s">
        <v>400</v>
      </c>
      <c r="B5" s="1067"/>
      <c r="C5" s="1067"/>
      <c r="D5" s="1067"/>
      <c r="E5" s="1067"/>
      <c r="F5" s="1067"/>
      <c r="G5" s="1067"/>
      <c r="H5" s="1067"/>
      <c r="I5" s="1067"/>
      <c r="J5" s="1067"/>
      <c r="K5" s="1067"/>
      <c r="L5" s="1067"/>
      <c r="M5" s="1067"/>
      <c r="N5" s="1067"/>
      <c r="O5"/>
      <c r="P5"/>
      <c r="Q5"/>
      <c r="R5"/>
      <c r="S5"/>
      <c r="T5"/>
      <c r="U5"/>
      <c r="V5"/>
      <c r="W5"/>
      <c r="X5"/>
      <c r="Y5"/>
      <c r="Z5"/>
    </row>
    <row r="6" spans="1:27" ht="15.95" customHeight="1">
      <c r="A6" s="1068" t="s">
        <v>401</v>
      </c>
      <c r="B6" s="1068"/>
      <c r="C6" s="1068"/>
      <c r="D6" s="1068"/>
      <c r="E6" s="1068"/>
      <c r="F6" s="1068"/>
      <c r="G6" s="1068"/>
      <c r="H6" s="1068"/>
      <c r="I6" s="1068"/>
      <c r="J6" s="1068"/>
      <c r="K6" s="1068"/>
      <c r="L6" s="1068"/>
      <c r="M6" s="1068"/>
      <c r="N6" s="1068"/>
      <c r="O6"/>
      <c r="P6"/>
      <c r="Q6"/>
      <c r="R6"/>
      <c r="S6"/>
      <c r="T6"/>
      <c r="U6"/>
      <c r="V6"/>
      <c r="W6"/>
      <c r="X6"/>
      <c r="Y6"/>
      <c r="Z6"/>
    </row>
    <row r="7" spans="1:27" ht="15.95" customHeight="1">
      <c r="A7" s="1080" t="s">
        <v>402</v>
      </c>
      <c r="B7" s="1080"/>
      <c r="C7" s="1080"/>
      <c r="D7" s="1080"/>
      <c r="E7" s="1080"/>
      <c r="F7" s="1080"/>
      <c r="G7" s="1080"/>
      <c r="H7" s="1080"/>
      <c r="I7" s="1080"/>
      <c r="J7" s="1080"/>
      <c r="K7" s="1080"/>
      <c r="L7" s="1080"/>
      <c r="M7" s="1080"/>
      <c r="N7" s="1080"/>
      <c r="O7"/>
      <c r="P7"/>
      <c r="Q7"/>
      <c r="R7"/>
      <c r="S7"/>
      <c r="T7"/>
      <c r="U7"/>
      <c r="V7"/>
      <c r="W7"/>
      <c r="X7"/>
      <c r="Y7"/>
      <c r="Z7"/>
    </row>
    <row r="8" spans="1:27" ht="15.95" customHeight="1">
      <c r="A8" s="1075" t="s">
        <v>378</v>
      </c>
      <c r="B8" s="1075"/>
      <c r="C8" s="1075"/>
      <c r="D8" s="1075"/>
      <c r="E8" s="1075"/>
      <c r="F8" s="1075"/>
      <c r="G8" s="1074" t="s">
        <v>379</v>
      </c>
      <c r="H8" s="1074"/>
      <c r="I8" s="1074"/>
      <c r="J8" s="1074"/>
      <c r="K8" s="1074"/>
      <c r="L8" s="1074"/>
      <c r="M8" s="1074"/>
      <c r="N8" s="1074"/>
      <c r="O8"/>
      <c r="P8"/>
      <c r="Q8"/>
      <c r="R8"/>
      <c r="S8"/>
      <c r="T8"/>
      <c r="U8"/>
      <c r="V8"/>
      <c r="W8"/>
      <c r="X8"/>
      <c r="Y8"/>
      <c r="Z8"/>
    </row>
    <row r="9" spans="1:27" ht="15.95" customHeight="1">
      <c r="A9" s="1075" t="s">
        <v>380</v>
      </c>
      <c r="B9" s="1075"/>
      <c r="C9" s="1075"/>
      <c r="D9" s="1075"/>
      <c r="E9" s="1075"/>
      <c r="F9" s="1075"/>
      <c r="G9" s="1074" t="s">
        <v>381</v>
      </c>
      <c r="H9" s="1074"/>
      <c r="I9" s="1074"/>
      <c r="J9" s="1074"/>
      <c r="K9" s="1074"/>
      <c r="L9" s="1074"/>
      <c r="M9" s="1074"/>
      <c r="N9" s="1074"/>
      <c r="O9"/>
      <c r="P9"/>
      <c r="Q9"/>
      <c r="R9"/>
      <c r="S9"/>
      <c r="T9"/>
      <c r="U9"/>
      <c r="V9"/>
      <c r="W9"/>
      <c r="X9"/>
      <c r="Y9"/>
      <c r="Z9"/>
    </row>
    <row r="10" spans="1:27" ht="15.95" customHeight="1">
      <c r="A10" s="1075" t="s">
        <v>382</v>
      </c>
      <c r="B10" s="1075"/>
      <c r="C10" s="1075"/>
      <c r="D10" s="1075"/>
      <c r="E10" s="1075"/>
      <c r="F10" s="1075"/>
      <c r="G10" s="1074" t="s">
        <v>383</v>
      </c>
      <c r="H10" s="1074"/>
      <c r="I10" s="1074"/>
      <c r="J10" s="1074"/>
      <c r="K10" s="1074"/>
      <c r="L10" s="1074"/>
      <c r="M10" s="1074"/>
      <c r="N10" s="1074"/>
      <c r="O10"/>
      <c r="P10"/>
      <c r="Q10"/>
      <c r="R10"/>
      <c r="S10"/>
      <c r="T10"/>
      <c r="U10"/>
      <c r="V10"/>
      <c r="W10"/>
      <c r="X10"/>
      <c r="Y10"/>
      <c r="Z10"/>
    </row>
    <row r="11" spans="1:27" ht="15.95" customHeight="1">
      <c r="A11" s="1075" t="s">
        <v>384</v>
      </c>
      <c r="B11" s="1075"/>
      <c r="C11" s="1075"/>
      <c r="D11" s="1075"/>
      <c r="E11" s="1075"/>
      <c r="F11" s="1075"/>
      <c r="G11" s="1074" t="s">
        <v>385</v>
      </c>
      <c r="H11" s="1074"/>
      <c r="I11" s="1074"/>
      <c r="J11" s="1074"/>
      <c r="K11" s="1074"/>
      <c r="L11" s="1074"/>
      <c r="M11" s="1074"/>
      <c r="N11" s="1074"/>
      <c r="O11"/>
      <c r="P11"/>
      <c r="Q11"/>
      <c r="R11"/>
      <c r="S11"/>
      <c r="T11"/>
      <c r="U11"/>
      <c r="V11"/>
      <c r="W11"/>
      <c r="X11"/>
      <c r="Y11"/>
      <c r="Z11"/>
    </row>
    <row r="12" spans="1:27" ht="15.95" customHeight="1">
      <c r="A12" s="1075" t="s">
        <v>47</v>
      </c>
      <c r="B12" s="1075"/>
      <c r="C12" s="1075"/>
      <c r="D12" s="1075"/>
      <c r="E12" s="1075"/>
      <c r="F12" s="1075"/>
      <c r="G12" s="1074" t="s">
        <v>386</v>
      </c>
      <c r="H12" s="1074"/>
      <c r="I12" s="1074"/>
      <c r="J12" s="1074"/>
      <c r="K12" s="1074"/>
      <c r="L12" s="1074"/>
      <c r="M12" s="1074"/>
      <c r="N12" s="1074"/>
      <c r="O12"/>
      <c r="P12"/>
      <c r="Q12"/>
      <c r="R12"/>
      <c r="S12"/>
      <c r="T12"/>
      <c r="U12"/>
      <c r="V12"/>
      <c r="W12"/>
      <c r="X12"/>
      <c r="Y12"/>
      <c r="Z12"/>
    </row>
    <row r="13" spans="1:27" ht="24.95" customHeight="1">
      <c r="A13" s="1075" t="s">
        <v>387</v>
      </c>
      <c r="B13" s="1075"/>
      <c r="C13" s="1075"/>
      <c r="D13" s="1075"/>
      <c r="E13" s="1075"/>
      <c r="F13" s="1075"/>
      <c r="G13" s="218"/>
      <c r="H13" s="218"/>
      <c r="I13" s="218"/>
      <c r="J13" s="218"/>
      <c r="O13"/>
      <c r="P13"/>
      <c r="Q13"/>
      <c r="R13"/>
      <c r="S13"/>
      <c r="T13"/>
      <c r="U13"/>
      <c r="V13"/>
      <c r="W13"/>
      <c r="X13"/>
      <c r="Y13"/>
      <c r="Z13"/>
    </row>
    <row r="14" spans="1:27" ht="15.95" customHeight="1">
      <c r="A14" s="880" t="s">
        <v>403</v>
      </c>
      <c r="B14" s="880"/>
      <c r="C14" s="880"/>
      <c r="D14" s="880"/>
      <c r="E14" s="880"/>
      <c r="F14" s="880"/>
      <c r="G14" s="880"/>
      <c r="H14" s="880"/>
      <c r="I14" s="880"/>
      <c r="J14" s="880"/>
      <c r="K14" s="880"/>
      <c r="L14" s="880"/>
      <c r="M14" s="880"/>
      <c r="N14" s="880"/>
      <c r="O14"/>
      <c r="P14"/>
      <c r="Q14"/>
      <c r="R14"/>
      <c r="S14"/>
      <c r="T14"/>
      <c r="U14"/>
      <c r="V14"/>
      <c r="W14"/>
      <c r="X14"/>
      <c r="Y14"/>
      <c r="Z14"/>
    </row>
    <row r="15" spans="1:27" ht="15.95" customHeight="1">
      <c r="A15" s="880"/>
      <c r="B15" s="880"/>
      <c r="C15" s="880"/>
      <c r="D15" s="880"/>
      <c r="E15" s="880"/>
      <c r="F15" s="880"/>
      <c r="G15" s="880"/>
      <c r="H15" s="880"/>
      <c r="I15" s="880"/>
      <c r="J15" s="880"/>
      <c r="K15" s="880"/>
      <c r="L15" s="880"/>
      <c r="M15" s="880"/>
      <c r="N15" s="880"/>
      <c r="O15"/>
      <c r="P15"/>
      <c r="Q15"/>
      <c r="R15"/>
      <c r="S15"/>
      <c r="T15"/>
      <c r="U15"/>
      <c r="V15"/>
      <c r="W15"/>
      <c r="X15"/>
      <c r="Y15"/>
      <c r="Z15"/>
    </row>
    <row r="16" spans="1:27" ht="15.95" customHeight="1">
      <c r="A16" s="880"/>
      <c r="B16" s="880"/>
      <c r="C16" s="880"/>
      <c r="D16" s="880"/>
      <c r="E16" s="880"/>
      <c r="F16" s="880"/>
      <c r="G16" s="880"/>
      <c r="H16" s="880"/>
      <c r="I16" s="880"/>
      <c r="J16" s="880"/>
      <c r="K16" s="880"/>
      <c r="L16" s="880"/>
      <c r="M16" s="880"/>
      <c r="N16" s="880"/>
      <c r="O16"/>
      <c r="P16"/>
      <c r="Q16"/>
      <c r="R16"/>
      <c r="S16"/>
      <c r="T16"/>
      <c r="U16"/>
      <c r="V16"/>
      <c r="W16"/>
      <c r="X16"/>
      <c r="Y16"/>
      <c r="Z16"/>
    </row>
    <row r="17" spans="1:26" ht="15.95" customHeight="1">
      <c r="A17" s="880"/>
      <c r="B17" s="880"/>
      <c r="C17" s="880"/>
      <c r="D17" s="880"/>
      <c r="E17" s="880"/>
      <c r="F17" s="880"/>
      <c r="G17" s="880"/>
      <c r="H17" s="880"/>
      <c r="I17" s="880"/>
      <c r="J17" s="880"/>
      <c r="K17" s="880"/>
      <c r="L17" s="880"/>
      <c r="M17" s="880"/>
      <c r="N17" s="880"/>
      <c r="O17"/>
      <c r="P17"/>
      <c r="Q17"/>
      <c r="R17"/>
      <c r="S17"/>
      <c r="T17"/>
      <c r="U17"/>
      <c r="V17"/>
      <c r="W17"/>
      <c r="X17"/>
      <c r="Y17"/>
      <c r="Z17"/>
    </row>
    <row r="18" spans="1:26" ht="15.95" customHeight="1">
      <c r="A18" s="880"/>
      <c r="B18" s="880"/>
      <c r="C18" s="880"/>
      <c r="D18" s="880"/>
      <c r="E18" s="880"/>
      <c r="F18" s="880"/>
      <c r="G18" s="880"/>
      <c r="H18" s="880"/>
      <c r="I18" s="880"/>
      <c r="J18" s="880"/>
      <c r="K18" s="880"/>
      <c r="L18" s="880"/>
      <c r="M18" s="880"/>
      <c r="N18" s="880"/>
      <c r="O18"/>
      <c r="P18"/>
      <c r="Q18"/>
      <c r="R18"/>
      <c r="S18"/>
      <c r="T18"/>
      <c r="U18"/>
      <c r="V18"/>
      <c r="W18"/>
      <c r="X18"/>
      <c r="Y18"/>
      <c r="Z18"/>
    </row>
    <row r="19" spans="1:26" ht="15.95" customHeight="1">
      <c r="A19" s="880"/>
      <c r="B19" s="880"/>
      <c r="C19" s="880"/>
      <c r="D19" s="880"/>
      <c r="E19" s="880"/>
      <c r="F19" s="880"/>
      <c r="G19" s="880"/>
      <c r="H19" s="880"/>
      <c r="I19" s="880"/>
      <c r="J19" s="880"/>
      <c r="K19" s="880"/>
      <c r="L19" s="880"/>
      <c r="M19" s="880"/>
      <c r="N19" s="880"/>
      <c r="O19"/>
      <c r="P19"/>
      <c r="Q19"/>
      <c r="R19"/>
      <c r="S19"/>
      <c r="T19"/>
      <c r="U19"/>
      <c r="V19"/>
      <c r="W19"/>
      <c r="X19"/>
      <c r="Y19"/>
      <c r="Z19"/>
    </row>
    <row r="20" spans="1:26" ht="15.95" customHeight="1" thickBot="1">
      <c r="A20" s="1773"/>
      <c r="B20" s="1773"/>
      <c r="C20" s="1773"/>
      <c r="D20" s="1773"/>
      <c r="E20" s="1773"/>
      <c r="F20" s="1773"/>
      <c r="G20" s="1773"/>
      <c r="H20" s="1773"/>
      <c r="I20" s="1773"/>
      <c r="J20" s="1178"/>
      <c r="K20" s="1666"/>
      <c r="L20" s="1666"/>
      <c r="M20" s="1666"/>
      <c r="N20" s="1178"/>
      <c r="O20" s="1178"/>
      <c r="P20" s="1178"/>
      <c r="Q20" s="1178"/>
      <c r="R20" s="1178"/>
      <c r="S20" s="1178"/>
      <c r="T20" s="1178"/>
      <c r="U20" s="1178"/>
      <c r="V20" s="1178"/>
      <c r="W20" s="1178"/>
      <c r="X20" s="1178"/>
      <c r="Y20" s="1178"/>
      <c r="Z20" s="1178"/>
    </row>
    <row r="21" spans="1:26" ht="27.95" customHeight="1" thickBot="1">
      <c r="A21" s="1767" t="s">
        <v>404</v>
      </c>
      <c r="B21" s="1768"/>
      <c r="C21" s="1768"/>
      <c r="D21" s="1768"/>
      <c r="E21" s="1768"/>
      <c r="F21" s="1768"/>
      <c r="G21" s="1768"/>
      <c r="H21" s="1768"/>
      <c r="I21" s="1768"/>
      <c r="J21" s="1768"/>
      <c r="K21" s="1768"/>
      <c r="L21" s="1768"/>
      <c r="M21" s="1768"/>
      <c r="N21" s="1768"/>
      <c r="O21" s="1178"/>
      <c r="P21" s="1178"/>
      <c r="Q21" s="1178"/>
      <c r="R21" s="1178"/>
      <c r="S21" s="1178"/>
      <c r="T21" s="1178"/>
      <c r="U21" s="1178"/>
      <c r="V21" s="1178"/>
      <c r="W21" s="1178"/>
      <c r="X21" s="1178"/>
      <c r="Y21" s="1178"/>
      <c r="Z21" s="1178"/>
    </row>
    <row r="22" spans="1:26" ht="129.94999999999999" customHeight="1">
      <c r="A22" s="1667"/>
      <c r="B22" s="1813"/>
      <c r="C22" s="1669" t="s">
        <v>964</v>
      </c>
      <c r="D22" s="1670" t="s">
        <v>378</v>
      </c>
      <c r="E22" s="1670" t="s">
        <v>380</v>
      </c>
      <c r="F22" s="1670" t="s">
        <v>382</v>
      </c>
      <c r="G22" s="1670" t="s">
        <v>384</v>
      </c>
      <c r="H22" s="1670" t="s">
        <v>47</v>
      </c>
      <c r="I22" s="1670" t="s">
        <v>387</v>
      </c>
      <c r="J22" s="1670" t="s">
        <v>379</v>
      </c>
      <c r="K22" s="1670" t="s">
        <v>381</v>
      </c>
      <c r="L22" s="1670" t="s">
        <v>383</v>
      </c>
      <c r="M22" s="1670" t="s">
        <v>385</v>
      </c>
      <c r="N22" s="1671" t="s">
        <v>386</v>
      </c>
      <c r="O22" s="1178"/>
      <c r="P22" s="1178"/>
      <c r="Q22" s="1178"/>
      <c r="R22" s="1178"/>
      <c r="S22" s="1178"/>
      <c r="T22" s="1178"/>
      <c r="U22" s="1178"/>
      <c r="V22" s="1178"/>
      <c r="W22" s="1178"/>
      <c r="X22" s="1178"/>
      <c r="Y22" s="1178"/>
      <c r="Z22" s="1178"/>
    </row>
    <row r="23" spans="1:26" s="396" customFormat="1" ht="20.100000000000001" customHeight="1">
      <c r="A23" s="1208" t="s">
        <v>200</v>
      </c>
      <c r="B23" s="1197"/>
      <c r="C23" s="1209"/>
      <c r="D23" s="1209"/>
      <c r="E23" s="1209"/>
      <c r="F23" s="1209"/>
      <c r="G23" s="1209"/>
      <c r="H23" s="1209"/>
      <c r="I23" s="1209"/>
      <c r="J23" s="1209"/>
      <c r="K23" s="1209"/>
      <c r="L23" s="1209"/>
      <c r="M23" s="1209"/>
      <c r="N23" s="1672"/>
      <c r="O23" s="1457"/>
      <c r="P23" s="1457"/>
      <c r="Q23" s="1457"/>
      <c r="R23" s="1457"/>
      <c r="S23" s="1457"/>
      <c r="T23" s="1457"/>
      <c r="U23" s="1457"/>
      <c r="V23" s="1457"/>
      <c r="W23" s="1457"/>
      <c r="X23" s="1457"/>
      <c r="Y23" s="1457"/>
      <c r="Z23" s="1457"/>
    </row>
    <row r="24" spans="1:26">
      <c r="A24" s="1405" t="s">
        <v>364</v>
      </c>
      <c r="B24" s="1406"/>
      <c r="C24" s="1673">
        <v>945</v>
      </c>
      <c r="D24" s="1674">
        <v>0.75</v>
      </c>
      <c r="E24" s="1674">
        <v>0.71</v>
      </c>
      <c r="F24" s="1674">
        <v>0.71</v>
      </c>
      <c r="G24" s="1674">
        <v>0.76</v>
      </c>
      <c r="H24" s="1674">
        <v>0.72</v>
      </c>
      <c r="I24" s="1674">
        <v>0.7</v>
      </c>
      <c r="J24" s="1674">
        <v>0.75</v>
      </c>
      <c r="K24" s="1674">
        <v>0.7</v>
      </c>
      <c r="L24" s="1674">
        <v>0.73</v>
      </c>
      <c r="M24" s="1674">
        <v>0.63</v>
      </c>
      <c r="N24" s="1675">
        <v>0.76</v>
      </c>
      <c r="O24" s="1178"/>
      <c r="P24" s="1178"/>
      <c r="Q24" s="1178"/>
      <c r="R24" s="1178"/>
      <c r="S24" s="1178"/>
      <c r="T24" s="1178"/>
      <c r="U24" s="1178"/>
      <c r="V24" s="1178"/>
      <c r="W24" s="1178"/>
      <c r="X24" s="1178"/>
      <c r="Y24" s="1178"/>
      <c r="Z24" s="1178"/>
    </row>
    <row r="25" spans="1:26" s="396" customFormat="1" ht="20.100000000000001" customHeight="1">
      <c r="A25" s="1208" t="s">
        <v>204</v>
      </c>
      <c r="B25" s="1209"/>
      <c r="C25" s="1209"/>
      <c r="D25" s="1209"/>
      <c r="E25" s="1209"/>
      <c r="F25" s="1209"/>
      <c r="G25" s="1209"/>
      <c r="H25" s="1209"/>
      <c r="I25" s="1209"/>
      <c r="J25" s="1209"/>
      <c r="K25" s="1209"/>
      <c r="L25" s="1209"/>
      <c r="M25" s="1209"/>
      <c r="N25" s="1672"/>
      <c r="O25" s="1457"/>
      <c r="P25" s="1457"/>
      <c r="Q25" s="1457"/>
      <c r="R25" s="1457"/>
      <c r="S25" s="1457"/>
      <c r="T25" s="1457"/>
      <c r="U25" s="1457"/>
      <c r="V25" s="1457"/>
      <c r="W25" s="1457"/>
      <c r="X25" s="1457"/>
      <c r="Y25" s="1457"/>
      <c r="Z25" s="1457"/>
    </row>
    <row r="26" spans="1:26">
      <c r="A26" s="1407" t="s">
        <v>205</v>
      </c>
      <c r="B26" s="1408"/>
      <c r="C26" s="1673">
        <v>398</v>
      </c>
      <c r="D26" s="1674">
        <v>0.67</v>
      </c>
      <c r="E26" s="1674">
        <v>0.63</v>
      </c>
      <c r="F26" s="1674">
        <v>0.63</v>
      </c>
      <c r="G26" s="1674">
        <v>0.67</v>
      </c>
      <c r="H26" s="1674">
        <v>0.61</v>
      </c>
      <c r="I26" s="1674">
        <v>0.64</v>
      </c>
      <c r="J26" s="1674">
        <v>0.67</v>
      </c>
      <c r="K26" s="1674">
        <v>0.61</v>
      </c>
      <c r="L26" s="1674">
        <v>0.66</v>
      </c>
      <c r="M26" s="1674">
        <v>0.59</v>
      </c>
      <c r="N26" s="1675">
        <v>0.67</v>
      </c>
      <c r="O26" s="1178"/>
      <c r="P26" s="1178"/>
      <c r="Q26" s="1178"/>
      <c r="R26" s="1178"/>
      <c r="S26" s="1178"/>
      <c r="T26" s="1178"/>
      <c r="U26" s="1178"/>
      <c r="V26" s="1178"/>
      <c r="W26" s="1178"/>
      <c r="X26" s="1178"/>
      <c r="Y26" s="1178"/>
      <c r="Z26" s="1178"/>
    </row>
    <row r="27" spans="1:26">
      <c r="A27" s="1409" t="s">
        <v>208</v>
      </c>
      <c r="B27" s="1410"/>
      <c r="C27" s="1677"/>
      <c r="D27" s="1677"/>
      <c r="E27" s="1677"/>
      <c r="F27" s="1677"/>
      <c r="G27" s="1677"/>
      <c r="H27" s="1677"/>
      <c r="I27" s="1677"/>
      <c r="J27" s="1677"/>
      <c r="K27" s="1677"/>
      <c r="L27" s="1677"/>
      <c r="M27" s="1677"/>
      <c r="N27" s="1679"/>
      <c r="O27" s="1178"/>
      <c r="P27" s="1178"/>
      <c r="Q27" s="1178"/>
      <c r="R27" s="1178"/>
      <c r="S27" s="1178"/>
      <c r="T27" s="1178"/>
      <c r="U27" s="1178"/>
      <c r="V27" s="1178"/>
      <c r="W27" s="1178"/>
      <c r="X27" s="1178"/>
      <c r="Y27" s="1178"/>
      <c r="Z27" s="1178"/>
    </row>
    <row r="28" spans="1:26">
      <c r="A28" s="1409" t="s">
        <v>59</v>
      </c>
      <c r="B28" s="1410"/>
      <c r="C28" s="1677">
        <v>162</v>
      </c>
      <c r="D28" s="1683">
        <v>0.79</v>
      </c>
      <c r="E28" s="1683">
        <v>0.79</v>
      </c>
      <c r="F28" s="1683">
        <v>0.77</v>
      </c>
      <c r="G28" s="1683">
        <v>0.83</v>
      </c>
      <c r="H28" s="1683">
        <v>0.8</v>
      </c>
      <c r="I28" s="1683">
        <v>0.75</v>
      </c>
      <c r="J28" s="1683">
        <v>0.8</v>
      </c>
      <c r="K28" s="1683">
        <v>0.8</v>
      </c>
      <c r="L28" s="1683">
        <v>0.78</v>
      </c>
      <c r="M28" s="1683">
        <v>0.64</v>
      </c>
      <c r="N28" s="1684">
        <v>0.82</v>
      </c>
      <c r="O28" s="1178"/>
      <c r="P28" s="1178"/>
      <c r="Q28" s="1178"/>
      <c r="R28" s="1178"/>
      <c r="S28" s="1178"/>
      <c r="T28" s="1178"/>
      <c r="U28" s="1178"/>
      <c r="V28" s="1178"/>
      <c r="W28" s="1178"/>
      <c r="X28" s="1178"/>
      <c r="Y28" s="1178"/>
      <c r="Z28" s="1178"/>
    </row>
    <row r="29" spans="1:26">
      <c r="A29" s="1411" t="s">
        <v>211</v>
      </c>
      <c r="B29" s="1412"/>
      <c r="C29" s="1702">
        <v>271</v>
      </c>
      <c r="D29" s="1691">
        <v>0.8</v>
      </c>
      <c r="E29" s="1691">
        <v>0.77</v>
      </c>
      <c r="F29" s="1691">
        <v>0.78</v>
      </c>
      <c r="G29" s="1691">
        <v>0.82</v>
      </c>
      <c r="H29" s="1691">
        <v>0.78</v>
      </c>
      <c r="I29" s="1691">
        <v>0.74</v>
      </c>
      <c r="J29" s="1691">
        <v>0.8</v>
      </c>
      <c r="K29" s="1691">
        <v>0.74</v>
      </c>
      <c r="L29" s="1691">
        <v>0.76</v>
      </c>
      <c r="M29" s="1691">
        <v>0.68</v>
      </c>
      <c r="N29" s="1692">
        <v>0.83</v>
      </c>
      <c r="O29" s="1178"/>
      <c r="P29" s="1178"/>
      <c r="Q29" s="1178"/>
      <c r="R29" s="1178"/>
      <c r="S29" s="1178"/>
      <c r="T29" s="1178"/>
      <c r="U29" s="1178"/>
      <c r="V29" s="1178"/>
      <c r="W29" s="1178"/>
      <c r="X29" s="1178"/>
      <c r="Y29" s="1178"/>
      <c r="Z29" s="1178"/>
    </row>
    <row r="30" spans="1:26">
      <c r="A30" s="1208" t="s">
        <v>255</v>
      </c>
      <c r="B30" s="1209"/>
      <c r="C30" s="1209"/>
      <c r="D30" s="1209"/>
      <c r="E30" s="1209"/>
      <c r="F30" s="1209"/>
      <c r="G30" s="1209"/>
      <c r="H30" s="1209"/>
      <c r="I30" s="1209"/>
      <c r="J30" s="1209"/>
      <c r="K30" s="1209"/>
      <c r="L30" s="1209"/>
      <c r="M30" s="1209"/>
      <c r="N30" s="1672"/>
      <c r="O30" s="1457"/>
      <c r="P30" s="1457"/>
      <c r="Q30" s="1457"/>
      <c r="R30" s="1457"/>
      <c r="S30" s="1457"/>
      <c r="T30" s="1457"/>
      <c r="U30" s="1457"/>
      <c r="V30" s="1457"/>
      <c r="W30" s="1457"/>
      <c r="X30" s="1457"/>
      <c r="Y30" s="1457"/>
      <c r="Z30" s="1457"/>
    </row>
    <row r="31" spans="1:26" s="396" customFormat="1" ht="20.100000000000001" customHeight="1">
      <c r="A31" s="1413" t="s">
        <v>213</v>
      </c>
      <c r="B31" s="1220" t="s">
        <v>5</v>
      </c>
      <c r="C31" s="1673">
        <v>173</v>
      </c>
      <c r="D31" s="1691">
        <v>0.66</v>
      </c>
      <c r="E31" s="1691">
        <v>0.63</v>
      </c>
      <c r="F31" s="1691">
        <v>0.65</v>
      </c>
      <c r="G31" s="1691">
        <v>0.7</v>
      </c>
      <c r="H31" s="1691">
        <v>0.57999999999999996</v>
      </c>
      <c r="I31" s="1691">
        <v>0.64</v>
      </c>
      <c r="J31" s="1691">
        <v>0.67</v>
      </c>
      <c r="K31" s="1691">
        <v>0.61</v>
      </c>
      <c r="L31" s="1691">
        <v>0.65</v>
      </c>
      <c r="M31" s="1691">
        <v>0.64</v>
      </c>
      <c r="N31" s="1692">
        <v>0.7</v>
      </c>
      <c r="O31" s="1178"/>
      <c r="P31" s="1178"/>
      <c r="Q31" s="1178"/>
      <c r="R31" s="1178"/>
      <c r="S31" s="1178"/>
      <c r="T31" s="1178"/>
      <c r="U31" s="1178"/>
      <c r="V31" s="1178"/>
      <c r="W31" s="1178"/>
      <c r="X31" s="1178"/>
      <c r="Y31" s="1178"/>
      <c r="Z31" s="1178"/>
    </row>
    <row r="32" spans="1:26">
      <c r="A32" s="1414"/>
      <c r="B32" s="1228" t="s">
        <v>6</v>
      </c>
      <c r="C32" s="1677">
        <v>73</v>
      </c>
      <c r="D32" s="1691">
        <v>0.69</v>
      </c>
      <c r="E32" s="1691">
        <v>0.71</v>
      </c>
      <c r="F32" s="1691">
        <v>0.72</v>
      </c>
      <c r="G32" s="1691">
        <v>0.7</v>
      </c>
      <c r="H32" s="1691">
        <v>0.71</v>
      </c>
      <c r="I32" s="1691">
        <v>0.69</v>
      </c>
      <c r="J32" s="1691">
        <v>0.77</v>
      </c>
      <c r="K32" s="1691">
        <v>0.65</v>
      </c>
      <c r="L32" s="1691">
        <v>0.74</v>
      </c>
      <c r="M32" s="1691">
        <v>0.56000000000000005</v>
      </c>
      <c r="N32" s="1692">
        <v>0.68</v>
      </c>
      <c r="O32" s="1178"/>
      <c r="P32" s="1178"/>
      <c r="Q32" s="1178"/>
      <c r="R32" s="1178"/>
      <c r="S32" s="1178"/>
      <c r="T32" s="1178"/>
      <c r="U32" s="1178"/>
      <c r="V32" s="1178"/>
      <c r="W32" s="1178"/>
      <c r="X32" s="1178"/>
      <c r="Y32" s="1178"/>
      <c r="Z32" s="1178"/>
    </row>
    <row r="33" spans="1:26">
      <c r="A33" s="1414"/>
      <c r="B33" s="1228" t="s">
        <v>7</v>
      </c>
      <c r="C33" s="1677">
        <v>24</v>
      </c>
      <c r="D33" s="1691">
        <v>0.92</v>
      </c>
      <c r="E33" s="1691">
        <v>0.88</v>
      </c>
      <c r="F33" s="1691">
        <v>0.75</v>
      </c>
      <c r="G33" s="1691">
        <v>0.83</v>
      </c>
      <c r="H33" s="1691">
        <v>0.88</v>
      </c>
      <c r="I33" s="1691">
        <v>0.92</v>
      </c>
      <c r="J33" s="1691">
        <v>0.88</v>
      </c>
      <c r="K33" s="1691">
        <v>0.91</v>
      </c>
      <c r="L33" s="1691">
        <v>0.92</v>
      </c>
      <c r="M33" s="1691">
        <v>0.75</v>
      </c>
      <c r="N33" s="1692">
        <v>0.92</v>
      </c>
      <c r="O33" s="1178"/>
      <c r="P33" s="1178"/>
      <c r="Q33" s="1178"/>
      <c r="R33" s="1178"/>
      <c r="S33" s="1178"/>
      <c r="T33" s="1178"/>
      <c r="U33" s="1178"/>
      <c r="V33" s="1178"/>
      <c r="W33" s="1178"/>
      <c r="X33" s="1178"/>
      <c r="Y33" s="1178"/>
      <c r="Z33" s="1178"/>
    </row>
    <row r="34" spans="1:26" ht="15.95" customHeight="1">
      <c r="A34" s="1414"/>
      <c r="B34" s="1228" t="s">
        <v>8</v>
      </c>
      <c r="C34" s="1677">
        <v>16</v>
      </c>
      <c r="D34" s="1691">
        <v>0.94</v>
      </c>
      <c r="E34" s="1691">
        <v>0.94</v>
      </c>
      <c r="F34" s="1691">
        <v>0.94</v>
      </c>
      <c r="G34" s="1691">
        <v>0.94</v>
      </c>
      <c r="H34" s="1691">
        <v>0.94</v>
      </c>
      <c r="I34" s="1691">
        <v>0.94</v>
      </c>
      <c r="J34" s="1691">
        <v>0.75</v>
      </c>
      <c r="K34" s="1691">
        <v>0.94</v>
      </c>
      <c r="L34" s="1691">
        <v>0.94</v>
      </c>
      <c r="M34" s="1691">
        <v>0.75</v>
      </c>
      <c r="N34" s="1692">
        <v>0.81</v>
      </c>
      <c r="O34" s="1178"/>
      <c r="P34" s="1178"/>
      <c r="Q34" s="1178"/>
      <c r="R34" s="1178"/>
      <c r="S34" s="1178"/>
      <c r="T34" s="1178"/>
      <c r="U34" s="1178"/>
      <c r="V34" s="1178"/>
      <c r="W34" s="1178"/>
      <c r="X34" s="1178"/>
      <c r="Y34" s="1178"/>
      <c r="Z34" s="1178"/>
    </row>
    <row r="35" spans="1:26">
      <c r="A35" s="1414"/>
      <c r="B35" s="1247" t="s">
        <v>9</v>
      </c>
      <c r="C35" s="1677">
        <v>20</v>
      </c>
      <c r="D35" s="1696">
        <v>0.75</v>
      </c>
      <c r="E35" s="1691">
        <v>0.75</v>
      </c>
      <c r="F35" s="1691">
        <v>0.7</v>
      </c>
      <c r="G35" s="1691">
        <v>0.7</v>
      </c>
      <c r="H35" s="1691">
        <v>0.75</v>
      </c>
      <c r="I35" s="1691">
        <v>0.75</v>
      </c>
      <c r="J35" s="1691">
        <v>0.8</v>
      </c>
      <c r="K35" s="1691">
        <v>0.65</v>
      </c>
      <c r="L35" s="1691">
        <v>0.7</v>
      </c>
      <c r="M35" s="1691">
        <v>0.8</v>
      </c>
      <c r="N35" s="1692">
        <v>0.75</v>
      </c>
      <c r="O35" s="1178"/>
      <c r="P35" s="1178"/>
      <c r="Q35" s="1178"/>
      <c r="R35" s="1178"/>
      <c r="S35" s="1178"/>
      <c r="T35" s="1178"/>
      <c r="U35" s="1178"/>
      <c r="V35" s="1178"/>
      <c r="W35" s="1178"/>
      <c r="X35" s="1178"/>
      <c r="Y35" s="1178"/>
      <c r="Z35" s="1178"/>
    </row>
    <row r="36" spans="1:26">
      <c r="A36" s="1414"/>
      <c r="B36" s="1228" t="s">
        <v>10</v>
      </c>
      <c r="C36" s="1677">
        <v>40</v>
      </c>
      <c r="D36" s="1696">
        <v>0.43</v>
      </c>
      <c r="E36" s="1691">
        <v>0.49</v>
      </c>
      <c r="F36" s="1691">
        <v>0.41</v>
      </c>
      <c r="G36" s="1691">
        <v>0.43</v>
      </c>
      <c r="H36" s="1691">
        <v>0.46</v>
      </c>
      <c r="I36" s="1691">
        <v>0.43</v>
      </c>
      <c r="J36" s="1691">
        <v>0.47</v>
      </c>
      <c r="K36" s="1691">
        <v>0.43</v>
      </c>
      <c r="L36" s="1691">
        <v>0.56999999999999995</v>
      </c>
      <c r="M36" s="1691">
        <v>0.35</v>
      </c>
      <c r="N36" s="1692">
        <v>0.47</v>
      </c>
      <c r="O36" s="1178"/>
      <c r="P36" s="1178"/>
      <c r="Q36" s="1178"/>
      <c r="R36" s="1178"/>
      <c r="S36" s="1178"/>
      <c r="T36" s="1178"/>
      <c r="U36" s="1178"/>
      <c r="V36" s="1178"/>
      <c r="W36" s="1178"/>
      <c r="X36" s="1178"/>
      <c r="Y36" s="1178"/>
      <c r="Z36" s="1178"/>
    </row>
    <row r="37" spans="1:26">
      <c r="A37" s="1415"/>
      <c r="B37" s="1237" t="s">
        <v>11</v>
      </c>
      <c r="C37" s="1703">
        <v>31</v>
      </c>
      <c r="D37" s="1687">
        <v>0.43</v>
      </c>
      <c r="E37" s="1688">
        <v>0.23</v>
      </c>
      <c r="F37" s="1688">
        <v>0.28000000000000003</v>
      </c>
      <c r="G37" s="1688">
        <v>0.43</v>
      </c>
      <c r="H37" s="1688">
        <v>0.43</v>
      </c>
      <c r="I37" s="1688">
        <v>0.47</v>
      </c>
      <c r="J37" s="1688">
        <v>0.43</v>
      </c>
      <c r="K37" s="1688">
        <v>0.39</v>
      </c>
      <c r="L37" s="1688">
        <v>0.4</v>
      </c>
      <c r="M37" s="1688">
        <v>0.3</v>
      </c>
      <c r="N37" s="1689">
        <v>0.39</v>
      </c>
      <c r="O37" s="1178"/>
      <c r="P37" s="1178"/>
      <c r="Q37" s="1178"/>
      <c r="R37" s="1178"/>
      <c r="S37" s="1178"/>
      <c r="T37" s="1178"/>
      <c r="U37" s="1178"/>
      <c r="V37" s="1178"/>
      <c r="W37" s="1178"/>
      <c r="X37" s="1178"/>
      <c r="Y37" s="1178"/>
      <c r="Z37" s="1178"/>
    </row>
    <row r="38" spans="1:26">
      <c r="A38" s="1413" t="s">
        <v>215</v>
      </c>
      <c r="B38" s="1220" t="s">
        <v>5</v>
      </c>
      <c r="C38" s="1702">
        <v>242</v>
      </c>
      <c r="D38" s="1691">
        <v>0.8</v>
      </c>
      <c r="E38" s="1691">
        <v>0.81</v>
      </c>
      <c r="F38" s="1691">
        <v>0.79</v>
      </c>
      <c r="G38" s="1691">
        <v>0.86</v>
      </c>
      <c r="H38" s="1691">
        <v>0.82</v>
      </c>
      <c r="I38" s="1691">
        <v>0.75</v>
      </c>
      <c r="J38" s="1691">
        <v>0.82</v>
      </c>
      <c r="K38" s="1691">
        <v>0.77</v>
      </c>
      <c r="L38" s="1691">
        <v>0.8</v>
      </c>
      <c r="M38" s="1691">
        <v>0.66</v>
      </c>
      <c r="N38" s="1692">
        <v>0.85</v>
      </c>
      <c r="O38" s="1178"/>
      <c r="P38" s="1178"/>
      <c r="Q38" s="1178"/>
      <c r="R38" s="1178"/>
      <c r="S38" s="1178"/>
      <c r="T38" s="1178"/>
      <c r="U38" s="1178"/>
      <c r="V38" s="1178"/>
      <c r="W38" s="1178"/>
      <c r="X38" s="1178"/>
      <c r="Y38" s="1178"/>
      <c r="Z38" s="1178"/>
    </row>
    <row r="39" spans="1:26">
      <c r="A39" s="1414"/>
      <c r="B39" s="1228" t="s">
        <v>6</v>
      </c>
      <c r="C39" s="1677">
        <v>53</v>
      </c>
      <c r="D39" s="1691">
        <v>0.9</v>
      </c>
      <c r="E39" s="1691">
        <v>0.87</v>
      </c>
      <c r="F39" s="1691">
        <v>0.88</v>
      </c>
      <c r="G39" s="1691">
        <v>0.9</v>
      </c>
      <c r="H39" s="1691">
        <v>0.81</v>
      </c>
      <c r="I39" s="1691">
        <v>0.88</v>
      </c>
      <c r="J39" s="1691">
        <v>0.92</v>
      </c>
      <c r="K39" s="1691">
        <v>0.84</v>
      </c>
      <c r="L39" s="1691">
        <v>0.84</v>
      </c>
      <c r="M39" s="1691">
        <v>0.75</v>
      </c>
      <c r="N39" s="1692">
        <v>0.9</v>
      </c>
      <c r="O39" s="1178"/>
      <c r="P39" s="1178"/>
      <c r="Q39" s="1178"/>
      <c r="R39" s="1178"/>
      <c r="S39" s="1178"/>
      <c r="T39" s="1178"/>
      <c r="U39" s="1178"/>
      <c r="V39" s="1178"/>
      <c r="W39" s="1178"/>
      <c r="X39" s="1178"/>
      <c r="Y39" s="1178"/>
      <c r="Z39" s="1178"/>
    </row>
    <row r="40" spans="1:26">
      <c r="A40" s="1414"/>
      <c r="B40" s="1228" t="s">
        <v>7</v>
      </c>
      <c r="C40" s="1677">
        <v>22</v>
      </c>
      <c r="D40" s="1691">
        <v>0.76</v>
      </c>
      <c r="E40" s="1691">
        <v>0.82</v>
      </c>
      <c r="F40" s="1691">
        <v>0.82</v>
      </c>
      <c r="G40" s="1691">
        <v>0.86</v>
      </c>
      <c r="H40" s="1691">
        <v>0.77</v>
      </c>
      <c r="I40" s="1691">
        <v>0.68</v>
      </c>
      <c r="J40" s="1691">
        <v>0.81</v>
      </c>
      <c r="K40" s="1691">
        <v>0.82</v>
      </c>
      <c r="L40" s="1691">
        <v>0.77</v>
      </c>
      <c r="M40" s="1691">
        <v>0.59</v>
      </c>
      <c r="N40" s="1692">
        <v>0.86</v>
      </c>
      <c r="O40" s="1178"/>
      <c r="P40" s="1178"/>
      <c r="Q40" s="1178"/>
      <c r="R40" s="1178"/>
      <c r="S40" s="1178"/>
      <c r="T40" s="1178"/>
      <c r="U40" s="1178"/>
      <c r="V40" s="1178"/>
      <c r="W40" s="1178"/>
      <c r="X40" s="1178"/>
      <c r="Y40" s="1178"/>
      <c r="Z40" s="1178"/>
    </row>
    <row r="41" spans="1:26">
      <c r="A41" s="1414"/>
      <c r="B41" s="1228" t="s">
        <v>8</v>
      </c>
      <c r="C41" s="1698">
        <v>15</v>
      </c>
      <c r="D41" s="1691">
        <v>0.93</v>
      </c>
      <c r="E41" s="1691">
        <v>0.8</v>
      </c>
      <c r="F41" s="1691">
        <v>0.87</v>
      </c>
      <c r="G41" s="1691">
        <v>0.93</v>
      </c>
      <c r="H41" s="1691">
        <v>0.87</v>
      </c>
      <c r="I41" s="1691">
        <v>0.93</v>
      </c>
      <c r="J41" s="1691">
        <v>0.93</v>
      </c>
      <c r="K41" s="1691">
        <v>0.93</v>
      </c>
      <c r="L41" s="1691">
        <v>0.93</v>
      </c>
      <c r="M41" s="1691">
        <v>0.93</v>
      </c>
      <c r="N41" s="1692">
        <v>1</v>
      </c>
      <c r="O41" s="1178"/>
      <c r="P41" s="1178"/>
      <c r="Q41" s="1178"/>
      <c r="R41" s="1178"/>
      <c r="S41" s="1178"/>
      <c r="T41" s="1178"/>
      <c r="U41" s="1178"/>
      <c r="V41" s="1178"/>
      <c r="W41" s="1178"/>
      <c r="X41" s="1178"/>
      <c r="Y41" s="1178"/>
      <c r="Z41" s="1178"/>
    </row>
    <row r="42" spans="1:26">
      <c r="A42" s="1414"/>
      <c r="B42" s="1247" t="s">
        <v>9</v>
      </c>
      <c r="C42" s="1680">
        <v>22</v>
      </c>
      <c r="D42" s="1696">
        <v>0.52</v>
      </c>
      <c r="E42" s="1691">
        <v>0.38</v>
      </c>
      <c r="F42" s="1691">
        <v>0.25</v>
      </c>
      <c r="G42" s="1691">
        <v>0.35</v>
      </c>
      <c r="H42" s="1691">
        <v>0.43</v>
      </c>
      <c r="I42" s="1691">
        <v>0.32</v>
      </c>
      <c r="J42" s="1691">
        <v>0.36</v>
      </c>
      <c r="K42" s="1691">
        <v>0.36</v>
      </c>
      <c r="L42" s="1691">
        <v>0.32</v>
      </c>
      <c r="M42" s="1691">
        <v>0.32</v>
      </c>
      <c r="N42" s="1692">
        <v>0.3</v>
      </c>
      <c r="O42" s="1178"/>
      <c r="P42" s="1178"/>
      <c r="Q42" s="1178"/>
      <c r="R42" s="1178"/>
      <c r="S42" s="1178"/>
      <c r="T42" s="1178"/>
      <c r="U42" s="1178"/>
      <c r="V42" s="1178"/>
      <c r="W42" s="1178"/>
      <c r="X42" s="1178"/>
      <c r="Y42" s="1178"/>
      <c r="Z42" s="1178"/>
    </row>
    <row r="43" spans="1:26">
      <c r="A43" s="1414"/>
      <c r="B43" s="1228" t="s">
        <v>10</v>
      </c>
      <c r="C43" s="1677">
        <v>21</v>
      </c>
      <c r="D43" s="1691">
        <v>0.65</v>
      </c>
      <c r="E43" s="1691">
        <v>0.6</v>
      </c>
      <c r="F43" s="1691">
        <v>0.6</v>
      </c>
      <c r="G43" s="1691">
        <v>0.68</v>
      </c>
      <c r="H43" s="1691">
        <v>0.65</v>
      </c>
      <c r="I43" s="1691">
        <v>0.56999999999999995</v>
      </c>
      <c r="J43" s="1691">
        <v>0.68</v>
      </c>
      <c r="K43" s="1691">
        <v>0.52</v>
      </c>
      <c r="L43" s="1691">
        <v>0.62</v>
      </c>
      <c r="M43" s="1691">
        <v>0.52</v>
      </c>
      <c r="N43" s="1692">
        <v>0.65</v>
      </c>
      <c r="O43" s="1178"/>
      <c r="P43" s="1178"/>
      <c r="Q43" s="1178"/>
      <c r="R43" s="1178"/>
      <c r="S43" s="1178"/>
      <c r="T43" s="1178"/>
      <c r="U43" s="1178"/>
      <c r="V43" s="1178"/>
      <c r="W43" s="1178"/>
      <c r="X43" s="1178"/>
      <c r="Y43" s="1178"/>
      <c r="Z43" s="1178"/>
    </row>
    <row r="44" spans="1:26">
      <c r="A44" s="1414"/>
      <c r="B44" s="1237" t="s">
        <v>11</v>
      </c>
      <c r="C44" s="1702">
        <v>14</v>
      </c>
      <c r="D44" s="1691">
        <v>0.71</v>
      </c>
      <c r="E44" s="1691">
        <v>0.64</v>
      </c>
      <c r="F44" s="1691">
        <v>0.79</v>
      </c>
      <c r="G44" s="1691">
        <v>0.71</v>
      </c>
      <c r="H44" s="1691">
        <v>0.71</v>
      </c>
      <c r="I44" s="1691">
        <v>0.64</v>
      </c>
      <c r="J44" s="1691">
        <v>0.79</v>
      </c>
      <c r="K44" s="1691">
        <v>0.79</v>
      </c>
      <c r="L44" s="1691">
        <v>0.64</v>
      </c>
      <c r="M44" s="1691">
        <v>0.71</v>
      </c>
      <c r="N44" s="1692">
        <v>0.79</v>
      </c>
      <c r="O44" s="1178"/>
      <c r="P44" s="1178"/>
      <c r="Q44" s="1178"/>
      <c r="R44" s="1178"/>
      <c r="S44" s="1178"/>
      <c r="T44" s="1178"/>
      <c r="U44" s="1178"/>
      <c r="V44" s="1178"/>
      <c r="W44" s="1178"/>
      <c r="X44" s="1178"/>
      <c r="Y44" s="1178"/>
      <c r="Z44" s="1178"/>
    </row>
    <row r="45" spans="1:26">
      <c r="A45" s="1196" t="s">
        <v>216</v>
      </c>
      <c r="B45" s="1197"/>
      <c r="C45" s="1209"/>
      <c r="D45" s="1209"/>
      <c r="E45" s="1209"/>
      <c r="F45" s="1209"/>
      <c r="G45" s="1209"/>
      <c r="H45" s="1209"/>
      <c r="I45" s="1209"/>
      <c r="J45" s="1209"/>
      <c r="K45" s="1209"/>
      <c r="L45" s="1209"/>
      <c r="M45" s="1209"/>
      <c r="N45" s="1672"/>
      <c r="O45" s="1457"/>
      <c r="P45" s="1457"/>
      <c r="Q45" s="1457"/>
      <c r="R45" s="1457"/>
      <c r="S45" s="1457"/>
      <c r="T45" s="1457"/>
      <c r="U45" s="1457"/>
      <c r="V45" s="1457"/>
      <c r="W45" s="1457"/>
      <c r="X45" s="1457"/>
      <c r="Y45" s="1457"/>
      <c r="Z45" s="1457"/>
    </row>
    <row r="46" spans="1:26" s="396" customFormat="1" ht="20.100000000000001" customHeight="1">
      <c r="A46" s="1413" t="s">
        <v>213</v>
      </c>
      <c r="B46" s="1246" t="s">
        <v>13</v>
      </c>
      <c r="C46" s="1673">
        <v>124</v>
      </c>
      <c r="D46" s="1691">
        <v>0.54</v>
      </c>
      <c r="E46" s="1691">
        <v>0.5</v>
      </c>
      <c r="F46" s="1691">
        <v>0.51</v>
      </c>
      <c r="G46" s="1691">
        <v>0.55000000000000004</v>
      </c>
      <c r="H46" s="1691">
        <v>0.48</v>
      </c>
      <c r="I46" s="1691">
        <v>0.53</v>
      </c>
      <c r="J46" s="1691">
        <v>0.56999999999999995</v>
      </c>
      <c r="K46" s="1691">
        <v>0.48</v>
      </c>
      <c r="L46" s="1691">
        <v>0.56999999999999995</v>
      </c>
      <c r="M46" s="1691">
        <v>0.5</v>
      </c>
      <c r="N46" s="1692">
        <v>0.59</v>
      </c>
      <c r="O46" s="1178"/>
      <c r="P46" s="1178"/>
      <c r="Q46" s="1178"/>
      <c r="R46" s="1178"/>
      <c r="S46" s="1178"/>
      <c r="T46" s="1178"/>
      <c r="U46" s="1178"/>
      <c r="V46" s="1178"/>
      <c r="W46" s="1178"/>
      <c r="X46" s="1178"/>
      <c r="Y46" s="1178"/>
      <c r="Z46" s="1178"/>
    </row>
    <row r="47" spans="1:26">
      <c r="A47" s="1414"/>
      <c r="B47" s="1247" t="s">
        <v>14</v>
      </c>
      <c r="C47" s="1677">
        <v>207</v>
      </c>
      <c r="D47" s="1691">
        <v>0.79</v>
      </c>
      <c r="E47" s="1691">
        <v>0.76</v>
      </c>
      <c r="F47" s="1691">
        <v>0.75</v>
      </c>
      <c r="G47" s="1691">
        <v>0.8</v>
      </c>
      <c r="H47" s="1691">
        <v>0.77</v>
      </c>
      <c r="I47" s="1691">
        <v>0.76</v>
      </c>
      <c r="J47" s="1691">
        <v>0.78</v>
      </c>
      <c r="K47" s="1691">
        <v>0.74</v>
      </c>
      <c r="L47" s="1691">
        <v>0.77</v>
      </c>
      <c r="M47" s="1691">
        <v>0.7</v>
      </c>
      <c r="N47" s="1692">
        <v>0.77</v>
      </c>
      <c r="O47" s="1178"/>
      <c r="P47" s="1178"/>
      <c r="Q47" s="1178"/>
      <c r="R47" s="1178"/>
      <c r="S47" s="1178"/>
      <c r="T47" s="1178"/>
      <c r="U47" s="1178"/>
      <c r="V47" s="1178"/>
      <c r="W47" s="1178"/>
      <c r="X47" s="1178"/>
      <c r="Y47" s="1178"/>
      <c r="Z47" s="1178"/>
    </row>
    <row r="48" spans="1:26">
      <c r="A48" s="1415"/>
      <c r="B48" s="1248" t="s">
        <v>15</v>
      </c>
      <c r="C48" s="1703">
        <v>44</v>
      </c>
      <c r="D48" s="1688">
        <v>0.45</v>
      </c>
      <c r="E48" s="1688">
        <v>0.45</v>
      </c>
      <c r="F48" s="1688">
        <v>0.44</v>
      </c>
      <c r="G48" s="1688">
        <v>0.4</v>
      </c>
      <c r="H48" s="1688">
        <v>0.41</v>
      </c>
      <c r="I48" s="1688">
        <v>0.44</v>
      </c>
      <c r="J48" s="1688">
        <v>0.49</v>
      </c>
      <c r="K48" s="1688">
        <v>0.5</v>
      </c>
      <c r="L48" s="1688">
        <v>0.5</v>
      </c>
      <c r="M48" s="1688">
        <v>0.36</v>
      </c>
      <c r="N48" s="1689">
        <v>0.5</v>
      </c>
      <c r="O48" s="1178"/>
      <c r="P48" s="1178"/>
      <c r="Q48" s="1178"/>
      <c r="R48" s="1178"/>
      <c r="S48" s="1178"/>
      <c r="T48" s="1178"/>
      <c r="U48" s="1178"/>
      <c r="V48" s="1178"/>
      <c r="W48" s="1178"/>
      <c r="X48" s="1178"/>
      <c r="Y48" s="1178"/>
      <c r="Z48" s="1178"/>
    </row>
    <row r="49" spans="1:26">
      <c r="A49" s="1413" t="s">
        <v>215</v>
      </c>
      <c r="B49" s="1246" t="s">
        <v>13</v>
      </c>
      <c r="C49" s="1702">
        <v>149</v>
      </c>
      <c r="D49" s="1691">
        <v>0.74</v>
      </c>
      <c r="E49" s="1691">
        <v>0.7</v>
      </c>
      <c r="F49" s="1691">
        <v>0.65</v>
      </c>
      <c r="G49" s="1691">
        <v>0.79</v>
      </c>
      <c r="H49" s="1691">
        <v>0.73</v>
      </c>
      <c r="I49" s="1691">
        <v>0.67</v>
      </c>
      <c r="J49" s="1691">
        <v>0.74</v>
      </c>
      <c r="K49" s="1691">
        <v>0.65</v>
      </c>
      <c r="L49" s="1691">
        <v>0.7</v>
      </c>
      <c r="M49" s="1691">
        <v>0.61</v>
      </c>
      <c r="N49" s="1692">
        <v>0.8</v>
      </c>
      <c r="O49" s="1178"/>
      <c r="P49" s="1178"/>
      <c r="Q49" s="1178"/>
      <c r="R49" s="1178"/>
      <c r="S49" s="1178"/>
      <c r="T49" s="1178"/>
      <c r="U49" s="1178"/>
      <c r="V49" s="1178"/>
      <c r="W49" s="1178"/>
      <c r="X49" s="1178"/>
      <c r="Y49" s="1178"/>
      <c r="Z49" s="1178"/>
    </row>
    <row r="50" spans="1:26">
      <c r="A50" s="1414"/>
      <c r="B50" s="1247" t="s">
        <v>14</v>
      </c>
      <c r="C50" s="1677">
        <v>206</v>
      </c>
      <c r="D50" s="1691">
        <v>0.84</v>
      </c>
      <c r="E50" s="1691">
        <v>0.87</v>
      </c>
      <c r="F50" s="1691">
        <v>0.87</v>
      </c>
      <c r="G50" s="1691">
        <v>0.89</v>
      </c>
      <c r="H50" s="1691">
        <v>0.86</v>
      </c>
      <c r="I50" s="1691">
        <v>0.83</v>
      </c>
      <c r="J50" s="1691">
        <v>0.86</v>
      </c>
      <c r="K50" s="1691">
        <v>0.85</v>
      </c>
      <c r="L50" s="1691">
        <v>0.86</v>
      </c>
      <c r="M50" s="1691">
        <v>0.73</v>
      </c>
      <c r="N50" s="1692">
        <v>0.89</v>
      </c>
      <c r="O50" s="1178"/>
      <c r="P50" s="1178"/>
      <c r="Q50" s="1178"/>
      <c r="R50" s="1178"/>
      <c r="S50" s="1178"/>
      <c r="T50" s="1178"/>
      <c r="U50" s="1178"/>
      <c r="V50" s="1178"/>
      <c r="W50" s="1178"/>
      <c r="X50" s="1178"/>
      <c r="Y50" s="1178"/>
      <c r="Z50" s="1178"/>
    </row>
    <row r="51" spans="1:26">
      <c r="A51" s="1414"/>
      <c r="B51" s="1248" t="s">
        <v>15</v>
      </c>
      <c r="C51" s="1702">
        <v>41</v>
      </c>
      <c r="D51" s="1691">
        <v>0.72</v>
      </c>
      <c r="E51" s="1691">
        <v>0.67</v>
      </c>
      <c r="F51" s="1691">
        <v>0.71</v>
      </c>
      <c r="G51" s="1691">
        <v>0.7</v>
      </c>
      <c r="H51" s="1691">
        <v>0.61</v>
      </c>
      <c r="I51" s="1691">
        <v>0.59</v>
      </c>
      <c r="J51" s="1691">
        <v>0.69</v>
      </c>
      <c r="K51" s="1691">
        <v>0.59</v>
      </c>
      <c r="L51" s="1691">
        <v>0.57999999999999996</v>
      </c>
      <c r="M51" s="1691">
        <v>0.46</v>
      </c>
      <c r="N51" s="1692">
        <v>0.54</v>
      </c>
      <c r="O51" s="1178"/>
      <c r="P51" s="1178"/>
      <c r="Q51" s="1178"/>
      <c r="R51" s="1178"/>
      <c r="S51" s="1178"/>
      <c r="T51" s="1178"/>
      <c r="U51" s="1178"/>
      <c r="V51" s="1178"/>
      <c r="W51" s="1178"/>
      <c r="X51" s="1178"/>
      <c r="Y51" s="1178"/>
      <c r="Z51" s="1178"/>
    </row>
    <row r="52" spans="1:26">
      <c r="A52" s="1196" t="s">
        <v>256</v>
      </c>
      <c r="B52" s="1197"/>
      <c r="C52" s="1209"/>
      <c r="D52" s="1209"/>
      <c r="E52" s="1209"/>
      <c r="F52" s="1209"/>
      <c r="G52" s="1209"/>
      <c r="H52" s="1209"/>
      <c r="I52" s="1209"/>
      <c r="J52" s="1209"/>
      <c r="K52" s="1209"/>
      <c r="L52" s="1209"/>
      <c r="M52" s="1209"/>
      <c r="N52" s="1672"/>
      <c r="O52" s="1457"/>
      <c r="P52" s="1457"/>
      <c r="Q52" s="1457"/>
      <c r="R52" s="1457"/>
      <c r="S52" s="1457"/>
      <c r="T52" s="1457"/>
      <c r="U52" s="1457"/>
      <c r="V52" s="1457"/>
      <c r="W52" s="1457"/>
      <c r="X52" s="1457"/>
      <c r="Y52" s="1457"/>
      <c r="Z52" s="1457"/>
    </row>
    <row r="53" spans="1:26" s="396" customFormat="1" ht="20.100000000000001" customHeight="1">
      <c r="A53" s="1413" t="s">
        <v>213</v>
      </c>
      <c r="B53" s="1246" t="s">
        <v>17</v>
      </c>
      <c r="C53" s="1673">
        <v>239</v>
      </c>
      <c r="D53" s="1691">
        <v>0.69</v>
      </c>
      <c r="E53" s="1691">
        <v>0.66</v>
      </c>
      <c r="F53" s="1691">
        <v>0.67</v>
      </c>
      <c r="G53" s="1691">
        <v>0.72</v>
      </c>
      <c r="H53" s="1691">
        <v>0.65</v>
      </c>
      <c r="I53" s="1691">
        <v>0.68</v>
      </c>
      <c r="J53" s="1691">
        <v>0.7</v>
      </c>
      <c r="K53" s="1691">
        <v>0.62</v>
      </c>
      <c r="L53" s="1691">
        <v>0.69</v>
      </c>
      <c r="M53" s="1691">
        <v>0.64</v>
      </c>
      <c r="N53" s="1692">
        <v>0.75</v>
      </c>
      <c r="O53" s="1178"/>
      <c r="P53" s="1178"/>
      <c r="Q53" s="1178"/>
      <c r="R53" s="1178"/>
      <c r="S53" s="1178"/>
      <c r="T53" s="1178"/>
      <c r="U53" s="1178"/>
      <c r="V53" s="1178"/>
      <c r="W53" s="1178"/>
      <c r="X53" s="1178"/>
      <c r="Y53" s="1178"/>
      <c r="Z53" s="1178"/>
    </row>
    <row r="54" spans="1:26">
      <c r="A54" s="1415"/>
      <c r="B54" s="1248" t="s">
        <v>18</v>
      </c>
      <c r="C54" s="1702">
        <v>136</v>
      </c>
      <c r="D54" s="1688">
        <v>0.61</v>
      </c>
      <c r="E54" s="1688">
        <v>0.56999999999999995</v>
      </c>
      <c r="F54" s="1688">
        <v>0.55000000000000004</v>
      </c>
      <c r="G54" s="1688">
        <v>0.57999999999999996</v>
      </c>
      <c r="H54" s="1688">
        <v>0.56999999999999995</v>
      </c>
      <c r="I54" s="1688">
        <v>0.56000000000000005</v>
      </c>
      <c r="J54" s="1688">
        <v>0.63</v>
      </c>
      <c r="K54" s="1688">
        <v>0.59</v>
      </c>
      <c r="L54" s="1688">
        <v>0.6</v>
      </c>
      <c r="M54" s="1688">
        <v>0.49</v>
      </c>
      <c r="N54" s="1689">
        <v>0.54</v>
      </c>
      <c r="O54" s="1178"/>
      <c r="P54" s="1178"/>
      <c r="Q54" s="1178"/>
      <c r="R54" s="1178"/>
      <c r="S54" s="1178"/>
      <c r="T54" s="1178"/>
      <c r="U54" s="1178"/>
      <c r="V54" s="1178"/>
      <c r="W54" s="1178"/>
      <c r="X54" s="1178"/>
      <c r="Y54" s="1178"/>
      <c r="Z54" s="1178"/>
    </row>
    <row r="55" spans="1:26">
      <c r="A55" s="1413" t="s">
        <v>215</v>
      </c>
      <c r="B55" s="1246" t="s">
        <v>17</v>
      </c>
      <c r="C55" s="1673">
        <v>282</v>
      </c>
      <c r="D55" s="1691">
        <v>0.83</v>
      </c>
      <c r="E55" s="1691">
        <v>0.8</v>
      </c>
      <c r="F55" s="1691">
        <v>0.8</v>
      </c>
      <c r="G55" s="1691">
        <v>0.86</v>
      </c>
      <c r="H55" s="1691">
        <v>0.81</v>
      </c>
      <c r="I55" s="1691">
        <v>0.79</v>
      </c>
      <c r="J55" s="1691">
        <v>0.83</v>
      </c>
      <c r="K55" s="1691">
        <v>0.79</v>
      </c>
      <c r="L55" s="1691">
        <v>0.81</v>
      </c>
      <c r="M55" s="1691">
        <v>0.71</v>
      </c>
      <c r="N55" s="1692">
        <v>0.87</v>
      </c>
      <c r="O55" s="1178"/>
      <c r="P55" s="1178"/>
      <c r="Q55" s="1178"/>
      <c r="R55" s="1178"/>
      <c r="S55" s="1178"/>
      <c r="T55" s="1178"/>
      <c r="U55" s="1178"/>
      <c r="V55" s="1178"/>
      <c r="W55" s="1178"/>
      <c r="X55" s="1178"/>
      <c r="Y55" s="1178"/>
      <c r="Z55" s="1178"/>
    </row>
    <row r="56" spans="1:26">
      <c r="A56" s="1414"/>
      <c r="B56" s="1248" t="s">
        <v>18</v>
      </c>
      <c r="C56" s="1702">
        <v>121</v>
      </c>
      <c r="D56" s="1691">
        <v>0.7</v>
      </c>
      <c r="E56" s="1691">
        <v>0.69</v>
      </c>
      <c r="F56" s="1691">
        <v>0.68</v>
      </c>
      <c r="G56" s="1691">
        <v>0.71</v>
      </c>
      <c r="H56" s="1691">
        <v>0.69</v>
      </c>
      <c r="I56" s="1691">
        <v>0.62</v>
      </c>
      <c r="J56" s="1691">
        <v>0.7</v>
      </c>
      <c r="K56" s="1691">
        <v>0.65</v>
      </c>
      <c r="L56" s="1691">
        <v>0.63</v>
      </c>
      <c r="M56" s="1691">
        <v>0.5</v>
      </c>
      <c r="N56" s="1692">
        <v>0.69</v>
      </c>
      <c r="O56" s="1178"/>
      <c r="P56" s="1178"/>
      <c r="Q56" s="1178"/>
      <c r="R56" s="1178"/>
      <c r="S56" s="1178"/>
      <c r="T56" s="1178"/>
      <c r="U56" s="1178"/>
      <c r="V56" s="1178"/>
      <c r="W56" s="1178"/>
      <c r="X56" s="1178"/>
      <c r="Y56" s="1178"/>
      <c r="Z56" s="1178"/>
    </row>
    <row r="57" spans="1:26">
      <c r="A57" s="1196" t="s">
        <v>257</v>
      </c>
      <c r="B57" s="1197"/>
      <c r="C57" s="1209"/>
      <c r="D57" s="1209"/>
      <c r="E57" s="1209"/>
      <c r="F57" s="1209"/>
      <c r="G57" s="1209"/>
      <c r="H57" s="1209"/>
      <c r="I57" s="1209"/>
      <c r="J57" s="1209"/>
      <c r="K57" s="1209"/>
      <c r="L57" s="1209"/>
      <c r="M57" s="1209"/>
      <c r="N57" s="1672"/>
      <c r="O57" s="1457"/>
      <c r="P57" s="1457"/>
      <c r="Q57" s="1457"/>
      <c r="R57" s="1457"/>
      <c r="S57" s="1457"/>
      <c r="T57" s="1457"/>
      <c r="U57" s="1457"/>
      <c r="V57" s="1457"/>
      <c r="W57" s="1457"/>
      <c r="X57" s="1457"/>
      <c r="Y57" s="1457"/>
      <c r="Z57" s="1457"/>
    </row>
    <row r="58" spans="1:26" s="396" customFormat="1" ht="20.100000000000001" customHeight="1">
      <c r="A58" s="1413" t="s">
        <v>213</v>
      </c>
      <c r="B58" s="1814" t="s">
        <v>20</v>
      </c>
      <c r="C58" s="1815">
        <v>139</v>
      </c>
      <c r="D58" s="1714">
        <v>0.65</v>
      </c>
      <c r="E58" s="1714">
        <v>0.65</v>
      </c>
      <c r="F58" s="1714">
        <v>0.67</v>
      </c>
      <c r="G58" s="1714">
        <v>0.69</v>
      </c>
      <c r="H58" s="1714">
        <v>0.6</v>
      </c>
      <c r="I58" s="1714">
        <v>0.61</v>
      </c>
      <c r="J58" s="1714">
        <v>0.7</v>
      </c>
      <c r="K58" s="1714">
        <v>0.6</v>
      </c>
      <c r="L58" s="1714">
        <v>0.67</v>
      </c>
      <c r="M58" s="1714">
        <v>0.53</v>
      </c>
      <c r="N58" s="1715">
        <v>0.7</v>
      </c>
      <c r="O58" s="1178"/>
      <c r="P58" s="1178"/>
      <c r="Q58" s="1178"/>
      <c r="R58" s="1178"/>
      <c r="S58" s="1178"/>
      <c r="T58" s="1178"/>
      <c r="U58" s="1178"/>
      <c r="V58" s="1178"/>
      <c r="W58" s="1178"/>
      <c r="X58" s="1178"/>
      <c r="Y58" s="1178"/>
      <c r="Z58" s="1178"/>
    </row>
    <row r="59" spans="1:26">
      <c r="A59" s="1414"/>
      <c r="B59" s="1693" t="s">
        <v>21</v>
      </c>
      <c r="C59" s="1680">
        <v>111</v>
      </c>
      <c r="D59" s="1683">
        <v>0.59</v>
      </c>
      <c r="E59" s="1683">
        <v>0.55000000000000004</v>
      </c>
      <c r="F59" s="1683">
        <v>0.59</v>
      </c>
      <c r="G59" s="1683">
        <v>0.6</v>
      </c>
      <c r="H59" s="1683">
        <v>0.56999999999999995</v>
      </c>
      <c r="I59" s="1683">
        <v>0.59</v>
      </c>
      <c r="J59" s="1683">
        <v>0.63</v>
      </c>
      <c r="K59" s="1683">
        <v>0.59</v>
      </c>
      <c r="L59" s="1683">
        <v>0.59</v>
      </c>
      <c r="M59" s="1683">
        <v>0.61</v>
      </c>
      <c r="N59" s="1684">
        <v>0.57999999999999996</v>
      </c>
      <c r="O59" s="1178"/>
      <c r="P59" s="1178"/>
      <c r="Q59" s="1178"/>
      <c r="R59" s="1178"/>
      <c r="S59" s="1178"/>
      <c r="T59" s="1178"/>
      <c r="U59" s="1178"/>
      <c r="V59" s="1178"/>
      <c r="W59" s="1178"/>
      <c r="X59" s="1178"/>
      <c r="Y59" s="1178"/>
      <c r="Z59" s="1178"/>
    </row>
    <row r="60" spans="1:26">
      <c r="A60" s="1415"/>
      <c r="B60" s="1816" t="s">
        <v>22</v>
      </c>
      <c r="C60" s="1678">
        <v>57</v>
      </c>
      <c r="D60" s="1691">
        <v>0.57999999999999996</v>
      </c>
      <c r="E60" s="1691">
        <v>0.53</v>
      </c>
      <c r="F60" s="1691">
        <v>0.4</v>
      </c>
      <c r="G60" s="1691">
        <v>0.53</v>
      </c>
      <c r="H60" s="1691">
        <v>0.48</v>
      </c>
      <c r="I60" s="1691">
        <v>0.56999999999999995</v>
      </c>
      <c r="J60" s="1691">
        <v>0.49</v>
      </c>
      <c r="K60" s="1691">
        <v>0.44</v>
      </c>
      <c r="L60" s="1691">
        <v>0.54</v>
      </c>
      <c r="M60" s="1691">
        <v>0.45</v>
      </c>
      <c r="N60" s="1692">
        <v>0.61</v>
      </c>
      <c r="O60" s="1178"/>
      <c r="P60" s="1178"/>
      <c r="Q60" s="1178"/>
      <c r="R60" s="1178"/>
      <c r="S60" s="1178"/>
      <c r="T60" s="1178"/>
      <c r="U60" s="1178"/>
      <c r="V60" s="1178"/>
      <c r="W60" s="1178"/>
      <c r="X60" s="1178"/>
      <c r="Y60" s="1178"/>
      <c r="Z60" s="1178"/>
    </row>
    <row r="61" spans="1:26">
      <c r="A61" s="1413" t="s">
        <v>215</v>
      </c>
      <c r="B61" s="1814" t="s">
        <v>20</v>
      </c>
      <c r="C61" s="1815">
        <v>208</v>
      </c>
      <c r="D61" s="1714">
        <v>0.84</v>
      </c>
      <c r="E61" s="1714">
        <v>0.79</v>
      </c>
      <c r="F61" s="1714">
        <v>0.81</v>
      </c>
      <c r="G61" s="1714">
        <v>0.85</v>
      </c>
      <c r="H61" s="1714">
        <v>0.81</v>
      </c>
      <c r="I61" s="1714">
        <v>0.79</v>
      </c>
      <c r="J61" s="1714">
        <v>0.85</v>
      </c>
      <c r="K61" s="1714">
        <v>0.8</v>
      </c>
      <c r="L61" s="1714">
        <v>0.79</v>
      </c>
      <c r="M61" s="1714">
        <v>0.64</v>
      </c>
      <c r="N61" s="1715">
        <v>0.86</v>
      </c>
      <c r="O61" s="1178"/>
      <c r="P61" s="1178"/>
      <c r="Q61" s="1178"/>
      <c r="R61" s="1178"/>
      <c r="S61" s="1178"/>
      <c r="T61" s="1178"/>
      <c r="U61" s="1178"/>
      <c r="V61" s="1178"/>
      <c r="W61" s="1178"/>
      <c r="X61" s="1178"/>
      <c r="Y61" s="1178"/>
      <c r="Z61" s="1178"/>
    </row>
    <row r="62" spans="1:26">
      <c r="A62" s="1414"/>
      <c r="B62" s="1693" t="s">
        <v>21</v>
      </c>
      <c r="C62" s="1680">
        <v>102</v>
      </c>
      <c r="D62" s="1683">
        <v>0.74</v>
      </c>
      <c r="E62" s="1683">
        <v>0.76</v>
      </c>
      <c r="F62" s="1683">
        <v>0.71</v>
      </c>
      <c r="G62" s="1683">
        <v>0.77</v>
      </c>
      <c r="H62" s="1683">
        <v>0.76</v>
      </c>
      <c r="I62" s="1683">
        <v>0.67</v>
      </c>
      <c r="J62" s="1683">
        <v>0.77</v>
      </c>
      <c r="K62" s="1683">
        <v>0.71</v>
      </c>
      <c r="L62" s="1683">
        <v>0.73</v>
      </c>
      <c r="M62" s="1683">
        <v>0.61</v>
      </c>
      <c r="N62" s="1684">
        <v>0.76</v>
      </c>
      <c r="O62" s="1178"/>
      <c r="P62" s="1178"/>
      <c r="Q62" s="1178"/>
      <c r="R62" s="1178"/>
      <c r="S62" s="1178"/>
      <c r="T62" s="1178"/>
      <c r="U62" s="1178"/>
      <c r="V62" s="1178"/>
      <c r="W62" s="1178"/>
      <c r="X62" s="1178"/>
      <c r="Y62" s="1178"/>
      <c r="Z62" s="1178"/>
    </row>
    <row r="63" spans="1:26">
      <c r="A63" s="1414"/>
      <c r="B63" s="1248" t="s">
        <v>22</v>
      </c>
      <c r="C63" s="1678">
        <v>51</v>
      </c>
      <c r="D63" s="1691">
        <v>0.61</v>
      </c>
      <c r="E63" s="1691">
        <v>0.63</v>
      </c>
      <c r="F63" s="1691">
        <v>0.57999999999999996</v>
      </c>
      <c r="G63" s="1691">
        <v>0.73</v>
      </c>
      <c r="H63" s="1691">
        <v>0.67</v>
      </c>
      <c r="I63" s="1691">
        <v>0.56999999999999995</v>
      </c>
      <c r="J63" s="1691">
        <v>0.55000000000000004</v>
      </c>
      <c r="K63" s="1691">
        <v>0.63</v>
      </c>
      <c r="L63" s="1691">
        <v>0.64</v>
      </c>
      <c r="M63" s="1691">
        <v>0.59</v>
      </c>
      <c r="N63" s="1692">
        <v>0.66</v>
      </c>
      <c r="O63" s="1178"/>
      <c r="P63" s="1178"/>
      <c r="Q63" s="1178"/>
      <c r="R63" s="1178"/>
      <c r="S63" s="1178"/>
      <c r="T63" s="1178"/>
      <c r="U63" s="1178"/>
      <c r="V63" s="1178"/>
      <c r="W63" s="1178"/>
      <c r="X63" s="1178"/>
      <c r="Y63" s="1178"/>
      <c r="Z63" s="1178"/>
    </row>
    <row r="64" spans="1:26">
      <c r="A64" s="1196" t="s">
        <v>219</v>
      </c>
      <c r="B64" s="1197"/>
      <c r="C64" s="1209"/>
      <c r="D64" s="1209"/>
      <c r="E64" s="1209"/>
      <c r="F64" s="1209"/>
      <c r="G64" s="1209"/>
      <c r="H64" s="1209"/>
      <c r="I64" s="1209"/>
      <c r="J64" s="1209"/>
      <c r="K64" s="1209"/>
      <c r="L64" s="1209"/>
      <c r="M64" s="1209"/>
      <c r="N64" s="1672"/>
      <c r="O64" s="1457"/>
      <c r="P64" s="1457"/>
      <c r="Q64" s="1457"/>
      <c r="R64" s="1457"/>
      <c r="S64" s="1457"/>
      <c r="T64" s="1457"/>
      <c r="U64" s="1457"/>
      <c r="V64" s="1457"/>
      <c r="W64" s="1457"/>
      <c r="X64" s="1457"/>
      <c r="Y64" s="1457"/>
      <c r="Z64" s="1457"/>
    </row>
    <row r="65" spans="1:26" s="396" customFormat="1" ht="20.100000000000001" customHeight="1">
      <c r="A65" s="1413" t="s">
        <v>213</v>
      </c>
      <c r="B65" s="1246" t="s">
        <v>24</v>
      </c>
      <c r="C65" s="1690">
        <v>71</v>
      </c>
      <c r="D65" s="1716">
        <v>0.7</v>
      </c>
      <c r="E65" s="1716">
        <v>0.69</v>
      </c>
      <c r="F65" s="1716">
        <v>0.66</v>
      </c>
      <c r="G65" s="1716">
        <v>0.79</v>
      </c>
      <c r="H65" s="1716">
        <v>0.63</v>
      </c>
      <c r="I65" s="1716">
        <v>0.69</v>
      </c>
      <c r="J65" s="1716">
        <v>0.73</v>
      </c>
      <c r="K65" s="1716">
        <v>0.65</v>
      </c>
      <c r="L65" s="1716">
        <v>0.7</v>
      </c>
      <c r="M65" s="1716">
        <v>0.53</v>
      </c>
      <c r="N65" s="1719">
        <v>0.72</v>
      </c>
      <c r="O65" s="1178"/>
      <c r="P65" s="1178"/>
      <c r="Q65" s="1178"/>
      <c r="R65" s="1178"/>
      <c r="S65" s="1178"/>
      <c r="T65" s="1178"/>
      <c r="U65" s="1178"/>
      <c r="V65" s="1178"/>
      <c r="W65" s="1178"/>
      <c r="X65" s="1178"/>
      <c r="Y65" s="1178"/>
      <c r="Z65" s="1178"/>
    </row>
    <row r="66" spans="1:26">
      <c r="A66" s="1414"/>
      <c r="B66" s="1693" t="s">
        <v>25</v>
      </c>
      <c r="C66" s="1680">
        <v>17</v>
      </c>
      <c r="D66" s="1683">
        <v>0.53</v>
      </c>
      <c r="E66" s="1683">
        <v>0.47</v>
      </c>
      <c r="F66" s="1683">
        <v>0.41</v>
      </c>
      <c r="G66" s="1683">
        <v>0.41</v>
      </c>
      <c r="H66" s="1683">
        <v>0.28999999999999998</v>
      </c>
      <c r="I66" s="1683">
        <v>0.41</v>
      </c>
      <c r="J66" s="1683">
        <v>0.53</v>
      </c>
      <c r="K66" s="1683">
        <v>0.5</v>
      </c>
      <c r="L66" s="1683">
        <v>0.41</v>
      </c>
      <c r="M66" s="1683">
        <v>0.65</v>
      </c>
      <c r="N66" s="1684">
        <v>0.53</v>
      </c>
      <c r="O66" s="1178"/>
      <c r="P66" s="1178"/>
      <c r="Q66" s="1178"/>
      <c r="R66" s="1178"/>
      <c r="S66" s="1178"/>
      <c r="T66" s="1178"/>
      <c r="U66" s="1178"/>
      <c r="V66" s="1178"/>
      <c r="W66" s="1178"/>
      <c r="X66" s="1178"/>
      <c r="Y66" s="1178"/>
      <c r="Z66" s="1178"/>
    </row>
    <row r="67" spans="1:26">
      <c r="A67" s="1415"/>
      <c r="B67" s="1816" t="s">
        <v>26</v>
      </c>
      <c r="C67" s="1678">
        <v>290</v>
      </c>
      <c r="D67" s="1688">
        <v>0.66</v>
      </c>
      <c r="E67" s="1688">
        <v>0.62</v>
      </c>
      <c r="F67" s="1688">
        <v>0.63</v>
      </c>
      <c r="G67" s="1688">
        <v>0.65</v>
      </c>
      <c r="H67" s="1688">
        <v>0.62</v>
      </c>
      <c r="I67" s="1688">
        <v>0.64</v>
      </c>
      <c r="J67" s="1688">
        <v>0.67</v>
      </c>
      <c r="K67" s="1688">
        <v>0.6</v>
      </c>
      <c r="L67" s="1688">
        <v>0.67</v>
      </c>
      <c r="M67" s="1688">
        <v>0.59</v>
      </c>
      <c r="N67" s="1689">
        <v>0.67</v>
      </c>
      <c r="O67" s="1178"/>
      <c r="P67" s="1178"/>
      <c r="Q67" s="1178"/>
      <c r="R67" s="1178"/>
      <c r="S67" s="1178"/>
      <c r="T67" s="1178"/>
      <c r="U67" s="1178"/>
      <c r="V67" s="1178"/>
      <c r="W67" s="1178"/>
      <c r="X67" s="1178"/>
      <c r="Y67" s="1178"/>
      <c r="Z67" s="1178"/>
    </row>
    <row r="68" spans="1:26">
      <c r="A68" s="1413" t="s">
        <v>215</v>
      </c>
      <c r="B68" s="1246" t="s">
        <v>24</v>
      </c>
      <c r="C68" s="1690">
        <v>64</v>
      </c>
      <c r="D68" s="1716">
        <v>0.87</v>
      </c>
      <c r="E68" s="1716">
        <v>0.77</v>
      </c>
      <c r="F68" s="1716">
        <v>0.8</v>
      </c>
      <c r="G68" s="1716">
        <v>0.82</v>
      </c>
      <c r="H68" s="1716">
        <v>0.8</v>
      </c>
      <c r="I68" s="1716">
        <v>0.78</v>
      </c>
      <c r="J68" s="1716">
        <v>0.79</v>
      </c>
      <c r="K68" s="1716">
        <v>0.76</v>
      </c>
      <c r="L68" s="1716">
        <v>0.75</v>
      </c>
      <c r="M68" s="1716">
        <v>0.69</v>
      </c>
      <c r="N68" s="1719">
        <v>0.76</v>
      </c>
      <c r="O68" s="1178"/>
      <c r="P68" s="1178"/>
      <c r="Q68" s="1178"/>
      <c r="R68" s="1178"/>
      <c r="S68" s="1178"/>
      <c r="T68" s="1178"/>
      <c r="U68" s="1178"/>
      <c r="V68" s="1178"/>
      <c r="W68" s="1178"/>
      <c r="X68" s="1178"/>
      <c r="Y68" s="1178"/>
      <c r="Z68" s="1178"/>
    </row>
    <row r="69" spans="1:26">
      <c r="A69" s="1414"/>
      <c r="B69" s="1247" t="s">
        <v>25</v>
      </c>
      <c r="C69" s="1680">
        <v>26</v>
      </c>
      <c r="D69" s="1683">
        <v>0.62</v>
      </c>
      <c r="E69" s="1683">
        <v>0.65</v>
      </c>
      <c r="F69" s="1683">
        <v>0.65</v>
      </c>
      <c r="G69" s="1683">
        <v>0.73</v>
      </c>
      <c r="H69" s="1683">
        <v>0.62</v>
      </c>
      <c r="I69" s="1683">
        <v>0.57999999999999996</v>
      </c>
      <c r="J69" s="1683">
        <v>0.63</v>
      </c>
      <c r="K69" s="1683">
        <v>0.54</v>
      </c>
      <c r="L69" s="1683">
        <v>0.62</v>
      </c>
      <c r="M69" s="1683">
        <v>0.42</v>
      </c>
      <c r="N69" s="1684">
        <v>0.65</v>
      </c>
      <c r="O69" s="1178"/>
      <c r="P69" s="1178"/>
      <c r="Q69" s="1178"/>
      <c r="R69" s="1178"/>
      <c r="S69" s="1178"/>
      <c r="T69" s="1178"/>
      <c r="U69" s="1178"/>
      <c r="V69" s="1178"/>
      <c r="W69" s="1178"/>
      <c r="X69" s="1178"/>
      <c r="Y69" s="1178"/>
      <c r="Z69" s="1178"/>
    </row>
    <row r="70" spans="1:26">
      <c r="A70" s="1414"/>
      <c r="B70" s="1248" t="s">
        <v>26</v>
      </c>
      <c r="C70" s="1702">
        <v>315</v>
      </c>
      <c r="D70" s="1691">
        <v>0.8</v>
      </c>
      <c r="E70" s="1691">
        <v>0.8</v>
      </c>
      <c r="F70" s="1691">
        <v>0.78</v>
      </c>
      <c r="G70" s="1691">
        <v>0.84</v>
      </c>
      <c r="H70" s="1691">
        <v>0.8</v>
      </c>
      <c r="I70" s="1691">
        <v>0.75</v>
      </c>
      <c r="J70" s="1691">
        <v>0.82</v>
      </c>
      <c r="K70" s="1691">
        <v>0.78</v>
      </c>
      <c r="L70" s="1691">
        <v>0.79</v>
      </c>
      <c r="M70" s="1691">
        <v>0.68</v>
      </c>
      <c r="N70" s="1692">
        <v>0.85</v>
      </c>
      <c r="O70" s="1178"/>
      <c r="P70" s="1178"/>
      <c r="Q70" s="1178"/>
      <c r="R70" s="1178"/>
      <c r="S70" s="1178"/>
      <c r="T70" s="1178"/>
      <c r="U70" s="1178"/>
      <c r="V70" s="1178"/>
      <c r="W70" s="1178"/>
      <c r="X70" s="1178"/>
      <c r="Y70" s="1178"/>
      <c r="Z70" s="1178"/>
    </row>
    <row r="71" spans="1:26">
      <c r="A71" s="1196" t="s">
        <v>220</v>
      </c>
      <c r="B71" s="1197"/>
      <c r="C71" s="1209"/>
      <c r="D71" s="1209"/>
      <c r="E71" s="1209"/>
      <c r="F71" s="1209"/>
      <c r="G71" s="1209"/>
      <c r="H71" s="1209"/>
      <c r="I71" s="1209"/>
      <c r="J71" s="1209"/>
      <c r="K71" s="1209"/>
      <c r="L71" s="1209"/>
      <c r="M71" s="1209"/>
      <c r="N71" s="1672"/>
      <c r="O71" s="1457"/>
      <c r="P71" s="1457"/>
      <c r="Q71" s="1457"/>
      <c r="R71" s="1457"/>
      <c r="S71" s="1457"/>
      <c r="T71" s="1457"/>
      <c r="U71" s="1457"/>
      <c r="V71" s="1457"/>
      <c r="W71" s="1457"/>
      <c r="X71" s="1457"/>
      <c r="Y71" s="1457"/>
      <c r="Z71" s="1457"/>
    </row>
    <row r="72" spans="1:26" s="396" customFormat="1" ht="20.100000000000001" customHeight="1">
      <c r="A72" s="1413" t="s">
        <v>213</v>
      </c>
      <c r="B72" s="1246" t="s">
        <v>28</v>
      </c>
      <c r="C72" s="1815">
        <v>160</v>
      </c>
      <c r="D72" s="1716">
        <v>0.7</v>
      </c>
      <c r="E72" s="1716">
        <v>0.66</v>
      </c>
      <c r="F72" s="1716">
        <v>0.61</v>
      </c>
      <c r="G72" s="1716">
        <v>0.64</v>
      </c>
      <c r="H72" s="1716">
        <v>0.61</v>
      </c>
      <c r="I72" s="1716">
        <v>0.66</v>
      </c>
      <c r="J72" s="1716">
        <v>0.64</v>
      </c>
      <c r="K72" s="1716">
        <v>0.63</v>
      </c>
      <c r="L72" s="1716">
        <v>0.67</v>
      </c>
      <c r="M72" s="1716">
        <v>0.59</v>
      </c>
      <c r="N72" s="1719">
        <v>0.7</v>
      </c>
      <c r="O72" s="1178"/>
      <c r="P72" s="1178"/>
      <c r="Q72" s="1178"/>
      <c r="R72" s="1178"/>
      <c r="S72" s="1178"/>
      <c r="T72" s="1178"/>
      <c r="U72" s="1178"/>
      <c r="V72" s="1178"/>
      <c r="W72" s="1178"/>
      <c r="X72" s="1178"/>
      <c r="Y72" s="1178"/>
      <c r="Z72" s="1178"/>
    </row>
    <row r="73" spans="1:26">
      <c r="A73" s="1414"/>
      <c r="B73" s="1247" t="s">
        <v>29</v>
      </c>
      <c r="C73" s="1680">
        <v>83</v>
      </c>
      <c r="D73" s="1683">
        <v>0.67</v>
      </c>
      <c r="E73" s="1683">
        <v>0.62</v>
      </c>
      <c r="F73" s="1683">
        <v>0.66</v>
      </c>
      <c r="G73" s="1683">
        <v>0.73</v>
      </c>
      <c r="H73" s="1683">
        <v>0.61</v>
      </c>
      <c r="I73" s="1683">
        <v>0.6</v>
      </c>
      <c r="J73" s="1683">
        <v>0.65</v>
      </c>
      <c r="K73" s="1683">
        <v>0.63</v>
      </c>
      <c r="L73" s="1683">
        <v>0.68</v>
      </c>
      <c r="M73" s="1683">
        <v>0.55000000000000004</v>
      </c>
      <c r="N73" s="1684">
        <v>0.68</v>
      </c>
      <c r="O73" s="1178"/>
      <c r="P73" s="1178"/>
      <c r="Q73" s="1178"/>
      <c r="R73" s="1178"/>
      <c r="S73" s="1178"/>
      <c r="T73" s="1178"/>
      <c r="U73" s="1178"/>
      <c r="V73" s="1178"/>
      <c r="W73" s="1178"/>
      <c r="X73" s="1178"/>
      <c r="Y73" s="1178"/>
      <c r="Z73" s="1178"/>
    </row>
    <row r="74" spans="1:26">
      <c r="A74" s="1414"/>
      <c r="B74" s="1258" t="s">
        <v>30</v>
      </c>
      <c r="C74" s="1677">
        <v>32</v>
      </c>
      <c r="D74" s="1683">
        <v>0.81</v>
      </c>
      <c r="E74" s="1683">
        <v>0.75</v>
      </c>
      <c r="F74" s="1683">
        <v>0.78</v>
      </c>
      <c r="G74" s="1683">
        <v>0.78</v>
      </c>
      <c r="H74" s="1683">
        <v>0.78</v>
      </c>
      <c r="I74" s="1683">
        <v>0.75</v>
      </c>
      <c r="J74" s="1683">
        <v>0.91</v>
      </c>
      <c r="K74" s="1683">
        <v>0.77</v>
      </c>
      <c r="L74" s="1683">
        <v>0.84</v>
      </c>
      <c r="M74" s="1683">
        <v>0.63</v>
      </c>
      <c r="N74" s="1684">
        <v>0.72</v>
      </c>
      <c r="O74" s="1178"/>
      <c r="P74" s="1178"/>
      <c r="Q74" s="1178"/>
      <c r="R74" s="1178"/>
      <c r="S74" s="1178"/>
      <c r="T74" s="1178"/>
      <c r="U74" s="1178"/>
      <c r="V74" s="1178"/>
      <c r="W74" s="1178"/>
      <c r="X74" s="1178"/>
      <c r="Y74" s="1178"/>
      <c r="Z74" s="1178"/>
    </row>
    <row r="75" spans="1:26">
      <c r="A75" s="1414"/>
      <c r="B75" s="1248" t="s">
        <v>31</v>
      </c>
      <c r="C75" s="1703">
        <v>76</v>
      </c>
      <c r="D75" s="1688">
        <v>0.53</v>
      </c>
      <c r="E75" s="1688">
        <v>0.51</v>
      </c>
      <c r="F75" s="1688">
        <v>0.54</v>
      </c>
      <c r="G75" s="1688">
        <v>0.55000000000000004</v>
      </c>
      <c r="H75" s="1688">
        <v>0.52</v>
      </c>
      <c r="I75" s="1688">
        <v>0.61</v>
      </c>
      <c r="J75" s="1688">
        <v>0.64</v>
      </c>
      <c r="K75" s="1688">
        <v>0.54</v>
      </c>
      <c r="L75" s="1688">
        <v>0.54</v>
      </c>
      <c r="M75" s="1688">
        <v>0.57999999999999996</v>
      </c>
      <c r="N75" s="1689">
        <v>0.62</v>
      </c>
      <c r="O75" s="1178"/>
      <c r="P75" s="1178"/>
      <c r="Q75" s="1178"/>
      <c r="R75" s="1178"/>
      <c r="S75" s="1178"/>
      <c r="T75" s="1178"/>
      <c r="U75" s="1178"/>
      <c r="V75" s="1178"/>
      <c r="W75" s="1178"/>
      <c r="X75" s="1178"/>
      <c r="Y75" s="1178"/>
      <c r="Z75" s="1178"/>
    </row>
    <row r="76" spans="1:26">
      <c r="A76" s="1414" t="s">
        <v>215</v>
      </c>
      <c r="B76" s="1246" t="s">
        <v>28</v>
      </c>
      <c r="C76" s="1678">
        <v>182</v>
      </c>
      <c r="D76" s="1691">
        <v>0.69</v>
      </c>
      <c r="E76" s="1691">
        <v>0.7</v>
      </c>
      <c r="F76" s="1691">
        <v>0.66</v>
      </c>
      <c r="G76" s="1691">
        <v>0.75</v>
      </c>
      <c r="H76" s="1691">
        <v>0.71</v>
      </c>
      <c r="I76" s="1691">
        <v>0.66</v>
      </c>
      <c r="J76" s="1691">
        <v>0.73</v>
      </c>
      <c r="K76" s="1691">
        <v>0.7</v>
      </c>
      <c r="L76" s="1691">
        <v>0.69</v>
      </c>
      <c r="M76" s="1691">
        <v>0.61</v>
      </c>
      <c r="N76" s="1692">
        <v>0.77</v>
      </c>
      <c r="O76" s="1178"/>
      <c r="P76" s="1178"/>
      <c r="Q76" s="1178"/>
      <c r="R76" s="1178"/>
      <c r="S76" s="1178"/>
      <c r="T76" s="1178"/>
      <c r="U76" s="1178"/>
      <c r="V76" s="1178"/>
      <c r="W76" s="1178"/>
      <c r="X76" s="1178"/>
      <c r="Y76" s="1178"/>
      <c r="Z76" s="1178"/>
    </row>
    <row r="77" spans="1:26">
      <c r="A77" s="1414"/>
      <c r="B77" s="1247" t="s">
        <v>29</v>
      </c>
      <c r="C77" s="1717">
        <v>85</v>
      </c>
      <c r="D77" s="1716">
        <v>0.89</v>
      </c>
      <c r="E77" s="1716">
        <v>0.85</v>
      </c>
      <c r="F77" s="1716">
        <v>0.87</v>
      </c>
      <c r="G77" s="1716">
        <v>0.85</v>
      </c>
      <c r="H77" s="1716">
        <v>0.87</v>
      </c>
      <c r="I77" s="1716">
        <v>0.82</v>
      </c>
      <c r="J77" s="1716">
        <v>0.85</v>
      </c>
      <c r="K77" s="1716">
        <v>0.83</v>
      </c>
      <c r="L77" s="1716">
        <v>0.88</v>
      </c>
      <c r="M77" s="1716">
        <v>0.61</v>
      </c>
      <c r="N77" s="1719">
        <v>0.85</v>
      </c>
      <c r="O77" s="1178"/>
      <c r="P77" s="1178"/>
      <c r="Q77" s="1178"/>
      <c r="R77" s="1178"/>
      <c r="S77" s="1178"/>
      <c r="T77" s="1178"/>
      <c r="U77" s="1178"/>
      <c r="V77" s="1178"/>
      <c r="W77" s="1178"/>
      <c r="X77" s="1178"/>
      <c r="Y77" s="1178"/>
      <c r="Z77" s="1178"/>
    </row>
    <row r="78" spans="1:26">
      <c r="A78" s="1414"/>
      <c r="B78" s="1247" t="s">
        <v>30</v>
      </c>
      <c r="C78" s="1680">
        <v>43</v>
      </c>
      <c r="D78" s="1683">
        <v>0.95</v>
      </c>
      <c r="E78" s="1683">
        <v>0.98</v>
      </c>
      <c r="F78" s="1683">
        <v>1</v>
      </c>
      <c r="G78" s="1683">
        <v>1</v>
      </c>
      <c r="H78" s="1683">
        <v>0.93</v>
      </c>
      <c r="I78" s="1683">
        <v>0.93</v>
      </c>
      <c r="J78" s="1683">
        <v>0.95</v>
      </c>
      <c r="K78" s="1683">
        <v>0.91</v>
      </c>
      <c r="L78" s="1683">
        <v>0.98</v>
      </c>
      <c r="M78" s="1683">
        <v>0.79</v>
      </c>
      <c r="N78" s="1684">
        <v>0.98</v>
      </c>
      <c r="O78" s="1178"/>
      <c r="P78" s="1178"/>
      <c r="Q78" s="1178"/>
      <c r="R78" s="1178"/>
      <c r="S78" s="1178"/>
      <c r="T78" s="1178"/>
      <c r="U78" s="1178"/>
      <c r="V78" s="1178"/>
      <c r="W78" s="1178"/>
      <c r="X78" s="1178"/>
      <c r="Y78" s="1178"/>
      <c r="Z78" s="1178"/>
    </row>
    <row r="79" spans="1:26" ht="16.5" thickBot="1">
      <c r="A79" s="1414"/>
      <c r="B79" s="1817" t="s">
        <v>31</v>
      </c>
      <c r="C79" s="1776">
        <v>69</v>
      </c>
      <c r="D79" s="1722">
        <v>0.79</v>
      </c>
      <c r="E79" s="1722">
        <v>0.69</v>
      </c>
      <c r="F79" s="1722">
        <v>0.73</v>
      </c>
      <c r="G79" s="1722">
        <v>0.81</v>
      </c>
      <c r="H79" s="1722">
        <v>0.72</v>
      </c>
      <c r="I79" s="1722">
        <v>0.69</v>
      </c>
      <c r="J79" s="1722">
        <v>0.73</v>
      </c>
      <c r="K79" s="1722">
        <v>0.66</v>
      </c>
      <c r="L79" s="1722">
        <v>0.65</v>
      </c>
      <c r="M79" s="1722">
        <v>0.65</v>
      </c>
      <c r="N79" s="1724">
        <v>0.74</v>
      </c>
      <c r="O79" s="1178"/>
      <c r="P79" s="1178"/>
      <c r="Q79" s="1178"/>
      <c r="R79" s="1178"/>
      <c r="S79" s="1178"/>
      <c r="T79" s="1178"/>
      <c r="U79" s="1178"/>
      <c r="V79" s="1178"/>
      <c r="W79" s="1178"/>
      <c r="X79" s="1178"/>
      <c r="Y79" s="1178"/>
      <c r="Z79" s="1178"/>
    </row>
    <row r="80" spans="1:26">
      <c r="A80" s="1418" t="s">
        <v>965</v>
      </c>
      <c r="B80" s="1418"/>
      <c r="C80" s="1418"/>
      <c r="D80" s="1418"/>
      <c r="E80" s="1418"/>
      <c r="F80" s="1418"/>
      <c r="G80" s="1418"/>
      <c r="H80" s="1418"/>
      <c r="I80" s="1418"/>
      <c r="J80" s="1418"/>
      <c r="K80" s="1418"/>
      <c r="L80" s="1418"/>
      <c r="M80" s="1418"/>
      <c r="N80" s="1418"/>
      <c r="O80" s="1818"/>
      <c r="P80" s="1818"/>
      <c r="Q80" s="1818"/>
      <c r="R80" s="1818"/>
      <c r="S80" s="1818"/>
      <c r="T80" s="1818"/>
      <c r="U80" s="1818"/>
      <c r="V80" s="1818"/>
      <c r="W80" s="1818"/>
      <c r="X80" s="1818"/>
      <c r="Y80" s="1818"/>
      <c r="Z80" s="1178"/>
    </row>
    <row r="81" spans="1:26" s="18" customFormat="1" ht="15.95" customHeight="1" thickBot="1">
      <c r="A81" s="1265"/>
      <c r="B81" s="1265"/>
      <c r="C81" s="1265"/>
      <c r="D81" s="1265"/>
      <c r="E81" s="1265"/>
      <c r="F81" s="1265"/>
      <c r="G81" s="1265"/>
      <c r="H81" s="1265"/>
      <c r="I81" s="1265"/>
      <c r="J81" s="1178"/>
      <c r="K81" s="1178"/>
      <c r="L81" s="1178"/>
      <c r="M81" s="1178"/>
      <c r="N81" s="1178"/>
      <c r="O81" s="1178"/>
      <c r="P81" s="1178"/>
      <c r="Q81" s="1178"/>
      <c r="R81" s="1178"/>
      <c r="S81" s="1178"/>
      <c r="T81" s="1178"/>
      <c r="U81" s="1178"/>
      <c r="V81" s="1178"/>
      <c r="W81" s="1178"/>
      <c r="X81" s="1178"/>
      <c r="Y81" s="1178"/>
      <c r="Z81" s="1178"/>
    </row>
    <row r="82" spans="1:26" s="18" customFormat="1" ht="19.5" thickBot="1">
      <c r="A82" s="1767" t="s">
        <v>405</v>
      </c>
      <c r="B82" s="1768"/>
      <c r="C82" s="1768"/>
      <c r="D82" s="1768"/>
      <c r="E82" s="1768"/>
      <c r="F82" s="1768"/>
      <c r="G82" s="1768"/>
      <c r="H82" s="1768"/>
      <c r="I82" s="1768"/>
      <c r="J82" s="1768"/>
      <c r="K82" s="1768"/>
      <c r="L82" s="1768"/>
      <c r="M82" s="1768"/>
      <c r="N82" s="1768"/>
      <c r="O82" s="1768"/>
      <c r="P82" s="1768"/>
      <c r="Q82" s="1768"/>
      <c r="R82" s="1768"/>
      <c r="S82" s="1768"/>
      <c r="T82" s="1768"/>
      <c r="U82" s="1768"/>
      <c r="V82" s="1768"/>
      <c r="W82" s="1768"/>
      <c r="X82" s="1768"/>
      <c r="Y82" s="1768"/>
      <c r="Z82" s="1768"/>
    </row>
    <row r="83" spans="1:26" ht="27.95" customHeight="1">
      <c r="A83" s="1422"/>
      <c r="B83" s="1423"/>
      <c r="C83" s="1398" t="s">
        <v>192</v>
      </c>
      <c r="D83" s="1399"/>
      <c r="E83" s="1399"/>
      <c r="F83" s="1399"/>
      <c r="G83" s="1399"/>
      <c r="H83" s="1399"/>
      <c r="I83" s="1399"/>
      <c r="J83" s="1400"/>
      <c r="K83" s="1401" t="s">
        <v>193</v>
      </c>
      <c r="L83" s="1427"/>
      <c r="M83" s="1427"/>
      <c r="N83" s="1427"/>
      <c r="O83" s="1427"/>
      <c r="P83" s="1427"/>
      <c r="Q83" s="1427"/>
      <c r="R83" s="1402"/>
      <c r="S83" s="1398" t="s">
        <v>4</v>
      </c>
      <c r="T83" s="1399"/>
      <c r="U83" s="1399"/>
      <c r="V83" s="1399"/>
      <c r="W83" s="1399"/>
      <c r="X83" s="1399"/>
      <c r="Y83" s="1399"/>
      <c r="Z83" s="1399"/>
    </row>
    <row r="84" spans="1:26" ht="15.95" customHeight="1">
      <c r="A84" s="1421"/>
      <c r="B84" s="1424"/>
      <c r="C84" s="1428" t="s">
        <v>205</v>
      </c>
      <c r="D84" s="1429"/>
      <c r="E84" s="1430" t="s">
        <v>208</v>
      </c>
      <c r="F84" s="1429"/>
      <c r="G84" s="1430" t="s">
        <v>59</v>
      </c>
      <c r="H84" s="1429"/>
      <c r="I84" s="1430" t="s">
        <v>211</v>
      </c>
      <c r="J84" s="1431"/>
      <c r="K84" s="1432" t="s">
        <v>205</v>
      </c>
      <c r="L84" s="1433"/>
      <c r="M84" s="1434" t="s">
        <v>208</v>
      </c>
      <c r="N84" s="1433"/>
      <c r="O84" s="1434" t="s">
        <v>59</v>
      </c>
      <c r="P84" s="1433"/>
      <c r="Q84" s="1434" t="s">
        <v>211</v>
      </c>
      <c r="R84" s="1435"/>
      <c r="S84" s="1428" t="s">
        <v>205</v>
      </c>
      <c r="T84" s="1429"/>
      <c r="U84" s="1430" t="s">
        <v>208</v>
      </c>
      <c r="V84" s="1429"/>
      <c r="W84" s="1430" t="s">
        <v>59</v>
      </c>
      <c r="X84" s="1429"/>
      <c r="Y84" s="1430" t="s">
        <v>211</v>
      </c>
      <c r="Z84" s="1436"/>
    </row>
    <row r="85" spans="1:26" ht="15.75" customHeight="1">
      <c r="A85" s="1425"/>
      <c r="B85" s="1426"/>
      <c r="C85" s="1502" t="s">
        <v>195</v>
      </c>
      <c r="D85" s="1725" t="s">
        <v>224</v>
      </c>
      <c r="E85" s="1504" t="s">
        <v>195</v>
      </c>
      <c r="F85" s="1725" t="s">
        <v>224</v>
      </c>
      <c r="G85" s="1504" t="s">
        <v>195</v>
      </c>
      <c r="H85" s="1725" t="s">
        <v>224</v>
      </c>
      <c r="I85" s="1504" t="s">
        <v>195</v>
      </c>
      <c r="J85" s="1726" t="s">
        <v>224</v>
      </c>
      <c r="K85" s="1506" t="s">
        <v>195</v>
      </c>
      <c r="L85" s="1727" t="s">
        <v>224</v>
      </c>
      <c r="M85" s="1508" t="s">
        <v>195</v>
      </c>
      <c r="N85" s="1727" t="s">
        <v>224</v>
      </c>
      <c r="O85" s="1508" t="s">
        <v>195</v>
      </c>
      <c r="P85" s="1727" t="s">
        <v>224</v>
      </c>
      <c r="Q85" s="1508" t="s">
        <v>195</v>
      </c>
      <c r="R85" s="1728" t="s">
        <v>224</v>
      </c>
      <c r="S85" s="1502" t="s">
        <v>195</v>
      </c>
      <c r="T85" s="1725" t="s">
        <v>224</v>
      </c>
      <c r="U85" s="1504" t="s">
        <v>195</v>
      </c>
      <c r="V85" s="1725" t="s">
        <v>224</v>
      </c>
      <c r="W85" s="1504" t="s">
        <v>195</v>
      </c>
      <c r="X85" s="1725" t="s">
        <v>224</v>
      </c>
      <c r="Y85" s="1504" t="s">
        <v>195</v>
      </c>
      <c r="Z85" s="1729" t="s">
        <v>224</v>
      </c>
    </row>
    <row r="86" spans="1:26">
      <c r="A86" s="1824" t="s">
        <v>401</v>
      </c>
      <c r="B86" s="1772"/>
      <c r="C86" s="1772"/>
      <c r="D86" s="1772"/>
      <c r="E86" s="1772"/>
      <c r="F86" s="1772"/>
      <c r="G86" s="1772"/>
      <c r="H86" s="1772"/>
      <c r="I86" s="1772"/>
      <c r="J86" s="1772"/>
      <c r="K86" s="1772"/>
      <c r="L86" s="1772"/>
      <c r="M86" s="1772"/>
      <c r="N86" s="1772"/>
      <c r="O86" s="1772"/>
      <c r="P86" s="1772"/>
      <c r="Q86" s="1772"/>
      <c r="R86" s="1772"/>
      <c r="S86" s="1772"/>
      <c r="T86" s="1772"/>
      <c r="U86" s="1772"/>
      <c r="V86" s="1772"/>
      <c r="W86" s="1772"/>
      <c r="X86" s="1772"/>
      <c r="Y86" s="1772"/>
      <c r="Z86" s="1772"/>
    </row>
    <row r="87" spans="1:26" s="396" customFormat="1" ht="20.100000000000001" customHeight="1">
      <c r="A87" s="1442" t="s">
        <v>378</v>
      </c>
      <c r="B87" s="1490" t="s">
        <v>239</v>
      </c>
      <c r="C87" s="1320">
        <v>194</v>
      </c>
      <c r="D87" s="1819">
        <v>0.49</v>
      </c>
      <c r="E87" s="1553"/>
      <c r="F87" s="1820"/>
      <c r="G87" s="1553">
        <v>90</v>
      </c>
      <c r="H87" s="1819">
        <v>0.56999999999999995</v>
      </c>
      <c r="I87" s="1553">
        <v>165</v>
      </c>
      <c r="J87" s="1821">
        <v>0.62</v>
      </c>
      <c r="K87" s="1511">
        <v>7146</v>
      </c>
      <c r="L87" s="1343">
        <v>0.8</v>
      </c>
      <c r="M87" s="1556">
        <v>31</v>
      </c>
      <c r="N87" s="1343">
        <v>0.86</v>
      </c>
      <c r="O87" s="1557">
        <v>3699</v>
      </c>
      <c r="P87" s="1343">
        <v>0.9</v>
      </c>
      <c r="Q87" s="1557">
        <v>4121</v>
      </c>
      <c r="R87" s="1346">
        <v>0.88</v>
      </c>
      <c r="S87" s="1513">
        <v>70905</v>
      </c>
      <c r="T87" s="1323">
        <v>0.83</v>
      </c>
      <c r="U87" s="1558">
        <v>14216</v>
      </c>
      <c r="V87" s="1323">
        <v>0.81</v>
      </c>
      <c r="W87" s="1558">
        <v>25118</v>
      </c>
      <c r="X87" s="1323">
        <v>0.87</v>
      </c>
      <c r="Y87" s="1558">
        <v>35889</v>
      </c>
      <c r="Z87" s="1288">
        <v>0.86</v>
      </c>
    </row>
    <row r="88" spans="1:26" ht="15.75" customHeight="1">
      <c r="A88" s="1443"/>
      <c r="B88" s="1481" t="s">
        <v>240</v>
      </c>
      <c r="C88" s="1328">
        <v>69</v>
      </c>
      <c r="D88" s="1734">
        <v>0.18</v>
      </c>
      <c r="E88" s="1291"/>
      <c r="F88" s="1735"/>
      <c r="G88" s="1291">
        <v>35</v>
      </c>
      <c r="H88" s="1734">
        <v>0.22</v>
      </c>
      <c r="I88" s="1291">
        <v>48</v>
      </c>
      <c r="J88" s="1822">
        <v>0.18</v>
      </c>
      <c r="K88" s="1389">
        <v>933</v>
      </c>
      <c r="L88" s="1295">
        <v>0.1</v>
      </c>
      <c r="M88" s="1519">
        <v>3</v>
      </c>
      <c r="N88" s="1295">
        <v>0.08</v>
      </c>
      <c r="O88" s="1519">
        <v>283</v>
      </c>
      <c r="P88" s="1295">
        <v>7.0000000000000007E-2</v>
      </c>
      <c r="Q88" s="1519">
        <v>386</v>
      </c>
      <c r="R88" s="1298">
        <v>0.08</v>
      </c>
      <c r="S88" s="1388">
        <v>9937</v>
      </c>
      <c r="T88" s="1290">
        <v>0.12</v>
      </c>
      <c r="U88" s="1300">
        <v>2254</v>
      </c>
      <c r="V88" s="1290">
        <v>0.13</v>
      </c>
      <c r="W88" s="1300">
        <v>3004</v>
      </c>
      <c r="X88" s="1290">
        <v>0.1</v>
      </c>
      <c r="Y88" s="1300">
        <v>4390</v>
      </c>
      <c r="Z88" s="1301">
        <v>0.1</v>
      </c>
    </row>
    <row r="89" spans="1:26">
      <c r="A89" s="1443"/>
      <c r="B89" s="1481" t="s">
        <v>241</v>
      </c>
      <c r="C89" s="1328">
        <v>94</v>
      </c>
      <c r="D89" s="1734">
        <v>0.24</v>
      </c>
      <c r="E89" s="1291"/>
      <c r="F89" s="1292"/>
      <c r="G89" s="1291">
        <v>16</v>
      </c>
      <c r="H89" s="1734">
        <v>0.1</v>
      </c>
      <c r="I89" s="1291">
        <v>43</v>
      </c>
      <c r="J89" s="1822">
        <v>0.16</v>
      </c>
      <c r="K89" s="1389">
        <v>731</v>
      </c>
      <c r="L89" s="1295">
        <v>0.08</v>
      </c>
      <c r="M89" s="1519">
        <v>1</v>
      </c>
      <c r="N89" s="1295">
        <v>0.03</v>
      </c>
      <c r="O89" s="1519">
        <v>83</v>
      </c>
      <c r="P89" s="1295">
        <v>0.02</v>
      </c>
      <c r="Q89" s="1519">
        <v>173</v>
      </c>
      <c r="R89" s="1298">
        <v>0.04</v>
      </c>
      <c r="S89" s="1388">
        <v>3918</v>
      </c>
      <c r="T89" s="1290">
        <v>0.05</v>
      </c>
      <c r="U89" s="1291">
        <v>860</v>
      </c>
      <c r="V89" s="1290">
        <v>0.05</v>
      </c>
      <c r="W89" s="1291">
        <v>558</v>
      </c>
      <c r="X89" s="1290">
        <v>0.02</v>
      </c>
      <c r="Y89" s="1300">
        <v>1297</v>
      </c>
      <c r="Z89" s="1301">
        <v>0.03</v>
      </c>
    </row>
    <row r="90" spans="1:26">
      <c r="A90" s="1443"/>
      <c r="B90" s="1481" t="s">
        <v>242</v>
      </c>
      <c r="C90" s="1328">
        <v>31</v>
      </c>
      <c r="D90" s="1734">
        <v>0.08</v>
      </c>
      <c r="E90" s="1291"/>
      <c r="F90" s="1292"/>
      <c r="G90" s="1291">
        <v>16</v>
      </c>
      <c r="H90" s="1734">
        <v>0.1</v>
      </c>
      <c r="I90" s="1291">
        <v>10</v>
      </c>
      <c r="J90" s="1376">
        <v>0.04</v>
      </c>
      <c r="K90" s="1389">
        <v>56</v>
      </c>
      <c r="L90" s="1295">
        <v>0.01</v>
      </c>
      <c r="M90" s="1519">
        <v>0</v>
      </c>
      <c r="N90" s="1295">
        <v>0</v>
      </c>
      <c r="O90" s="1519">
        <v>13</v>
      </c>
      <c r="P90" s="1295">
        <v>0</v>
      </c>
      <c r="Q90" s="1519">
        <v>10</v>
      </c>
      <c r="R90" s="1298">
        <v>0</v>
      </c>
      <c r="S90" s="1328">
        <v>659</v>
      </c>
      <c r="T90" s="1290">
        <v>0.01</v>
      </c>
      <c r="U90" s="1291">
        <v>118</v>
      </c>
      <c r="V90" s="1290">
        <v>0.01</v>
      </c>
      <c r="W90" s="1291">
        <v>104</v>
      </c>
      <c r="X90" s="1290">
        <v>0</v>
      </c>
      <c r="Y90" s="1291">
        <v>139</v>
      </c>
      <c r="Z90" s="1301">
        <v>0</v>
      </c>
    </row>
    <row r="91" spans="1:26">
      <c r="A91" s="1443"/>
      <c r="B91" s="1481" t="s">
        <v>243</v>
      </c>
      <c r="C91" s="1328">
        <v>4</v>
      </c>
      <c r="D91" s="1290">
        <v>0.01</v>
      </c>
      <c r="E91" s="1291"/>
      <c r="F91" s="1292"/>
      <c r="G91" s="1291">
        <v>1</v>
      </c>
      <c r="H91" s="1290">
        <v>0.01</v>
      </c>
      <c r="I91" s="1291">
        <v>1</v>
      </c>
      <c r="J91" s="1376">
        <v>0</v>
      </c>
      <c r="K91" s="1389">
        <v>72</v>
      </c>
      <c r="L91" s="1295">
        <v>0.01</v>
      </c>
      <c r="M91" s="1519">
        <v>1</v>
      </c>
      <c r="N91" s="1295">
        <v>0.03</v>
      </c>
      <c r="O91" s="1519">
        <v>12</v>
      </c>
      <c r="P91" s="1295">
        <v>0</v>
      </c>
      <c r="Q91" s="1519">
        <v>18</v>
      </c>
      <c r="R91" s="1298">
        <v>0</v>
      </c>
      <c r="S91" s="1328">
        <v>438</v>
      </c>
      <c r="T91" s="1290">
        <v>0.01</v>
      </c>
      <c r="U91" s="1291">
        <v>116</v>
      </c>
      <c r="V91" s="1290">
        <v>0.01</v>
      </c>
      <c r="W91" s="1291">
        <v>75</v>
      </c>
      <c r="X91" s="1290">
        <v>0</v>
      </c>
      <c r="Y91" s="1291">
        <v>161</v>
      </c>
      <c r="Z91" s="1301">
        <v>0</v>
      </c>
    </row>
    <row r="92" spans="1:26">
      <c r="A92" s="1444"/>
      <c r="B92" s="1493" t="s">
        <v>230</v>
      </c>
      <c r="C92" s="1520">
        <v>392</v>
      </c>
      <c r="D92" s="1308">
        <v>1</v>
      </c>
      <c r="E92" s="1309"/>
      <c r="F92" s="1758"/>
      <c r="G92" s="1309">
        <v>158</v>
      </c>
      <c r="H92" s="1308">
        <v>1</v>
      </c>
      <c r="I92" s="1309">
        <v>267</v>
      </c>
      <c r="J92" s="1521">
        <v>1</v>
      </c>
      <c r="K92" s="1522">
        <v>8938</v>
      </c>
      <c r="L92" s="1487">
        <v>1</v>
      </c>
      <c r="M92" s="1523">
        <v>36</v>
      </c>
      <c r="N92" s="1487">
        <v>1</v>
      </c>
      <c r="O92" s="1524">
        <v>4090</v>
      </c>
      <c r="P92" s="1487">
        <v>1</v>
      </c>
      <c r="Q92" s="1524">
        <v>4708</v>
      </c>
      <c r="R92" s="1761">
        <v>1</v>
      </c>
      <c r="S92" s="1526">
        <v>85857</v>
      </c>
      <c r="T92" s="1308">
        <v>1</v>
      </c>
      <c r="U92" s="1318">
        <v>17564</v>
      </c>
      <c r="V92" s="1308">
        <v>1</v>
      </c>
      <c r="W92" s="1318">
        <v>28859</v>
      </c>
      <c r="X92" s="1308">
        <v>1</v>
      </c>
      <c r="Y92" s="1318">
        <v>41876</v>
      </c>
      <c r="Z92" s="1319">
        <v>1</v>
      </c>
    </row>
    <row r="93" spans="1:26">
      <c r="A93" s="1442" t="s">
        <v>380</v>
      </c>
      <c r="B93" s="1490" t="s">
        <v>239</v>
      </c>
      <c r="C93" s="1320">
        <v>178</v>
      </c>
      <c r="D93" s="1819">
        <v>0.45</v>
      </c>
      <c r="E93" s="1553"/>
      <c r="F93" s="1820"/>
      <c r="G93" s="1553">
        <v>100</v>
      </c>
      <c r="H93" s="1819">
        <v>0.63</v>
      </c>
      <c r="I93" s="1553">
        <v>151</v>
      </c>
      <c r="J93" s="1821">
        <v>0.56000000000000005</v>
      </c>
      <c r="K93" s="1511">
        <v>6595</v>
      </c>
      <c r="L93" s="1343">
        <v>0.74</v>
      </c>
      <c r="M93" s="1556">
        <v>32</v>
      </c>
      <c r="N93" s="1343">
        <v>0.89</v>
      </c>
      <c r="O93" s="1557">
        <v>3621</v>
      </c>
      <c r="P93" s="1343">
        <v>0.89</v>
      </c>
      <c r="Q93" s="1557">
        <v>3960</v>
      </c>
      <c r="R93" s="1346">
        <v>0.84</v>
      </c>
      <c r="S93" s="1513">
        <v>64698</v>
      </c>
      <c r="T93" s="1323">
        <v>0.75</v>
      </c>
      <c r="U93" s="1558">
        <v>13421</v>
      </c>
      <c r="V93" s="1323">
        <v>0.77</v>
      </c>
      <c r="W93" s="1558">
        <v>24069</v>
      </c>
      <c r="X93" s="1323">
        <v>0.83</v>
      </c>
      <c r="Y93" s="1558">
        <v>33871</v>
      </c>
      <c r="Z93" s="1288">
        <v>0.81</v>
      </c>
    </row>
    <row r="94" spans="1:26" ht="15.75" customHeight="1">
      <c r="A94" s="1443"/>
      <c r="B94" s="1481" t="s">
        <v>240</v>
      </c>
      <c r="C94" s="1328">
        <v>70</v>
      </c>
      <c r="D94" s="1290">
        <v>0.18</v>
      </c>
      <c r="E94" s="1291"/>
      <c r="F94" s="1292"/>
      <c r="G94" s="1291">
        <v>27</v>
      </c>
      <c r="H94" s="1734">
        <v>0.17</v>
      </c>
      <c r="I94" s="1291">
        <v>55</v>
      </c>
      <c r="J94" s="1822">
        <v>0.2</v>
      </c>
      <c r="K94" s="1386">
        <v>1187</v>
      </c>
      <c r="L94" s="1295">
        <v>0.13</v>
      </c>
      <c r="M94" s="1519">
        <v>0</v>
      </c>
      <c r="N94" s="1295">
        <v>0</v>
      </c>
      <c r="O94" s="1519">
        <v>341</v>
      </c>
      <c r="P94" s="1295">
        <v>0.08</v>
      </c>
      <c r="Q94" s="1519">
        <v>493</v>
      </c>
      <c r="R94" s="1298">
        <v>0.1</v>
      </c>
      <c r="S94" s="1388">
        <v>13504</v>
      </c>
      <c r="T94" s="1290">
        <v>0.16</v>
      </c>
      <c r="U94" s="1300">
        <v>2728</v>
      </c>
      <c r="V94" s="1290">
        <v>0.16</v>
      </c>
      <c r="W94" s="1300">
        <v>3700</v>
      </c>
      <c r="X94" s="1290">
        <v>0.13</v>
      </c>
      <c r="Y94" s="1300">
        <v>5592</v>
      </c>
      <c r="Z94" s="1301">
        <v>0.13</v>
      </c>
    </row>
    <row r="95" spans="1:26">
      <c r="A95" s="1443"/>
      <c r="B95" s="1481" t="s">
        <v>241</v>
      </c>
      <c r="C95" s="1328">
        <v>97</v>
      </c>
      <c r="D95" s="1734">
        <v>0.25</v>
      </c>
      <c r="E95" s="1291"/>
      <c r="F95" s="1735"/>
      <c r="G95" s="1291">
        <v>20</v>
      </c>
      <c r="H95" s="1734">
        <v>0.13</v>
      </c>
      <c r="I95" s="1291">
        <v>51</v>
      </c>
      <c r="J95" s="1822">
        <v>0.19</v>
      </c>
      <c r="K95" s="1389">
        <v>991</v>
      </c>
      <c r="L95" s="1295">
        <v>0.11</v>
      </c>
      <c r="M95" s="1519">
        <v>3</v>
      </c>
      <c r="N95" s="1295">
        <v>0.08</v>
      </c>
      <c r="O95" s="1519">
        <v>98</v>
      </c>
      <c r="P95" s="1295">
        <v>0.02</v>
      </c>
      <c r="Q95" s="1519">
        <v>214</v>
      </c>
      <c r="R95" s="1298">
        <v>0.05</v>
      </c>
      <c r="S95" s="1388">
        <v>5852</v>
      </c>
      <c r="T95" s="1290">
        <v>7.0000000000000007E-2</v>
      </c>
      <c r="U95" s="1300">
        <v>1092</v>
      </c>
      <c r="V95" s="1290">
        <v>0.06</v>
      </c>
      <c r="W95" s="1291">
        <v>839</v>
      </c>
      <c r="X95" s="1290">
        <v>0.03</v>
      </c>
      <c r="Y95" s="1300">
        <v>1870</v>
      </c>
      <c r="Z95" s="1301">
        <v>0.04</v>
      </c>
    </row>
    <row r="96" spans="1:26">
      <c r="A96" s="1443"/>
      <c r="B96" s="1481" t="s">
        <v>242</v>
      </c>
      <c r="C96" s="1328">
        <v>41</v>
      </c>
      <c r="D96" s="1734">
        <v>0.1</v>
      </c>
      <c r="E96" s="1291"/>
      <c r="F96" s="1292"/>
      <c r="G96" s="1291">
        <v>12</v>
      </c>
      <c r="H96" s="1734">
        <v>0.08</v>
      </c>
      <c r="I96" s="1291">
        <v>11</v>
      </c>
      <c r="J96" s="1376">
        <v>0.04</v>
      </c>
      <c r="K96" s="1389">
        <v>73</v>
      </c>
      <c r="L96" s="1295">
        <v>0.01</v>
      </c>
      <c r="M96" s="1519">
        <v>0</v>
      </c>
      <c r="N96" s="1295">
        <v>0</v>
      </c>
      <c r="O96" s="1519">
        <v>18</v>
      </c>
      <c r="P96" s="1295">
        <v>0</v>
      </c>
      <c r="Q96" s="1519">
        <v>26</v>
      </c>
      <c r="R96" s="1298">
        <v>0.01</v>
      </c>
      <c r="S96" s="1388">
        <v>1305</v>
      </c>
      <c r="T96" s="1290">
        <v>0.02</v>
      </c>
      <c r="U96" s="1291">
        <v>204</v>
      </c>
      <c r="V96" s="1290">
        <v>0.01</v>
      </c>
      <c r="W96" s="1291">
        <v>178</v>
      </c>
      <c r="X96" s="1290">
        <v>0.01</v>
      </c>
      <c r="Y96" s="1291">
        <v>354</v>
      </c>
      <c r="Z96" s="1301">
        <v>0.01</v>
      </c>
    </row>
    <row r="97" spans="1:26">
      <c r="A97" s="1443"/>
      <c r="B97" s="1481" t="s">
        <v>243</v>
      </c>
      <c r="C97" s="1328">
        <v>6</v>
      </c>
      <c r="D97" s="1290">
        <v>0.02</v>
      </c>
      <c r="E97" s="1291"/>
      <c r="F97" s="1292"/>
      <c r="G97" s="1291">
        <v>1</v>
      </c>
      <c r="H97" s="1290">
        <v>0.01</v>
      </c>
      <c r="I97" s="1291">
        <v>1</v>
      </c>
      <c r="J97" s="1376">
        <v>0</v>
      </c>
      <c r="K97" s="1389">
        <v>81</v>
      </c>
      <c r="L97" s="1295">
        <v>0.01</v>
      </c>
      <c r="M97" s="1519">
        <v>1</v>
      </c>
      <c r="N97" s="1295">
        <v>0.03</v>
      </c>
      <c r="O97" s="1519">
        <v>10</v>
      </c>
      <c r="P97" s="1295">
        <v>0</v>
      </c>
      <c r="Q97" s="1519">
        <v>20</v>
      </c>
      <c r="R97" s="1298">
        <v>0</v>
      </c>
      <c r="S97" s="1328">
        <v>461</v>
      </c>
      <c r="T97" s="1290">
        <v>0.01</v>
      </c>
      <c r="U97" s="1291">
        <v>97</v>
      </c>
      <c r="V97" s="1290">
        <v>0.01</v>
      </c>
      <c r="W97" s="1291">
        <v>68</v>
      </c>
      <c r="X97" s="1290">
        <v>0</v>
      </c>
      <c r="Y97" s="1291">
        <v>160</v>
      </c>
      <c r="Z97" s="1301">
        <v>0</v>
      </c>
    </row>
    <row r="98" spans="1:26">
      <c r="A98" s="1444"/>
      <c r="B98" s="1493" t="s">
        <v>230</v>
      </c>
      <c r="C98" s="1520">
        <v>392</v>
      </c>
      <c r="D98" s="1308">
        <v>1</v>
      </c>
      <c r="E98" s="1309"/>
      <c r="F98" s="1758"/>
      <c r="G98" s="1309">
        <v>160</v>
      </c>
      <c r="H98" s="1308">
        <v>1</v>
      </c>
      <c r="I98" s="1309">
        <v>269</v>
      </c>
      <c r="J98" s="1521">
        <v>1</v>
      </c>
      <c r="K98" s="1522">
        <v>8927</v>
      </c>
      <c r="L98" s="1487">
        <v>1</v>
      </c>
      <c r="M98" s="1523">
        <v>36</v>
      </c>
      <c r="N98" s="1487">
        <v>1</v>
      </c>
      <c r="O98" s="1524">
        <v>4088</v>
      </c>
      <c r="P98" s="1487">
        <v>1</v>
      </c>
      <c r="Q98" s="1524">
        <v>4713</v>
      </c>
      <c r="R98" s="1761">
        <v>1</v>
      </c>
      <c r="S98" s="1526">
        <v>85820</v>
      </c>
      <c r="T98" s="1308">
        <v>1</v>
      </c>
      <c r="U98" s="1318">
        <v>17542</v>
      </c>
      <c r="V98" s="1308">
        <v>1</v>
      </c>
      <c r="W98" s="1318">
        <v>28854</v>
      </c>
      <c r="X98" s="1308">
        <v>1</v>
      </c>
      <c r="Y98" s="1318">
        <v>41847</v>
      </c>
      <c r="Z98" s="1319">
        <v>1</v>
      </c>
    </row>
    <row r="99" spans="1:26">
      <c r="A99" s="1442" t="s">
        <v>382</v>
      </c>
      <c r="B99" s="1490" t="s">
        <v>239</v>
      </c>
      <c r="C99" s="1320">
        <v>177</v>
      </c>
      <c r="D99" s="1819">
        <v>0.46</v>
      </c>
      <c r="E99" s="1553"/>
      <c r="F99" s="1820"/>
      <c r="G99" s="1553">
        <v>96</v>
      </c>
      <c r="H99" s="1819">
        <v>0.61</v>
      </c>
      <c r="I99" s="1553">
        <v>163</v>
      </c>
      <c r="J99" s="1821">
        <v>0.61</v>
      </c>
      <c r="K99" s="1511">
        <v>6426</v>
      </c>
      <c r="L99" s="1343">
        <v>0.72</v>
      </c>
      <c r="M99" s="1556">
        <v>24</v>
      </c>
      <c r="N99" s="1343">
        <v>0.67</v>
      </c>
      <c r="O99" s="1557">
        <v>3457</v>
      </c>
      <c r="P99" s="1343">
        <v>0.85</v>
      </c>
      <c r="Q99" s="1557">
        <v>3913</v>
      </c>
      <c r="R99" s="1346">
        <v>0.83</v>
      </c>
      <c r="S99" s="1513">
        <v>62584</v>
      </c>
      <c r="T99" s="1323">
        <v>0.73</v>
      </c>
      <c r="U99" s="1558">
        <v>13292</v>
      </c>
      <c r="V99" s="1323">
        <v>0.76</v>
      </c>
      <c r="W99" s="1558">
        <v>24326</v>
      </c>
      <c r="X99" s="1323">
        <v>0.84</v>
      </c>
      <c r="Y99" s="1558">
        <v>34358</v>
      </c>
      <c r="Z99" s="1288">
        <v>0.82</v>
      </c>
    </row>
    <row r="100" spans="1:26" ht="15.75" customHeight="1">
      <c r="A100" s="1443"/>
      <c r="B100" s="1481" t="s">
        <v>240</v>
      </c>
      <c r="C100" s="1328">
        <v>68</v>
      </c>
      <c r="D100" s="1734">
        <v>0.18</v>
      </c>
      <c r="E100" s="1291"/>
      <c r="F100" s="1735"/>
      <c r="G100" s="1291">
        <v>25</v>
      </c>
      <c r="H100" s="1734">
        <v>0.16</v>
      </c>
      <c r="I100" s="1291">
        <v>45</v>
      </c>
      <c r="J100" s="1822">
        <v>0.17</v>
      </c>
      <c r="K100" s="1386">
        <v>1079</v>
      </c>
      <c r="L100" s="1295">
        <v>0.12</v>
      </c>
      <c r="M100" s="1519">
        <v>5</v>
      </c>
      <c r="N100" s="1295">
        <v>0.14000000000000001</v>
      </c>
      <c r="O100" s="1519">
        <v>380</v>
      </c>
      <c r="P100" s="1295">
        <v>0.09</v>
      </c>
      <c r="Q100" s="1519">
        <v>464</v>
      </c>
      <c r="R100" s="1298">
        <v>0.1</v>
      </c>
      <c r="S100" s="1388">
        <v>13258</v>
      </c>
      <c r="T100" s="1290">
        <v>0.15</v>
      </c>
      <c r="U100" s="1300">
        <v>2396</v>
      </c>
      <c r="V100" s="1290">
        <v>0.14000000000000001</v>
      </c>
      <c r="W100" s="1300">
        <v>3057</v>
      </c>
      <c r="X100" s="1290">
        <v>0.11</v>
      </c>
      <c r="Y100" s="1300">
        <v>4629</v>
      </c>
      <c r="Z100" s="1301">
        <v>0.11</v>
      </c>
    </row>
    <row r="101" spans="1:26">
      <c r="A101" s="1443"/>
      <c r="B101" s="1481" t="s">
        <v>241</v>
      </c>
      <c r="C101" s="1328">
        <v>94</v>
      </c>
      <c r="D101" s="1734">
        <v>0.24</v>
      </c>
      <c r="E101" s="1291"/>
      <c r="F101" s="1735"/>
      <c r="G101" s="1291">
        <v>26</v>
      </c>
      <c r="H101" s="1734">
        <v>0.17</v>
      </c>
      <c r="I101" s="1291">
        <v>43</v>
      </c>
      <c r="J101" s="1822">
        <v>0.16</v>
      </c>
      <c r="K101" s="1386">
        <v>1082</v>
      </c>
      <c r="L101" s="1295">
        <v>0.12</v>
      </c>
      <c r="M101" s="1519">
        <v>4</v>
      </c>
      <c r="N101" s="1295">
        <v>0.11</v>
      </c>
      <c r="O101" s="1519">
        <v>184</v>
      </c>
      <c r="P101" s="1295">
        <v>0.05</v>
      </c>
      <c r="Q101" s="1519">
        <v>258</v>
      </c>
      <c r="R101" s="1298">
        <v>0.05</v>
      </c>
      <c r="S101" s="1388">
        <v>6552</v>
      </c>
      <c r="T101" s="1290">
        <v>0.08</v>
      </c>
      <c r="U101" s="1300">
        <v>1367</v>
      </c>
      <c r="V101" s="1290">
        <v>0.08</v>
      </c>
      <c r="W101" s="1300">
        <v>1086</v>
      </c>
      <c r="X101" s="1290">
        <v>0.04</v>
      </c>
      <c r="Y101" s="1300">
        <v>2073</v>
      </c>
      <c r="Z101" s="1301">
        <v>0.05</v>
      </c>
    </row>
    <row r="102" spans="1:26">
      <c r="A102" s="1443"/>
      <c r="B102" s="1481" t="s">
        <v>242</v>
      </c>
      <c r="C102" s="1328">
        <v>43</v>
      </c>
      <c r="D102" s="1734">
        <v>0.11</v>
      </c>
      <c r="E102" s="1291"/>
      <c r="F102" s="1735"/>
      <c r="G102" s="1291">
        <v>10</v>
      </c>
      <c r="H102" s="1734">
        <v>0.06</v>
      </c>
      <c r="I102" s="1291">
        <v>13</v>
      </c>
      <c r="J102" s="1376">
        <v>0.05</v>
      </c>
      <c r="K102" s="1389">
        <v>191</v>
      </c>
      <c r="L102" s="1295">
        <v>0.02</v>
      </c>
      <c r="M102" s="1519">
        <v>3</v>
      </c>
      <c r="N102" s="1295">
        <v>0.08</v>
      </c>
      <c r="O102" s="1519">
        <v>44</v>
      </c>
      <c r="P102" s="1295">
        <v>0.01</v>
      </c>
      <c r="Q102" s="1519">
        <v>48</v>
      </c>
      <c r="R102" s="1298">
        <v>0.01</v>
      </c>
      <c r="S102" s="1388">
        <v>2472</v>
      </c>
      <c r="T102" s="1290">
        <v>0.03</v>
      </c>
      <c r="U102" s="1291">
        <v>310</v>
      </c>
      <c r="V102" s="1290">
        <v>0.02</v>
      </c>
      <c r="W102" s="1291">
        <v>274</v>
      </c>
      <c r="X102" s="1290">
        <v>0.01</v>
      </c>
      <c r="Y102" s="1291">
        <v>549</v>
      </c>
      <c r="Z102" s="1301">
        <v>0.01</v>
      </c>
    </row>
    <row r="103" spans="1:26">
      <c r="A103" s="1443"/>
      <c r="B103" s="1481" t="s">
        <v>243</v>
      </c>
      <c r="C103" s="1328">
        <v>6</v>
      </c>
      <c r="D103" s="1290">
        <v>0.02</v>
      </c>
      <c r="E103" s="1291"/>
      <c r="F103" s="1292"/>
      <c r="G103" s="1291">
        <v>0</v>
      </c>
      <c r="H103" s="1290">
        <v>0</v>
      </c>
      <c r="I103" s="1291">
        <v>2</v>
      </c>
      <c r="J103" s="1376">
        <v>0.01</v>
      </c>
      <c r="K103" s="1389">
        <v>146</v>
      </c>
      <c r="L103" s="1295">
        <v>0.02</v>
      </c>
      <c r="M103" s="1519">
        <v>0</v>
      </c>
      <c r="N103" s="1295">
        <v>0</v>
      </c>
      <c r="O103" s="1519">
        <v>19</v>
      </c>
      <c r="P103" s="1295">
        <v>0</v>
      </c>
      <c r="Q103" s="1519">
        <v>25</v>
      </c>
      <c r="R103" s="1298">
        <v>0.01</v>
      </c>
      <c r="S103" s="1328">
        <v>957</v>
      </c>
      <c r="T103" s="1290">
        <v>0.01</v>
      </c>
      <c r="U103" s="1291">
        <v>173</v>
      </c>
      <c r="V103" s="1290">
        <v>0.01</v>
      </c>
      <c r="W103" s="1291">
        <v>118</v>
      </c>
      <c r="X103" s="1290">
        <v>0</v>
      </c>
      <c r="Y103" s="1291">
        <v>227</v>
      </c>
      <c r="Z103" s="1301">
        <v>0.01</v>
      </c>
    </row>
    <row r="104" spans="1:26">
      <c r="A104" s="1444"/>
      <c r="B104" s="1493" t="s">
        <v>230</v>
      </c>
      <c r="C104" s="1520">
        <v>388</v>
      </c>
      <c r="D104" s="1308">
        <v>1</v>
      </c>
      <c r="E104" s="1309"/>
      <c r="F104" s="1758"/>
      <c r="G104" s="1309">
        <v>157</v>
      </c>
      <c r="H104" s="1308">
        <v>1</v>
      </c>
      <c r="I104" s="1309">
        <v>266</v>
      </c>
      <c r="J104" s="1521">
        <v>1</v>
      </c>
      <c r="K104" s="1522">
        <v>8924</v>
      </c>
      <c r="L104" s="1487">
        <v>1</v>
      </c>
      <c r="M104" s="1523">
        <v>36</v>
      </c>
      <c r="N104" s="1487">
        <v>1</v>
      </c>
      <c r="O104" s="1524">
        <v>4084</v>
      </c>
      <c r="P104" s="1487">
        <v>1</v>
      </c>
      <c r="Q104" s="1524">
        <v>4708</v>
      </c>
      <c r="R104" s="1761">
        <v>1</v>
      </c>
      <c r="S104" s="1526">
        <v>85823</v>
      </c>
      <c r="T104" s="1308">
        <v>1</v>
      </c>
      <c r="U104" s="1318">
        <v>17538</v>
      </c>
      <c r="V104" s="1308">
        <v>1</v>
      </c>
      <c r="W104" s="1318">
        <v>28861</v>
      </c>
      <c r="X104" s="1308">
        <v>1</v>
      </c>
      <c r="Y104" s="1318">
        <v>41836</v>
      </c>
      <c r="Z104" s="1319">
        <v>1</v>
      </c>
    </row>
    <row r="105" spans="1:26">
      <c r="A105" s="1442" t="s">
        <v>384</v>
      </c>
      <c r="B105" s="1490" t="s">
        <v>239</v>
      </c>
      <c r="C105" s="1320">
        <v>191</v>
      </c>
      <c r="D105" s="1819">
        <v>0.5</v>
      </c>
      <c r="E105" s="1553"/>
      <c r="F105" s="1820"/>
      <c r="G105" s="1553">
        <v>106</v>
      </c>
      <c r="H105" s="1819">
        <v>0.68</v>
      </c>
      <c r="I105" s="1553">
        <v>175</v>
      </c>
      <c r="J105" s="1821">
        <v>0.65</v>
      </c>
      <c r="K105" s="1511">
        <v>6861</v>
      </c>
      <c r="L105" s="1343">
        <v>0.77</v>
      </c>
      <c r="M105" s="1556">
        <v>27</v>
      </c>
      <c r="N105" s="1343">
        <v>0.75</v>
      </c>
      <c r="O105" s="1557">
        <v>3760</v>
      </c>
      <c r="P105" s="1343">
        <v>0.92</v>
      </c>
      <c r="Q105" s="1557">
        <v>4183</v>
      </c>
      <c r="R105" s="1346">
        <v>0.89</v>
      </c>
      <c r="S105" s="1513">
        <v>66574</v>
      </c>
      <c r="T105" s="1323">
        <v>0.78</v>
      </c>
      <c r="U105" s="1558">
        <v>14335</v>
      </c>
      <c r="V105" s="1323">
        <v>0.82</v>
      </c>
      <c r="W105" s="1558">
        <v>26243</v>
      </c>
      <c r="X105" s="1323">
        <v>0.91</v>
      </c>
      <c r="Y105" s="1558">
        <v>37017</v>
      </c>
      <c r="Z105" s="1288">
        <v>0.88</v>
      </c>
    </row>
    <row r="106" spans="1:26" ht="15.75" customHeight="1">
      <c r="A106" s="1443"/>
      <c r="B106" s="1481" t="s">
        <v>240</v>
      </c>
      <c r="C106" s="1328">
        <v>68</v>
      </c>
      <c r="D106" s="1734">
        <v>0.18</v>
      </c>
      <c r="E106" s="1291"/>
      <c r="F106" s="1735"/>
      <c r="G106" s="1291">
        <v>25</v>
      </c>
      <c r="H106" s="1734">
        <v>0.16</v>
      </c>
      <c r="I106" s="1291">
        <v>45</v>
      </c>
      <c r="J106" s="1822">
        <v>0.17</v>
      </c>
      <c r="K106" s="1386">
        <v>1117</v>
      </c>
      <c r="L106" s="1295">
        <v>0.13</v>
      </c>
      <c r="M106" s="1519">
        <v>5</v>
      </c>
      <c r="N106" s="1295">
        <v>0.14000000000000001</v>
      </c>
      <c r="O106" s="1519">
        <v>212</v>
      </c>
      <c r="P106" s="1295">
        <v>0.05</v>
      </c>
      <c r="Q106" s="1519">
        <v>321</v>
      </c>
      <c r="R106" s="1298">
        <v>7.0000000000000007E-2</v>
      </c>
      <c r="S106" s="1388">
        <v>12855</v>
      </c>
      <c r="T106" s="1290">
        <v>0.15</v>
      </c>
      <c r="U106" s="1300">
        <v>2107</v>
      </c>
      <c r="V106" s="1290">
        <v>0.12</v>
      </c>
      <c r="W106" s="1300">
        <v>1880</v>
      </c>
      <c r="X106" s="1290">
        <v>7.0000000000000007E-2</v>
      </c>
      <c r="Y106" s="1300">
        <v>3210</v>
      </c>
      <c r="Z106" s="1301">
        <v>0.08</v>
      </c>
    </row>
    <row r="107" spans="1:26">
      <c r="A107" s="1443"/>
      <c r="B107" s="1481" t="s">
        <v>241</v>
      </c>
      <c r="C107" s="1328">
        <v>84</v>
      </c>
      <c r="D107" s="1734">
        <v>0.22</v>
      </c>
      <c r="E107" s="1291"/>
      <c r="F107" s="1735"/>
      <c r="G107" s="1291">
        <v>14</v>
      </c>
      <c r="H107" s="1734">
        <v>0.09</v>
      </c>
      <c r="I107" s="1291">
        <v>38</v>
      </c>
      <c r="J107" s="1822">
        <v>0.14000000000000001</v>
      </c>
      <c r="K107" s="1389">
        <v>768</v>
      </c>
      <c r="L107" s="1295">
        <v>0.09</v>
      </c>
      <c r="M107" s="1519">
        <v>3</v>
      </c>
      <c r="N107" s="1295">
        <v>0.08</v>
      </c>
      <c r="O107" s="1519">
        <v>94</v>
      </c>
      <c r="P107" s="1295">
        <v>0.02</v>
      </c>
      <c r="Q107" s="1519">
        <v>173</v>
      </c>
      <c r="R107" s="1298">
        <v>0.04</v>
      </c>
      <c r="S107" s="1388">
        <v>4503</v>
      </c>
      <c r="T107" s="1290">
        <v>0.05</v>
      </c>
      <c r="U107" s="1291">
        <v>837</v>
      </c>
      <c r="V107" s="1290">
        <v>0.05</v>
      </c>
      <c r="W107" s="1291">
        <v>594</v>
      </c>
      <c r="X107" s="1290">
        <v>0.02</v>
      </c>
      <c r="Y107" s="1300">
        <v>1308</v>
      </c>
      <c r="Z107" s="1301">
        <v>0.03</v>
      </c>
    </row>
    <row r="108" spans="1:26">
      <c r="A108" s="1443"/>
      <c r="B108" s="1481" t="s">
        <v>242</v>
      </c>
      <c r="C108" s="1328">
        <v>39</v>
      </c>
      <c r="D108" s="1734">
        <v>0.1</v>
      </c>
      <c r="E108" s="1291"/>
      <c r="F108" s="1292"/>
      <c r="G108" s="1291">
        <v>12</v>
      </c>
      <c r="H108" s="1734">
        <v>0.08</v>
      </c>
      <c r="I108" s="1291">
        <v>10</v>
      </c>
      <c r="J108" s="1376">
        <v>0.04</v>
      </c>
      <c r="K108" s="1389">
        <v>104</v>
      </c>
      <c r="L108" s="1295">
        <v>0.01</v>
      </c>
      <c r="M108" s="1519">
        <v>0</v>
      </c>
      <c r="N108" s="1295">
        <v>0</v>
      </c>
      <c r="O108" s="1519">
        <v>13</v>
      </c>
      <c r="P108" s="1295">
        <v>0</v>
      </c>
      <c r="Q108" s="1519">
        <v>17</v>
      </c>
      <c r="R108" s="1298">
        <v>0</v>
      </c>
      <c r="S108" s="1388">
        <v>1334</v>
      </c>
      <c r="T108" s="1290">
        <v>0.02</v>
      </c>
      <c r="U108" s="1291">
        <v>155</v>
      </c>
      <c r="V108" s="1290">
        <v>0.01</v>
      </c>
      <c r="W108" s="1291">
        <v>86</v>
      </c>
      <c r="X108" s="1290">
        <v>0</v>
      </c>
      <c r="Y108" s="1291">
        <v>160</v>
      </c>
      <c r="Z108" s="1301">
        <v>0</v>
      </c>
    </row>
    <row r="109" spans="1:26">
      <c r="A109" s="1443"/>
      <c r="B109" s="1481" t="s">
        <v>243</v>
      </c>
      <c r="C109" s="1328">
        <v>3</v>
      </c>
      <c r="D109" s="1290">
        <v>0.01</v>
      </c>
      <c r="E109" s="1291"/>
      <c r="F109" s="1292"/>
      <c r="G109" s="1291">
        <v>0</v>
      </c>
      <c r="H109" s="1290">
        <v>0</v>
      </c>
      <c r="I109" s="1291">
        <v>1</v>
      </c>
      <c r="J109" s="1376">
        <v>0</v>
      </c>
      <c r="K109" s="1389">
        <v>84</v>
      </c>
      <c r="L109" s="1295">
        <v>0.01</v>
      </c>
      <c r="M109" s="1519">
        <v>1</v>
      </c>
      <c r="N109" s="1295">
        <v>0.03</v>
      </c>
      <c r="O109" s="1519">
        <v>10</v>
      </c>
      <c r="P109" s="1295">
        <v>0</v>
      </c>
      <c r="Q109" s="1519">
        <v>17</v>
      </c>
      <c r="R109" s="1298">
        <v>0</v>
      </c>
      <c r="S109" s="1328">
        <v>563</v>
      </c>
      <c r="T109" s="1290">
        <v>0.01</v>
      </c>
      <c r="U109" s="1291">
        <v>107</v>
      </c>
      <c r="V109" s="1290">
        <v>0.01</v>
      </c>
      <c r="W109" s="1291">
        <v>69</v>
      </c>
      <c r="X109" s="1290">
        <v>0</v>
      </c>
      <c r="Y109" s="1291">
        <v>167</v>
      </c>
      <c r="Z109" s="1301">
        <v>0</v>
      </c>
    </row>
    <row r="110" spans="1:26">
      <c r="A110" s="1444"/>
      <c r="B110" s="1493" t="s">
        <v>230</v>
      </c>
      <c r="C110" s="1520">
        <v>385</v>
      </c>
      <c r="D110" s="1308">
        <v>1</v>
      </c>
      <c r="E110" s="1309"/>
      <c r="F110" s="1758"/>
      <c r="G110" s="1309">
        <v>157</v>
      </c>
      <c r="H110" s="1308">
        <v>1</v>
      </c>
      <c r="I110" s="1309">
        <v>269</v>
      </c>
      <c r="J110" s="1521">
        <v>1</v>
      </c>
      <c r="K110" s="1522">
        <v>8934</v>
      </c>
      <c r="L110" s="1487">
        <v>1</v>
      </c>
      <c r="M110" s="1523">
        <v>36</v>
      </c>
      <c r="N110" s="1487">
        <v>1</v>
      </c>
      <c r="O110" s="1524">
        <v>4089</v>
      </c>
      <c r="P110" s="1487">
        <v>1</v>
      </c>
      <c r="Q110" s="1524">
        <v>4711</v>
      </c>
      <c r="R110" s="1761">
        <v>1</v>
      </c>
      <c r="S110" s="1526">
        <v>85829</v>
      </c>
      <c r="T110" s="1308">
        <v>1</v>
      </c>
      <c r="U110" s="1318">
        <v>17541</v>
      </c>
      <c r="V110" s="1308">
        <v>1</v>
      </c>
      <c r="W110" s="1318">
        <v>28872</v>
      </c>
      <c r="X110" s="1308">
        <v>1</v>
      </c>
      <c r="Y110" s="1318">
        <v>41862</v>
      </c>
      <c r="Z110" s="1319">
        <v>1</v>
      </c>
    </row>
    <row r="111" spans="1:26">
      <c r="A111" s="1442" t="s">
        <v>47</v>
      </c>
      <c r="B111" s="1490" t="s">
        <v>239</v>
      </c>
      <c r="C111" s="1320">
        <v>171</v>
      </c>
      <c r="D111" s="1819">
        <v>0.44</v>
      </c>
      <c r="E111" s="1553"/>
      <c r="F111" s="1820"/>
      <c r="G111" s="1553">
        <v>92</v>
      </c>
      <c r="H111" s="1819">
        <v>0.56999999999999995</v>
      </c>
      <c r="I111" s="1553">
        <v>148</v>
      </c>
      <c r="J111" s="1821">
        <v>0.55000000000000004</v>
      </c>
      <c r="K111" s="1511">
        <v>6150</v>
      </c>
      <c r="L111" s="1343">
        <v>0.69</v>
      </c>
      <c r="M111" s="1556">
        <v>26</v>
      </c>
      <c r="N111" s="1343">
        <v>0.72</v>
      </c>
      <c r="O111" s="1557">
        <v>3181</v>
      </c>
      <c r="P111" s="1343">
        <v>0.78</v>
      </c>
      <c r="Q111" s="1557">
        <v>3291</v>
      </c>
      <c r="R111" s="1346">
        <v>0.7</v>
      </c>
      <c r="S111" s="1513">
        <v>59423</v>
      </c>
      <c r="T111" s="1323">
        <v>0.69</v>
      </c>
      <c r="U111" s="1558">
        <v>12753</v>
      </c>
      <c r="V111" s="1323">
        <v>0.73</v>
      </c>
      <c r="W111" s="1558">
        <v>22853</v>
      </c>
      <c r="X111" s="1323">
        <v>0.79</v>
      </c>
      <c r="Y111" s="1558">
        <v>29148</v>
      </c>
      <c r="Z111" s="1288">
        <v>0.7</v>
      </c>
    </row>
    <row r="112" spans="1:26" ht="15.75" customHeight="1">
      <c r="A112" s="1443"/>
      <c r="B112" s="1481" t="s">
        <v>240</v>
      </c>
      <c r="C112" s="1328">
        <v>70</v>
      </c>
      <c r="D112" s="1290">
        <v>0.18</v>
      </c>
      <c r="E112" s="1291"/>
      <c r="F112" s="1735"/>
      <c r="G112" s="1291">
        <v>36</v>
      </c>
      <c r="H112" s="1290">
        <v>0.22</v>
      </c>
      <c r="I112" s="1291">
        <v>63</v>
      </c>
      <c r="J112" s="1376">
        <v>0.23</v>
      </c>
      <c r="K112" s="1386">
        <v>1597</v>
      </c>
      <c r="L112" s="1295">
        <v>0.18</v>
      </c>
      <c r="M112" s="1519">
        <v>5</v>
      </c>
      <c r="N112" s="1295">
        <v>0.14000000000000001</v>
      </c>
      <c r="O112" s="1519">
        <v>712</v>
      </c>
      <c r="P112" s="1295">
        <v>0.17</v>
      </c>
      <c r="Q112" s="1534">
        <v>1031</v>
      </c>
      <c r="R112" s="1298">
        <v>0.22</v>
      </c>
      <c r="S112" s="1388">
        <v>18706</v>
      </c>
      <c r="T112" s="1290">
        <v>0.22</v>
      </c>
      <c r="U112" s="1300">
        <v>3513</v>
      </c>
      <c r="V112" s="1290">
        <v>0.2</v>
      </c>
      <c r="W112" s="1300">
        <v>4935</v>
      </c>
      <c r="X112" s="1290">
        <v>0.17</v>
      </c>
      <c r="Y112" s="1300">
        <v>9707</v>
      </c>
      <c r="Z112" s="1301">
        <v>0.23</v>
      </c>
    </row>
    <row r="113" spans="1:26">
      <c r="A113" s="1443"/>
      <c r="B113" s="1481" t="s">
        <v>241</v>
      </c>
      <c r="C113" s="1328">
        <v>99</v>
      </c>
      <c r="D113" s="1734">
        <v>0.25</v>
      </c>
      <c r="E113" s="1291"/>
      <c r="F113" s="1735"/>
      <c r="G113" s="1291">
        <v>21</v>
      </c>
      <c r="H113" s="1734">
        <v>0.13</v>
      </c>
      <c r="I113" s="1291">
        <v>37</v>
      </c>
      <c r="J113" s="1822">
        <v>0.14000000000000001</v>
      </c>
      <c r="K113" s="1389">
        <v>919</v>
      </c>
      <c r="L113" s="1295">
        <v>0.1</v>
      </c>
      <c r="M113" s="1519">
        <v>4</v>
      </c>
      <c r="N113" s="1295">
        <v>0.11</v>
      </c>
      <c r="O113" s="1519">
        <v>140</v>
      </c>
      <c r="P113" s="1295">
        <v>0.03</v>
      </c>
      <c r="Q113" s="1519">
        <v>281</v>
      </c>
      <c r="R113" s="1298">
        <v>0.06</v>
      </c>
      <c r="S113" s="1388">
        <v>5923</v>
      </c>
      <c r="T113" s="1290">
        <v>7.0000000000000007E-2</v>
      </c>
      <c r="U113" s="1291">
        <v>986</v>
      </c>
      <c r="V113" s="1290">
        <v>0.06</v>
      </c>
      <c r="W113" s="1291">
        <v>817</v>
      </c>
      <c r="X113" s="1290">
        <v>0.03</v>
      </c>
      <c r="Y113" s="1300">
        <v>2182</v>
      </c>
      <c r="Z113" s="1301">
        <v>0.05</v>
      </c>
    </row>
    <row r="114" spans="1:26">
      <c r="A114" s="1443"/>
      <c r="B114" s="1481" t="s">
        <v>242</v>
      </c>
      <c r="C114" s="1328">
        <v>46</v>
      </c>
      <c r="D114" s="1734">
        <v>0.12</v>
      </c>
      <c r="E114" s="1291"/>
      <c r="F114" s="1292"/>
      <c r="G114" s="1291">
        <v>11</v>
      </c>
      <c r="H114" s="1734">
        <v>7.0000000000000007E-2</v>
      </c>
      <c r="I114" s="1291">
        <v>19</v>
      </c>
      <c r="J114" s="1822">
        <v>7.0000000000000007E-2</v>
      </c>
      <c r="K114" s="1389">
        <v>178</v>
      </c>
      <c r="L114" s="1295">
        <v>0.02</v>
      </c>
      <c r="M114" s="1519">
        <v>0</v>
      </c>
      <c r="N114" s="1295">
        <v>0</v>
      </c>
      <c r="O114" s="1519">
        <v>43</v>
      </c>
      <c r="P114" s="1295">
        <v>0.01</v>
      </c>
      <c r="Q114" s="1519">
        <v>90</v>
      </c>
      <c r="R114" s="1298">
        <v>0.02</v>
      </c>
      <c r="S114" s="1388">
        <v>1379</v>
      </c>
      <c r="T114" s="1290">
        <v>0.02</v>
      </c>
      <c r="U114" s="1291">
        <v>208</v>
      </c>
      <c r="V114" s="1290">
        <v>0.01</v>
      </c>
      <c r="W114" s="1291">
        <v>200</v>
      </c>
      <c r="X114" s="1290">
        <v>0.01</v>
      </c>
      <c r="Y114" s="1291">
        <v>662</v>
      </c>
      <c r="Z114" s="1301">
        <v>0.02</v>
      </c>
    </row>
    <row r="115" spans="1:26">
      <c r="A115" s="1443"/>
      <c r="B115" s="1481" t="s">
        <v>243</v>
      </c>
      <c r="C115" s="1328">
        <v>4</v>
      </c>
      <c r="D115" s="1290">
        <v>0.01</v>
      </c>
      <c r="E115" s="1291"/>
      <c r="F115" s="1292"/>
      <c r="G115" s="1291">
        <v>1</v>
      </c>
      <c r="H115" s="1290">
        <v>0.01</v>
      </c>
      <c r="I115" s="1291">
        <v>2</v>
      </c>
      <c r="J115" s="1376">
        <v>0.01</v>
      </c>
      <c r="K115" s="1389">
        <v>79</v>
      </c>
      <c r="L115" s="1295">
        <v>0.01</v>
      </c>
      <c r="M115" s="1519">
        <v>1</v>
      </c>
      <c r="N115" s="1295">
        <v>0.03</v>
      </c>
      <c r="O115" s="1519">
        <v>12</v>
      </c>
      <c r="P115" s="1295">
        <v>0</v>
      </c>
      <c r="Q115" s="1519">
        <v>21</v>
      </c>
      <c r="R115" s="1298">
        <v>0</v>
      </c>
      <c r="S115" s="1328">
        <v>415</v>
      </c>
      <c r="T115" s="1290">
        <v>0</v>
      </c>
      <c r="U115" s="1291">
        <v>100</v>
      </c>
      <c r="V115" s="1290">
        <v>0.01</v>
      </c>
      <c r="W115" s="1291">
        <v>64</v>
      </c>
      <c r="X115" s="1290">
        <v>0</v>
      </c>
      <c r="Y115" s="1291">
        <v>174</v>
      </c>
      <c r="Z115" s="1301">
        <v>0</v>
      </c>
    </row>
    <row r="116" spans="1:26">
      <c r="A116" s="1444"/>
      <c r="B116" s="1493" t="s">
        <v>230</v>
      </c>
      <c r="C116" s="1520">
        <v>390</v>
      </c>
      <c r="D116" s="1308">
        <v>1</v>
      </c>
      <c r="E116" s="1309"/>
      <c r="F116" s="1758"/>
      <c r="G116" s="1309">
        <v>161</v>
      </c>
      <c r="H116" s="1308">
        <v>1</v>
      </c>
      <c r="I116" s="1309">
        <v>269</v>
      </c>
      <c r="J116" s="1521">
        <v>1</v>
      </c>
      <c r="K116" s="1522">
        <v>8923</v>
      </c>
      <c r="L116" s="1487">
        <v>1</v>
      </c>
      <c r="M116" s="1523">
        <v>36</v>
      </c>
      <c r="N116" s="1487">
        <v>1</v>
      </c>
      <c r="O116" s="1524">
        <v>4088</v>
      </c>
      <c r="P116" s="1487">
        <v>1</v>
      </c>
      <c r="Q116" s="1524">
        <v>4714</v>
      </c>
      <c r="R116" s="1761">
        <v>1</v>
      </c>
      <c r="S116" s="1526">
        <v>85846</v>
      </c>
      <c r="T116" s="1308">
        <v>1</v>
      </c>
      <c r="U116" s="1318">
        <v>17560</v>
      </c>
      <c r="V116" s="1308">
        <v>1</v>
      </c>
      <c r="W116" s="1318">
        <v>28869</v>
      </c>
      <c r="X116" s="1308">
        <v>1</v>
      </c>
      <c r="Y116" s="1318">
        <v>41873</v>
      </c>
      <c r="Z116" s="1319">
        <v>1</v>
      </c>
    </row>
    <row r="117" spans="1:26">
      <c r="A117" s="1442" t="s">
        <v>387</v>
      </c>
      <c r="B117" s="1490" t="s">
        <v>239</v>
      </c>
      <c r="C117" s="1320">
        <v>160</v>
      </c>
      <c r="D117" s="1819">
        <v>0.41</v>
      </c>
      <c r="E117" s="1553"/>
      <c r="F117" s="1820"/>
      <c r="G117" s="1553">
        <v>83</v>
      </c>
      <c r="H117" s="1819">
        <v>0.52</v>
      </c>
      <c r="I117" s="1553">
        <v>137</v>
      </c>
      <c r="J117" s="1821">
        <v>0.51</v>
      </c>
      <c r="K117" s="1511">
        <v>6482</v>
      </c>
      <c r="L117" s="1343">
        <v>0.73</v>
      </c>
      <c r="M117" s="1556">
        <v>28</v>
      </c>
      <c r="N117" s="1343">
        <v>0.78</v>
      </c>
      <c r="O117" s="1557">
        <v>3469</v>
      </c>
      <c r="P117" s="1343">
        <v>0.85</v>
      </c>
      <c r="Q117" s="1557">
        <v>3849</v>
      </c>
      <c r="R117" s="1346">
        <v>0.82</v>
      </c>
      <c r="S117" s="1513">
        <v>63484</v>
      </c>
      <c r="T117" s="1323">
        <v>0.74</v>
      </c>
      <c r="U117" s="1558">
        <v>13337</v>
      </c>
      <c r="V117" s="1323">
        <v>0.76</v>
      </c>
      <c r="W117" s="1558">
        <v>23923</v>
      </c>
      <c r="X117" s="1323">
        <v>0.83</v>
      </c>
      <c r="Y117" s="1558">
        <v>34061</v>
      </c>
      <c r="Z117" s="1288">
        <v>0.81</v>
      </c>
    </row>
    <row r="118" spans="1:26" ht="15.75" customHeight="1">
      <c r="A118" s="1443"/>
      <c r="B118" s="1481" t="s">
        <v>240</v>
      </c>
      <c r="C118" s="1328">
        <v>90</v>
      </c>
      <c r="D118" s="1734">
        <v>0.23</v>
      </c>
      <c r="E118" s="1291"/>
      <c r="F118" s="1735"/>
      <c r="G118" s="1291">
        <v>37</v>
      </c>
      <c r="H118" s="1734">
        <v>0.23</v>
      </c>
      <c r="I118" s="1291">
        <v>63</v>
      </c>
      <c r="J118" s="1822">
        <v>0.23</v>
      </c>
      <c r="K118" s="1386">
        <v>1317</v>
      </c>
      <c r="L118" s="1295">
        <v>0.15</v>
      </c>
      <c r="M118" s="1519">
        <v>4</v>
      </c>
      <c r="N118" s="1295">
        <v>0.11</v>
      </c>
      <c r="O118" s="1519">
        <v>413</v>
      </c>
      <c r="P118" s="1295">
        <v>0.1</v>
      </c>
      <c r="Q118" s="1519">
        <v>553</v>
      </c>
      <c r="R118" s="1298">
        <v>0.12</v>
      </c>
      <c r="S118" s="1388">
        <v>14647</v>
      </c>
      <c r="T118" s="1290">
        <v>0.17</v>
      </c>
      <c r="U118" s="1300">
        <v>2802</v>
      </c>
      <c r="V118" s="1290">
        <v>0.16</v>
      </c>
      <c r="W118" s="1300">
        <v>3531</v>
      </c>
      <c r="X118" s="1290">
        <v>0.12</v>
      </c>
      <c r="Y118" s="1300">
        <v>5283</v>
      </c>
      <c r="Z118" s="1301">
        <v>0.13</v>
      </c>
    </row>
    <row r="119" spans="1:26">
      <c r="A119" s="1443"/>
      <c r="B119" s="1481" t="s">
        <v>241</v>
      </c>
      <c r="C119" s="1328">
        <v>97</v>
      </c>
      <c r="D119" s="1734">
        <v>0.25</v>
      </c>
      <c r="E119" s="1291"/>
      <c r="F119" s="1735"/>
      <c r="G119" s="1291">
        <v>28</v>
      </c>
      <c r="H119" s="1734">
        <v>0.17</v>
      </c>
      <c r="I119" s="1291">
        <v>51</v>
      </c>
      <c r="J119" s="1822">
        <v>0.19</v>
      </c>
      <c r="K119" s="1389">
        <v>941</v>
      </c>
      <c r="L119" s="1295">
        <v>0.11</v>
      </c>
      <c r="M119" s="1519">
        <v>3</v>
      </c>
      <c r="N119" s="1295">
        <v>0.08</v>
      </c>
      <c r="O119" s="1519">
        <v>163</v>
      </c>
      <c r="P119" s="1295">
        <v>0.04</v>
      </c>
      <c r="Q119" s="1519">
        <v>254</v>
      </c>
      <c r="R119" s="1298">
        <v>0.05</v>
      </c>
      <c r="S119" s="1388">
        <v>5930</v>
      </c>
      <c r="T119" s="1290">
        <v>7.0000000000000007E-2</v>
      </c>
      <c r="U119" s="1300">
        <v>1101</v>
      </c>
      <c r="V119" s="1290">
        <v>0.06</v>
      </c>
      <c r="W119" s="1300">
        <v>1100</v>
      </c>
      <c r="X119" s="1290">
        <v>0.04</v>
      </c>
      <c r="Y119" s="1300">
        <v>1996</v>
      </c>
      <c r="Z119" s="1301">
        <v>0.05</v>
      </c>
    </row>
    <row r="120" spans="1:26">
      <c r="A120" s="1443"/>
      <c r="B120" s="1481" t="s">
        <v>242</v>
      </c>
      <c r="C120" s="1328">
        <v>37</v>
      </c>
      <c r="D120" s="1734">
        <v>0.1</v>
      </c>
      <c r="E120" s="1291"/>
      <c r="F120" s="1292"/>
      <c r="G120" s="1291">
        <v>13</v>
      </c>
      <c r="H120" s="1734">
        <v>0.08</v>
      </c>
      <c r="I120" s="1291">
        <v>16</v>
      </c>
      <c r="J120" s="1822">
        <v>0.06</v>
      </c>
      <c r="K120" s="1389">
        <v>110</v>
      </c>
      <c r="L120" s="1295">
        <v>0.01</v>
      </c>
      <c r="M120" s="1519">
        <v>0</v>
      </c>
      <c r="N120" s="1295">
        <v>0</v>
      </c>
      <c r="O120" s="1519">
        <v>27</v>
      </c>
      <c r="P120" s="1295">
        <v>0.01</v>
      </c>
      <c r="Q120" s="1519">
        <v>34</v>
      </c>
      <c r="R120" s="1298">
        <v>0.01</v>
      </c>
      <c r="S120" s="1388">
        <v>1295</v>
      </c>
      <c r="T120" s="1290">
        <v>0.02</v>
      </c>
      <c r="U120" s="1291">
        <v>216</v>
      </c>
      <c r="V120" s="1290">
        <v>0.01</v>
      </c>
      <c r="W120" s="1291">
        <v>231</v>
      </c>
      <c r="X120" s="1290">
        <v>0.01</v>
      </c>
      <c r="Y120" s="1291">
        <v>337</v>
      </c>
      <c r="Z120" s="1301">
        <v>0.01</v>
      </c>
    </row>
    <row r="121" spans="1:26">
      <c r="A121" s="1443"/>
      <c r="B121" s="1481" t="s">
        <v>243</v>
      </c>
      <c r="C121" s="1328">
        <v>5</v>
      </c>
      <c r="D121" s="1290">
        <v>0.01</v>
      </c>
      <c r="E121" s="1291"/>
      <c r="F121" s="1292"/>
      <c r="G121" s="1291">
        <v>0</v>
      </c>
      <c r="H121" s="1290">
        <v>0</v>
      </c>
      <c r="I121" s="1291">
        <v>2</v>
      </c>
      <c r="J121" s="1376">
        <v>0.01</v>
      </c>
      <c r="K121" s="1389">
        <v>90</v>
      </c>
      <c r="L121" s="1295">
        <v>0.01</v>
      </c>
      <c r="M121" s="1519">
        <v>1</v>
      </c>
      <c r="N121" s="1295">
        <v>0.03</v>
      </c>
      <c r="O121" s="1519">
        <v>11</v>
      </c>
      <c r="P121" s="1295">
        <v>0</v>
      </c>
      <c r="Q121" s="1519">
        <v>26</v>
      </c>
      <c r="R121" s="1298">
        <v>0.01</v>
      </c>
      <c r="S121" s="1328">
        <v>506</v>
      </c>
      <c r="T121" s="1290">
        <v>0.01</v>
      </c>
      <c r="U121" s="1291">
        <v>102</v>
      </c>
      <c r="V121" s="1290">
        <v>0.01</v>
      </c>
      <c r="W121" s="1291">
        <v>83</v>
      </c>
      <c r="X121" s="1290">
        <v>0</v>
      </c>
      <c r="Y121" s="1291">
        <v>179</v>
      </c>
      <c r="Z121" s="1301">
        <v>0</v>
      </c>
    </row>
    <row r="122" spans="1:26">
      <c r="A122" s="1444"/>
      <c r="B122" s="1493" t="s">
        <v>230</v>
      </c>
      <c r="C122" s="1520">
        <v>389</v>
      </c>
      <c r="D122" s="1308">
        <v>1</v>
      </c>
      <c r="E122" s="1309"/>
      <c r="F122" s="1758"/>
      <c r="G122" s="1309">
        <v>161</v>
      </c>
      <c r="H122" s="1308">
        <v>1</v>
      </c>
      <c r="I122" s="1309">
        <v>269</v>
      </c>
      <c r="J122" s="1521">
        <v>1</v>
      </c>
      <c r="K122" s="1522">
        <v>8940</v>
      </c>
      <c r="L122" s="1487">
        <v>1</v>
      </c>
      <c r="M122" s="1523">
        <v>36</v>
      </c>
      <c r="N122" s="1487">
        <v>1</v>
      </c>
      <c r="O122" s="1524">
        <v>4083</v>
      </c>
      <c r="P122" s="1487">
        <v>1</v>
      </c>
      <c r="Q122" s="1524">
        <v>4716</v>
      </c>
      <c r="R122" s="1761">
        <v>1</v>
      </c>
      <c r="S122" s="1526">
        <v>85862</v>
      </c>
      <c r="T122" s="1308">
        <v>1</v>
      </c>
      <c r="U122" s="1318">
        <v>17558</v>
      </c>
      <c r="V122" s="1308">
        <v>1</v>
      </c>
      <c r="W122" s="1318">
        <v>28868</v>
      </c>
      <c r="X122" s="1308">
        <v>1</v>
      </c>
      <c r="Y122" s="1318">
        <v>41856</v>
      </c>
      <c r="Z122" s="1319">
        <v>1</v>
      </c>
    </row>
    <row r="123" spans="1:26">
      <c r="A123" s="1442" t="s">
        <v>379</v>
      </c>
      <c r="B123" s="1490" t="s">
        <v>239</v>
      </c>
      <c r="C123" s="1320">
        <v>185</v>
      </c>
      <c r="D123" s="1819">
        <v>0.48</v>
      </c>
      <c r="E123" s="1553"/>
      <c r="F123" s="1820"/>
      <c r="G123" s="1553">
        <v>93</v>
      </c>
      <c r="H123" s="1819">
        <v>0.59</v>
      </c>
      <c r="I123" s="1553">
        <v>153</v>
      </c>
      <c r="J123" s="1821">
        <v>0.56999999999999995</v>
      </c>
      <c r="K123" s="1511">
        <v>6708</v>
      </c>
      <c r="L123" s="1343">
        <v>0.75</v>
      </c>
      <c r="M123" s="1556">
        <v>31</v>
      </c>
      <c r="N123" s="1343">
        <v>0.86</v>
      </c>
      <c r="O123" s="1557">
        <v>3372</v>
      </c>
      <c r="P123" s="1343">
        <v>0.83</v>
      </c>
      <c r="Q123" s="1557">
        <v>3676</v>
      </c>
      <c r="R123" s="1346">
        <v>0.78</v>
      </c>
      <c r="S123" s="1513">
        <v>60311</v>
      </c>
      <c r="T123" s="1323">
        <v>0.7</v>
      </c>
      <c r="U123" s="1558">
        <v>12914</v>
      </c>
      <c r="V123" s="1323">
        <v>0.74</v>
      </c>
      <c r="W123" s="1558">
        <v>22270</v>
      </c>
      <c r="X123" s="1323">
        <v>0.77</v>
      </c>
      <c r="Y123" s="1558">
        <v>31503</v>
      </c>
      <c r="Z123" s="1288">
        <v>0.75</v>
      </c>
    </row>
    <row r="124" spans="1:26">
      <c r="A124" s="1443"/>
      <c r="B124" s="1481" t="s">
        <v>240</v>
      </c>
      <c r="C124" s="1328">
        <v>74</v>
      </c>
      <c r="D124" s="1734">
        <v>0.19</v>
      </c>
      <c r="E124" s="1291"/>
      <c r="F124" s="1735"/>
      <c r="G124" s="1291">
        <v>33</v>
      </c>
      <c r="H124" s="1734">
        <v>0.21</v>
      </c>
      <c r="I124" s="1291">
        <v>60</v>
      </c>
      <c r="J124" s="1822">
        <v>0.22</v>
      </c>
      <c r="K124" s="1386">
        <v>1242</v>
      </c>
      <c r="L124" s="1295">
        <v>0.14000000000000001</v>
      </c>
      <c r="M124" s="1519">
        <v>2</v>
      </c>
      <c r="N124" s="1295">
        <v>0.06</v>
      </c>
      <c r="O124" s="1519">
        <v>567</v>
      </c>
      <c r="P124" s="1295">
        <v>0.14000000000000001</v>
      </c>
      <c r="Q124" s="1519">
        <v>796</v>
      </c>
      <c r="R124" s="1298">
        <v>0.17</v>
      </c>
      <c r="S124" s="1388">
        <v>17683</v>
      </c>
      <c r="T124" s="1290">
        <v>0.21</v>
      </c>
      <c r="U124" s="1300">
        <v>3167</v>
      </c>
      <c r="V124" s="1290">
        <v>0.18</v>
      </c>
      <c r="W124" s="1300">
        <v>5406</v>
      </c>
      <c r="X124" s="1290">
        <v>0.19</v>
      </c>
      <c r="Y124" s="1300">
        <v>8080</v>
      </c>
      <c r="Z124" s="1301">
        <v>0.19</v>
      </c>
    </row>
    <row r="125" spans="1:26">
      <c r="A125" s="1443"/>
      <c r="B125" s="1481" t="s">
        <v>241</v>
      </c>
      <c r="C125" s="1328">
        <v>86</v>
      </c>
      <c r="D125" s="1734">
        <v>0.22</v>
      </c>
      <c r="E125" s="1291"/>
      <c r="F125" s="1735"/>
      <c r="G125" s="1291">
        <v>21</v>
      </c>
      <c r="H125" s="1734">
        <v>0.13</v>
      </c>
      <c r="I125" s="1291">
        <v>44</v>
      </c>
      <c r="J125" s="1822">
        <v>0.16</v>
      </c>
      <c r="K125" s="1389">
        <v>832</v>
      </c>
      <c r="L125" s="1295">
        <v>0.09</v>
      </c>
      <c r="M125" s="1519">
        <v>2</v>
      </c>
      <c r="N125" s="1295">
        <v>0.06</v>
      </c>
      <c r="O125" s="1519">
        <v>107</v>
      </c>
      <c r="P125" s="1295">
        <v>0.03</v>
      </c>
      <c r="Q125" s="1519">
        <v>183</v>
      </c>
      <c r="R125" s="1298">
        <v>0.04</v>
      </c>
      <c r="S125" s="1388">
        <v>5996</v>
      </c>
      <c r="T125" s="1290">
        <v>7.0000000000000007E-2</v>
      </c>
      <c r="U125" s="1300">
        <v>1123</v>
      </c>
      <c r="V125" s="1290">
        <v>0.06</v>
      </c>
      <c r="W125" s="1291">
        <v>877</v>
      </c>
      <c r="X125" s="1290">
        <v>0.03</v>
      </c>
      <c r="Y125" s="1300">
        <v>1721</v>
      </c>
      <c r="Z125" s="1301">
        <v>0.04</v>
      </c>
    </row>
    <row r="126" spans="1:26">
      <c r="A126" s="1443"/>
      <c r="B126" s="1481" t="s">
        <v>242</v>
      </c>
      <c r="C126" s="1328">
        <v>33</v>
      </c>
      <c r="D126" s="1734">
        <v>0.09</v>
      </c>
      <c r="E126" s="1291"/>
      <c r="F126" s="1292"/>
      <c r="G126" s="1291">
        <v>11</v>
      </c>
      <c r="H126" s="1734">
        <v>7.0000000000000007E-2</v>
      </c>
      <c r="I126" s="1291">
        <v>9</v>
      </c>
      <c r="J126" s="1376">
        <v>0.03</v>
      </c>
      <c r="K126" s="1389">
        <v>74</v>
      </c>
      <c r="L126" s="1295">
        <v>0.01</v>
      </c>
      <c r="M126" s="1519">
        <v>0</v>
      </c>
      <c r="N126" s="1295">
        <v>0</v>
      </c>
      <c r="O126" s="1519">
        <v>25</v>
      </c>
      <c r="P126" s="1295">
        <v>0.01</v>
      </c>
      <c r="Q126" s="1519">
        <v>38</v>
      </c>
      <c r="R126" s="1298">
        <v>0.01</v>
      </c>
      <c r="S126" s="1388">
        <v>1431</v>
      </c>
      <c r="T126" s="1290">
        <v>0.02</v>
      </c>
      <c r="U126" s="1291">
        <v>226</v>
      </c>
      <c r="V126" s="1290">
        <v>0.01</v>
      </c>
      <c r="W126" s="1291">
        <v>233</v>
      </c>
      <c r="X126" s="1290">
        <v>0.01</v>
      </c>
      <c r="Y126" s="1291">
        <v>420</v>
      </c>
      <c r="Z126" s="1301">
        <v>0.01</v>
      </c>
    </row>
    <row r="127" spans="1:26">
      <c r="A127" s="1443"/>
      <c r="B127" s="1481" t="s">
        <v>243</v>
      </c>
      <c r="C127" s="1328">
        <v>5</v>
      </c>
      <c r="D127" s="1290">
        <v>0.01</v>
      </c>
      <c r="E127" s="1291"/>
      <c r="F127" s="1292"/>
      <c r="G127" s="1291">
        <v>0</v>
      </c>
      <c r="H127" s="1290">
        <v>0</v>
      </c>
      <c r="I127" s="1291">
        <v>1</v>
      </c>
      <c r="J127" s="1376">
        <v>0</v>
      </c>
      <c r="K127" s="1389">
        <v>65</v>
      </c>
      <c r="L127" s="1295">
        <v>0.01</v>
      </c>
      <c r="M127" s="1519">
        <v>1</v>
      </c>
      <c r="N127" s="1295">
        <v>0.03</v>
      </c>
      <c r="O127" s="1519">
        <v>11</v>
      </c>
      <c r="P127" s="1295">
        <v>0</v>
      </c>
      <c r="Q127" s="1519">
        <v>17</v>
      </c>
      <c r="R127" s="1298">
        <v>0</v>
      </c>
      <c r="S127" s="1328">
        <v>399</v>
      </c>
      <c r="T127" s="1290">
        <v>0</v>
      </c>
      <c r="U127" s="1291">
        <v>95</v>
      </c>
      <c r="V127" s="1290">
        <v>0.01</v>
      </c>
      <c r="W127" s="1291">
        <v>61</v>
      </c>
      <c r="X127" s="1290">
        <v>0</v>
      </c>
      <c r="Y127" s="1291">
        <v>137</v>
      </c>
      <c r="Z127" s="1301">
        <v>0</v>
      </c>
    </row>
    <row r="128" spans="1:26">
      <c r="A128" s="1444"/>
      <c r="B128" s="1493" t="s">
        <v>230</v>
      </c>
      <c r="C128" s="1520">
        <v>383</v>
      </c>
      <c r="D128" s="1308">
        <v>1</v>
      </c>
      <c r="E128" s="1309"/>
      <c r="F128" s="1758"/>
      <c r="G128" s="1309">
        <v>158</v>
      </c>
      <c r="H128" s="1308">
        <v>1</v>
      </c>
      <c r="I128" s="1309">
        <v>267</v>
      </c>
      <c r="J128" s="1521">
        <v>1</v>
      </c>
      <c r="K128" s="1522">
        <v>8921</v>
      </c>
      <c r="L128" s="1487">
        <v>1</v>
      </c>
      <c r="M128" s="1523">
        <v>36</v>
      </c>
      <c r="N128" s="1487">
        <v>1</v>
      </c>
      <c r="O128" s="1524">
        <v>4082</v>
      </c>
      <c r="P128" s="1487">
        <v>1</v>
      </c>
      <c r="Q128" s="1524">
        <v>4710</v>
      </c>
      <c r="R128" s="1761">
        <v>1</v>
      </c>
      <c r="S128" s="1526">
        <v>85820</v>
      </c>
      <c r="T128" s="1308">
        <v>1</v>
      </c>
      <c r="U128" s="1318">
        <v>17525</v>
      </c>
      <c r="V128" s="1308">
        <v>1</v>
      </c>
      <c r="W128" s="1318">
        <v>28847</v>
      </c>
      <c r="X128" s="1308">
        <v>1</v>
      </c>
      <c r="Y128" s="1318">
        <v>41861</v>
      </c>
      <c r="Z128" s="1319">
        <v>1</v>
      </c>
    </row>
    <row r="129" spans="1:26">
      <c r="A129" s="1442" t="s">
        <v>398</v>
      </c>
      <c r="B129" s="1490" t="s">
        <v>239</v>
      </c>
      <c r="C129" s="1320">
        <v>174</v>
      </c>
      <c r="D129" s="1819">
        <v>0.45</v>
      </c>
      <c r="E129" s="1553"/>
      <c r="F129" s="1820"/>
      <c r="G129" s="1553">
        <v>96</v>
      </c>
      <c r="H129" s="1819">
        <v>0.61</v>
      </c>
      <c r="I129" s="1553">
        <v>156</v>
      </c>
      <c r="J129" s="1821">
        <v>0.57999999999999996</v>
      </c>
      <c r="K129" s="1511">
        <v>6059</v>
      </c>
      <c r="L129" s="1343">
        <v>0.68</v>
      </c>
      <c r="M129" s="1556">
        <v>23</v>
      </c>
      <c r="N129" s="1343">
        <v>0.64</v>
      </c>
      <c r="O129" s="1557">
        <v>3148</v>
      </c>
      <c r="P129" s="1343">
        <v>0.77</v>
      </c>
      <c r="Q129" s="1557">
        <v>3471</v>
      </c>
      <c r="R129" s="1346">
        <v>0.74</v>
      </c>
      <c r="S129" s="1513">
        <v>59406</v>
      </c>
      <c r="T129" s="1323">
        <v>0.69</v>
      </c>
      <c r="U129" s="1558">
        <v>12164</v>
      </c>
      <c r="V129" s="1323">
        <v>0.7</v>
      </c>
      <c r="W129" s="1558">
        <v>21417</v>
      </c>
      <c r="X129" s="1323">
        <v>0.75</v>
      </c>
      <c r="Y129" s="1558">
        <v>29247</v>
      </c>
      <c r="Z129" s="1288">
        <v>0.7</v>
      </c>
    </row>
    <row r="130" spans="1:26" ht="15.75" customHeight="1">
      <c r="A130" s="1443"/>
      <c r="B130" s="1481" t="s">
        <v>240</v>
      </c>
      <c r="C130" s="1328">
        <v>63</v>
      </c>
      <c r="D130" s="1734">
        <v>0.16</v>
      </c>
      <c r="E130" s="1291"/>
      <c r="F130" s="1735"/>
      <c r="G130" s="1291">
        <v>30</v>
      </c>
      <c r="H130" s="1734">
        <v>0.19</v>
      </c>
      <c r="I130" s="1291">
        <v>42</v>
      </c>
      <c r="J130" s="1376">
        <v>0.16</v>
      </c>
      <c r="K130" s="1386">
        <v>1005</v>
      </c>
      <c r="L130" s="1295">
        <v>0.11</v>
      </c>
      <c r="M130" s="1519">
        <v>4</v>
      </c>
      <c r="N130" s="1295">
        <v>0.11</v>
      </c>
      <c r="O130" s="1519">
        <v>375</v>
      </c>
      <c r="P130" s="1295">
        <v>0.09</v>
      </c>
      <c r="Q130" s="1519">
        <v>526</v>
      </c>
      <c r="R130" s="1298">
        <v>0.11</v>
      </c>
      <c r="S130" s="1388">
        <v>11582</v>
      </c>
      <c r="T130" s="1290">
        <v>0.14000000000000001</v>
      </c>
      <c r="U130" s="1300">
        <v>2250</v>
      </c>
      <c r="V130" s="1290">
        <v>0.13</v>
      </c>
      <c r="W130" s="1300">
        <v>3345</v>
      </c>
      <c r="X130" s="1290">
        <v>0.12</v>
      </c>
      <c r="Y130" s="1300">
        <v>5226</v>
      </c>
      <c r="Z130" s="1301">
        <v>0.13</v>
      </c>
    </row>
    <row r="131" spans="1:26">
      <c r="A131" s="1443"/>
      <c r="B131" s="1481" t="s">
        <v>241</v>
      </c>
      <c r="C131" s="1328">
        <v>99</v>
      </c>
      <c r="D131" s="1734">
        <v>0.26</v>
      </c>
      <c r="E131" s="1291"/>
      <c r="F131" s="1735"/>
      <c r="G131" s="1291">
        <v>21</v>
      </c>
      <c r="H131" s="1290">
        <v>0.13</v>
      </c>
      <c r="I131" s="1291">
        <v>53</v>
      </c>
      <c r="J131" s="1822">
        <v>0.2</v>
      </c>
      <c r="K131" s="1386">
        <v>1412</v>
      </c>
      <c r="L131" s="1295">
        <v>0.16</v>
      </c>
      <c r="M131" s="1519">
        <v>7</v>
      </c>
      <c r="N131" s="1295">
        <v>0.19</v>
      </c>
      <c r="O131" s="1519">
        <v>428</v>
      </c>
      <c r="P131" s="1295">
        <v>0.11</v>
      </c>
      <c r="Q131" s="1519">
        <v>592</v>
      </c>
      <c r="R131" s="1298">
        <v>0.13</v>
      </c>
      <c r="S131" s="1388">
        <v>11500</v>
      </c>
      <c r="T131" s="1290">
        <v>0.13</v>
      </c>
      <c r="U131" s="1300">
        <v>2407</v>
      </c>
      <c r="V131" s="1290">
        <v>0.14000000000000001</v>
      </c>
      <c r="W131" s="1300">
        <v>3265</v>
      </c>
      <c r="X131" s="1290">
        <v>0.11</v>
      </c>
      <c r="Y131" s="1300">
        <v>6077</v>
      </c>
      <c r="Z131" s="1301">
        <v>0.15</v>
      </c>
    </row>
    <row r="132" spans="1:26">
      <c r="A132" s="1443"/>
      <c r="B132" s="1481" t="s">
        <v>242</v>
      </c>
      <c r="C132" s="1328">
        <v>44</v>
      </c>
      <c r="D132" s="1734">
        <v>0.11</v>
      </c>
      <c r="E132" s="1291"/>
      <c r="F132" s="1292"/>
      <c r="G132" s="1291">
        <v>10</v>
      </c>
      <c r="H132" s="1290">
        <v>0.06</v>
      </c>
      <c r="I132" s="1291">
        <v>16</v>
      </c>
      <c r="J132" s="1376">
        <v>0.06</v>
      </c>
      <c r="K132" s="1389">
        <v>217</v>
      </c>
      <c r="L132" s="1295">
        <v>0.02</v>
      </c>
      <c r="M132" s="1519">
        <v>0</v>
      </c>
      <c r="N132" s="1295">
        <v>0</v>
      </c>
      <c r="O132" s="1519">
        <v>70</v>
      </c>
      <c r="P132" s="1295">
        <v>0.02</v>
      </c>
      <c r="Q132" s="1519">
        <v>60</v>
      </c>
      <c r="R132" s="1298">
        <v>0.01</v>
      </c>
      <c r="S132" s="1388">
        <v>1969</v>
      </c>
      <c r="T132" s="1290">
        <v>0.02</v>
      </c>
      <c r="U132" s="1291">
        <v>402</v>
      </c>
      <c r="V132" s="1290">
        <v>0.02</v>
      </c>
      <c r="W132" s="1291">
        <v>416</v>
      </c>
      <c r="X132" s="1290">
        <v>0.01</v>
      </c>
      <c r="Y132" s="1291">
        <v>725</v>
      </c>
      <c r="Z132" s="1301">
        <v>0.02</v>
      </c>
    </row>
    <row r="133" spans="1:26">
      <c r="A133" s="1443"/>
      <c r="B133" s="1481" t="s">
        <v>243</v>
      </c>
      <c r="C133" s="1328">
        <v>5</v>
      </c>
      <c r="D133" s="1290">
        <v>0.01</v>
      </c>
      <c r="E133" s="1291"/>
      <c r="F133" s="1735"/>
      <c r="G133" s="1291">
        <v>0</v>
      </c>
      <c r="H133" s="1290">
        <v>0</v>
      </c>
      <c r="I133" s="1291">
        <v>2</v>
      </c>
      <c r="J133" s="1376">
        <v>0.01</v>
      </c>
      <c r="K133" s="1389">
        <v>218</v>
      </c>
      <c r="L133" s="1295">
        <v>0.02</v>
      </c>
      <c r="M133" s="1519">
        <v>2</v>
      </c>
      <c r="N133" s="1295">
        <v>0.06</v>
      </c>
      <c r="O133" s="1519">
        <v>45</v>
      </c>
      <c r="P133" s="1295">
        <v>0.01</v>
      </c>
      <c r="Q133" s="1519">
        <v>49</v>
      </c>
      <c r="R133" s="1298">
        <v>0.01</v>
      </c>
      <c r="S133" s="1388">
        <v>1307</v>
      </c>
      <c r="T133" s="1290">
        <v>0.02</v>
      </c>
      <c r="U133" s="1291">
        <v>274</v>
      </c>
      <c r="V133" s="1290">
        <v>0.02</v>
      </c>
      <c r="W133" s="1291">
        <v>236</v>
      </c>
      <c r="X133" s="1290">
        <v>0.01</v>
      </c>
      <c r="Y133" s="1291">
        <v>424</v>
      </c>
      <c r="Z133" s="1301">
        <v>0.01</v>
      </c>
    </row>
    <row r="134" spans="1:26">
      <c r="A134" s="1444"/>
      <c r="B134" s="1493" t="s">
        <v>230</v>
      </c>
      <c r="C134" s="1520">
        <v>385</v>
      </c>
      <c r="D134" s="1308">
        <v>1</v>
      </c>
      <c r="E134" s="1309"/>
      <c r="F134" s="1758"/>
      <c r="G134" s="1309">
        <v>157</v>
      </c>
      <c r="H134" s="1308">
        <v>1</v>
      </c>
      <c r="I134" s="1309">
        <v>269</v>
      </c>
      <c r="J134" s="1521">
        <v>1</v>
      </c>
      <c r="K134" s="1522">
        <v>8911</v>
      </c>
      <c r="L134" s="1487">
        <v>1</v>
      </c>
      <c r="M134" s="1523">
        <v>36</v>
      </c>
      <c r="N134" s="1487">
        <v>1</v>
      </c>
      <c r="O134" s="1524">
        <v>4066</v>
      </c>
      <c r="P134" s="1487">
        <v>1</v>
      </c>
      <c r="Q134" s="1524">
        <v>4698</v>
      </c>
      <c r="R134" s="1761">
        <v>1</v>
      </c>
      <c r="S134" s="1526">
        <v>85764</v>
      </c>
      <c r="T134" s="1308">
        <v>1</v>
      </c>
      <c r="U134" s="1318">
        <v>17497</v>
      </c>
      <c r="V134" s="1308">
        <v>1</v>
      </c>
      <c r="W134" s="1318">
        <v>28679</v>
      </c>
      <c r="X134" s="1308">
        <v>1</v>
      </c>
      <c r="Y134" s="1318">
        <v>41699</v>
      </c>
      <c r="Z134" s="1319">
        <v>1</v>
      </c>
    </row>
    <row r="135" spans="1:26">
      <c r="A135" s="1442" t="s">
        <v>383</v>
      </c>
      <c r="B135" s="1490" t="s">
        <v>239</v>
      </c>
      <c r="C135" s="1320">
        <v>186</v>
      </c>
      <c r="D135" s="1819">
        <v>0.48</v>
      </c>
      <c r="E135" s="1553"/>
      <c r="F135" s="1820"/>
      <c r="G135" s="1553">
        <v>102</v>
      </c>
      <c r="H135" s="1819">
        <v>0.64</v>
      </c>
      <c r="I135" s="1553">
        <v>162</v>
      </c>
      <c r="J135" s="1821">
        <v>0.6</v>
      </c>
      <c r="K135" s="1511">
        <v>7010</v>
      </c>
      <c r="L135" s="1343">
        <v>0.78</v>
      </c>
      <c r="M135" s="1556">
        <v>32</v>
      </c>
      <c r="N135" s="1343">
        <v>0.89</v>
      </c>
      <c r="O135" s="1557">
        <v>3659</v>
      </c>
      <c r="P135" s="1343">
        <v>0.89</v>
      </c>
      <c r="Q135" s="1557">
        <v>4000</v>
      </c>
      <c r="R135" s="1346">
        <v>0.85</v>
      </c>
      <c r="S135" s="1513">
        <v>70060</v>
      </c>
      <c r="T135" s="1323">
        <v>0.82</v>
      </c>
      <c r="U135" s="1558">
        <v>14400</v>
      </c>
      <c r="V135" s="1323">
        <v>0.82</v>
      </c>
      <c r="W135" s="1558">
        <v>25903</v>
      </c>
      <c r="X135" s="1323">
        <v>0.9</v>
      </c>
      <c r="Y135" s="1558">
        <v>35604</v>
      </c>
      <c r="Z135" s="1288">
        <v>0.85</v>
      </c>
    </row>
    <row r="136" spans="1:26" ht="15.75" customHeight="1">
      <c r="A136" s="1443"/>
      <c r="B136" s="1481" t="s">
        <v>240</v>
      </c>
      <c r="C136" s="1328">
        <v>75</v>
      </c>
      <c r="D136" s="1734">
        <v>0.19</v>
      </c>
      <c r="E136" s="1291"/>
      <c r="F136" s="1292"/>
      <c r="G136" s="1291">
        <v>22</v>
      </c>
      <c r="H136" s="1734">
        <v>0.14000000000000001</v>
      </c>
      <c r="I136" s="1291">
        <v>44</v>
      </c>
      <c r="J136" s="1822">
        <v>0.16</v>
      </c>
      <c r="K136" s="1386">
        <v>1051</v>
      </c>
      <c r="L136" s="1295">
        <v>0.12</v>
      </c>
      <c r="M136" s="1519">
        <v>1</v>
      </c>
      <c r="N136" s="1295">
        <v>0.03</v>
      </c>
      <c r="O136" s="1519">
        <v>321</v>
      </c>
      <c r="P136" s="1295">
        <v>0.08</v>
      </c>
      <c r="Q136" s="1519">
        <v>497</v>
      </c>
      <c r="R136" s="1298">
        <v>0.11</v>
      </c>
      <c r="S136" s="1388">
        <v>10979</v>
      </c>
      <c r="T136" s="1290">
        <v>0.13</v>
      </c>
      <c r="U136" s="1300">
        <v>2234</v>
      </c>
      <c r="V136" s="1290">
        <v>0.13</v>
      </c>
      <c r="W136" s="1300">
        <v>2332</v>
      </c>
      <c r="X136" s="1290">
        <v>0.08</v>
      </c>
      <c r="Y136" s="1300">
        <v>4613</v>
      </c>
      <c r="Z136" s="1301">
        <v>0.11</v>
      </c>
    </row>
    <row r="137" spans="1:26">
      <c r="A137" s="1443"/>
      <c r="B137" s="1481" t="s">
        <v>241</v>
      </c>
      <c r="C137" s="1328">
        <v>93</v>
      </c>
      <c r="D137" s="1734">
        <v>0.24</v>
      </c>
      <c r="E137" s="1291"/>
      <c r="F137" s="1735"/>
      <c r="G137" s="1291">
        <v>21</v>
      </c>
      <c r="H137" s="1734">
        <v>0.13</v>
      </c>
      <c r="I137" s="1291">
        <v>44</v>
      </c>
      <c r="J137" s="1822">
        <v>0.16</v>
      </c>
      <c r="K137" s="1389">
        <v>743</v>
      </c>
      <c r="L137" s="1295">
        <v>0.08</v>
      </c>
      <c r="M137" s="1519">
        <v>3</v>
      </c>
      <c r="N137" s="1295">
        <v>0.08</v>
      </c>
      <c r="O137" s="1519">
        <v>92</v>
      </c>
      <c r="P137" s="1295">
        <v>0.02</v>
      </c>
      <c r="Q137" s="1519">
        <v>185</v>
      </c>
      <c r="R137" s="1298">
        <v>0.04</v>
      </c>
      <c r="S137" s="1388">
        <v>4006</v>
      </c>
      <c r="T137" s="1290">
        <v>0.05</v>
      </c>
      <c r="U137" s="1291">
        <v>765</v>
      </c>
      <c r="V137" s="1290">
        <v>0.04</v>
      </c>
      <c r="W137" s="1291">
        <v>522</v>
      </c>
      <c r="X137" s="1290">
        <v>0.02</v>
      </c>
      <c r="Y137" s="1300">
        <v>1383</v>
      </c>
      <c r="Z137" s="1301">
        <v>0.03</v>
      </c>
    </row>
    <row r="138" spans="1:26">
      <c r="A138" s="1443"/>
      <c r="B138" s="1481" t="s">
        <v>242</v>
      </c>
      <c r="C138" s="1328">
        <v>34</v>
      </c>
      <c r="D138" s="1734">
        <v>0.09</v>
      </c>
      <c r="E138" s="1291"/>
      <c r="F138" s="1292"/>
      <c r="G138" s="1291">
        <v>13</v>
      </c>
      <c r="H138" s="1734">
        <v>0.08</v>
      </c>
      <c r="I138" s="1291">
        <v>18</v>
      </c>
      <c r="J138" s="1822">
        <v>7.0000000000000007E-2</v>
      </c>
      <c r="K138" s="1389">
        <v>60</v>
      </c>
      <c r="L138" s="1295">
        <v>0.01</v>
      </c>
      <c r="M138" s="1519">
        <v>0</v>
      </c>
      <c r="N138" s="1295">
        <v>0</v>
      </c>
      <c r="O138" s="1519">
        <v>9</v>
      </c>
      <c r="P138" s="1295">
        <v>0</v>
      </c>
      <c r="Q138" s="1519">
        <v>13</v>
      </c>
      <c r="R138" s="1298">
        <v>0</v>
      </c>
      <c r="S138" s="1328">
        <v>412</v>
      </c>
      <c r="T138" s="1290">
        <v>0</v>
      </c>
      <c r="U138" s="1291">
        <v>70</v>
      </c>
      <c r="V138" s="1290">
        <v>0</v>
      </c>
      <c r="W138" s="1291">
        <v>59</v>
      </c>
      <c r="X138" s="1290">
        <v>0</v>
      </c>
      <c r="Y138" s="1291">
        <v>119</v>
      </c>
      <c r="Z138" s="1301">
        <v>0</v>
      </c>
    </row>
    <row r="139" spans="1:26">
      <c r="A139" s="1443"/>
      <c r="B139" s="1481" t="s">
        <v>243</v>
      </c>
      <c r="C139" s="1328">
        <v>2</v>
      </c>
      <c r="D139" s="1290">
        <v>0.01</v>
      </c>
      <c r="E139" s="1291"/>
      <c r="F139" s="1292"/>
      <c r="G139" s="1291">
        <v>1</v>
      </c>
      <c r="H139" s="1290">
        <v>0.01</v>
      </c>
      <c r="I139" s="1291">
        <v>3</v>
      </c>
      <c r="J139" s="1376">
        <v>0.01</v>
      </c>
      <c r="K139" s="1389">
        <v>67</v>
      </c>
      <c r="L139" s="1295">
        <v>0.01</v>
      </c>
      <c r="M139" s="1519">
        <v>0</v>
      </c>
      <c r="N139" s="1295">
        <v>0</v>
      </c>
      <c r="O139" s="1519">
        <v>10</v>
      </c>
      <c r="P139" s="1295">
        <v>0</v>
      </c>
      <c r="Q139" s="1519">
        <v>17</v>
      </c>
      <c r="R139" s="1298">
        <v>0</v>
      </c>
      <c r="S139" s="1328">
        <v>367</v>
      </c>
      <c r="T139" s="1290">
        <v>0</v>
      </c>
      <c r="U139" s="1291">
        <v>93</v>
      </c>
      <c r="V139" s="1290">
        <v>0.01</v>
      </c>
      <c r="W139" s="1291">
        <v>66</v>
      </c>
      <c r="X139" s="1290">
        <v>0</v>
      </c>
      <c r="Y139" s="1291">
        <v>151</v>
      </c>
      <c r="Z139" s="1301">
        <v>0</v>
      </c>
    </row>
    <row r="140" spans="1:26">
      <c r="A140" s="1444"/>
      <c r="B140" s="1493" t="s">
        <v>230</v>
      </c>
      <c r="C140" s="1520">
        <v>390</v>
      </c>
      <c r="D140" s="1308">
        <v>1</v>
      </c>
      <c r="E140" s="1309"/>
      <c r="F140" s="1758"/>
      <c r="G140" s="1309">
        <v>159</v>
      </c>
      <c r="H140" s="1308">
        <v>1</v>
      </c>
      <c r="I140" s="1309">
        <v>271</v>
      </c>
      <c r="J140" s="1521">
        <v>1</v>
      </c>
      <c r="K140" s="1522">
        <v>8931</v>
      </c>
      <c r="L140" s="1487">
        <v>1</v>
      </c>
      <c r="M140" s="1523">
        <v>36</v>
      </c>
      <c r="N140" s="1487">
        <v>1</v>
      </c>
      <c r="O140" s="1524">
        <v>4091</v>
      </c>
      <c r="P140" s="1487">
        <v>1</v>
      </c>
      <c r="Q140" s="1524">
        <v>4712</v>
      </c>
      <c r="R140" s="1761">
        <v>1</v>
      </c>
      <c r="S140" s="1526">
        <v>85824</v>
      </c>
      <c r="T140" s="1308">
        <v>1</v>
      </c>
      <c r="U140" s="1318">
        <v>17562</v>
      </c>
      <c r="V140" s="1308">
        <v>1</v>
      </c>
      <c r="W140" s="1318">
        <v>28882</v>
      </c>
      <c r="X140" s="1308">
        <v>1</v>
      </c>
      <c r="Y140" s="1318">
        <v>41870</v>
      </c>
      <c r="Z140" s="1319">
        <v>1</v>
      </c>
    </row>
    <row r="141" spans="1:26">
      <c r="A141" s="1442" t="s">
        <v>385</v>
      </c>
      <c r="B141" s="1490" t="s">
        <v>239</v>
      </c>
      <c r="C141" s="1320">
        <v>122</v>
      </c>
      <c r="D141" s="1819">
        <v>0.31</v>
      </c>
      <c r="E141" s="1553"/>
      <c r="F141" s="1820"/>
      <c r="G141" s="1553">
        <v>54</v>
      </c>
      <c r="H141" s="1819">
        <v>0.33</v>
      </c>
      <c r="I141" s="1553">
        <v>100</v>
      </c>
      <c r="J141" s="1821">
        <v>0.37</v>
      </c>
      <c r="K141" s="1511">
        <v>4902</v>
      </c>
      <c r="L141" s="1343">
        <v>0.55000000000000004</v>
      </c>
      <c r="M141" s="1556">
        <v>25</v>
      </c>
      <c r="N141" s="1343">
        <v>0.69</v>
      </c>
      <c r="O141" s="1557">
        <v>2496</v>
      </c>
      <c r="P141" s="1343">
        <v>0.61</v>
      </c>
      <c r="Q141" s="1557">
        <v>2784</v>
      </c>
      <c r="R141" s="1346">
        <v>0.59</v>
      </c>
      <c r="S141" s="1513">
        <v>40740</v>
      </c>
      <c r="T141" s="1323">
        <v>0.47</v>
      </c>
      <c r="U141" s="1558">
        <v>8897</v>
      </c>
      <c r="V141" s="1323">
        <v>0.51</v>
      </c>
      <c r="W141" s="1558">
        <v>14468</v>
      </c>
      <c r="X141" s="1323">
        <v>0.5</v>
      </c>
      <c r="Y141" s="1558">
        <v>22088</v>
      </c>
      <c r="Z141" s="1288">
        <v>0.53</v>
      </c>
    </row>
    <row r="142" spans="1:26" ht="15.75" customHeight="1">
      <c r="A142" s="1443"/>
      <c r="B142" s="1481" t="s">
        <v>240</v>
      </c>
      <c r="C142" s="1328">
        <v>108</v>
      </c>
      <c r="D142" s="1734">
        <v>0.28000000000000003</v>
      </c>
      <c r="E142" s="1291"/>
      <c r="F142" s="1735"/>
      <c r="G142" s="1291">
        <v>50</v>
      </c>
      <c r="H142" s="1734">
        <v>0.31</v>
      </c>
      <c r="I142" s="1291">
        <v>83</v>
      </c>
      <c r="J142" s="1822">
        <v>0.31</v>
      </c>
      <c r="K142" s="1386">
        <v>1975</v>
      </c>
      <c r="L142" s="1295">
        <v>0.22</v>
      </c>
      <c r="M142" s="1519">
        <v>5</v>
      </c>
      <c r="N142" s="1295">
        <v>0.14000000000000001</v>
      </c>
      <c r="O142" s="1534">
        <v>1029</v>
      </c>
      <c r="P142" s="1295">
        <v>0.25</v>
      </c>
      <c r="Q142" s="1534">
        <v>1205</v>
      </c>
      <c r="R142" s="1298">
        <v>0.26</v>
      </c>
      <c r="S142" s="1388">
        <v>25529</v>
      </c>
      <c r="T142" s="1290">
        <v>0.3</v>
      </c>
      <c r="U142" s="1300">
        <v>5002</v>
      </c>
      <c r="V142" s="1290">
        <v>0.28999999999999998</v>
      </c>
      <c r="W142" s="1300">
        <v>9314</v>
      </c>
      <c r="X142" s="1290">
        <v>0.32</v>
      </c>
      <c r="Y142" s="1300">
        <v>12525</v>
      </c>
      <c r="Z142" s="1301">
        <v>0.3</v>
      </c>
    </row>
    <row r="143" spans="1:26">
      <c r="A143" s="1443"/>
      <c r="B143" s="1481" t="s">
        <v>241</v>
      </c>
      <c r="C143" s="1328">
        <v>105</v>
      </c>
      <c r="D143" s="1734">
        <v>0.27</v>
      </c>
      <c r="E143" s="1291"/>
      <c r="F143" s="1735"/>
      <c r="G143" s="1291">
        <v>32</v>
      </c>
      <c r="H143" s="1734">
        <v>0.2</v>
      </c>
      <c r="I143" s="1291">
        <v>58</v>
      </c>
      <c r="J143" s="1822">
        <v>0.21</v>
      </c>
      <c r="K143" s="1386">
        <v>1396</v>
      </c>
      <c r="L143" s="1295">
        <v>0.16</v>
      </c>
      <c r="M143" s="1519">
        <v>3</v>
      </c>
      <c r="N143" s="1295">
        <v>0.08</v>
      </c>
      <c r="O143" s="1519">
        <v>302</v>
      </c>
      <c r="P143" s="1295">
        <v>7.0000000000000007E-2</v>
      </c>
      <c r="Q143" s="1519">
        <v>454</v>
      </c>
      <c r="R143" s="1298">
        <v>0.1</v>
      </c>
      <c r="S143" s="1388">
        <v>10785</v>
      </c>
      <c r="T143" s="1290">
        <v>0.13</v>
      </c>
      <c r="U143" s="1300">
        <v>2041</v>
      </c>
      <c r="V143" s="1290">
        <v>0.12</v>
      </c>
      <c r="W143" s="1300">
        <v>2551</v>
      </c>
      <c r="X143" s="1290">
        <v>0.09</v>
      </c>
      <c r="Y143" s="1300">
        <v>3931</v>
      </c>
      <c r="Z143" s="1301">
        <v>0.09</v>
      </c>
    </row>
    <row r="144" spans="1:26">
      <c r="A144" s="1443"/>
      <c r="B144" s="1481" t="s">
        <v>242</v>
      </c>
      <c r="C144" s="1328">
        <v>46</v>
      </c>
      <c r="D144" s="1734">
        <v>0.12</v>
      </c>
      <c r="E144" s="1291"/>
      <c r="F144" s="1735"/>
      <c r="G144" s="1291">
        <v>23</v>
      </c>
      <c r="H144" s="1734">
        <v>0.14000000000000001</v>
      </c>
      <c r="I144" s="1291">
        <v>23</v>
      </c>
      <c r="J144" s="1376">
        <v>0.08</v>
      </c>
      <c r="K144" s="1389">
        <v>476</v>
      </c>
      <c r="L144" s="1295">
        <v>0.05</v>
      </c>
      <c r="M144" s="1519">
        <v>2</v>
      </c>
      <c r="N144" s="1295">
        <v>0.06</v>
      </c>
      <c r="O144" s="1519">
        <v>211</v>
      </c>
      <c r="P144" s="1295">
        <v>0.05</v>
      </c>
      <c r="Q144" s="1519">
        <v>221</v>
      </c>
      <c r="R144" s="1298">
        <v>0.05</v>
      </c>
      <c r="S144" s="1388">
        <v>7114</v>
      </c>
      <c r="T144" s="1290">
        <v>0.08</v>
      </c>
      <c r="U144" s="1300">
        <v>1282</v>
      </c>
      <c r="V144" s="1290">
        <v>7.0000000000000007E-2</v>
      </c>
      <c r="W144" s="1300">
        <v>2187</v>
      </c>
      <c r="X144" s="1290">
        <v>0.08</v>
      </c>
      <c r="Y144" s="1300">
        <v>2842</v>
      </c>
      <c r="Z144" s="1301">
        <v>7.0000000000000007E-2</v>
      </c>
    </row>
    <row r="145" spans="1:26">
      <c r="A145" s="1443"/>
      <c r="B145" s="1481" t="s">
        <v>243</v>
      </c>
      <c r="C145" s="1328">
        <v>10</v>
      </c>
      <c r="D145" s="1290">
        <v>0.03</v>
      </c>
      <c r="E145" s="1291"/>
      <c r="F145" s="1292"/>
      <c r="G145" s="1291">
        <v>3</v>
      </c>
      <c r="H145" s="1290">
        <v>0.02</v>
      </c>
      <c r="I145" s="1291">
        <v>7</v>
      </c>
      <c r="J145" s="1376">
        <v>0.03</v>
      </c>
      <c r="K145" s="1389">
        <v>183</v>
      </c>
      <c r="L145" s="1295">
        <v>0.02</v>
      </c>
      <c r="M145" s="1519">
        <v>1</v>
      </c>
      <c r="N145" s="1295">
        <v>0.03</v>
      </c>
      <c r="O145" s="1519">
        <v>48</v>
      </c>
      <c r="P145" s="1295">
        <v>0.01</v>
      </c>
      <c r="Q145" s="1519">
        <v>45</v>
      </c>
      <c r="R145" s="1298">
        <v>0.01</v>
      </c>
      <c r="S145" s="1388">
        <v>1681</v>
      </c>
      <c r="T145" s="1290">
        <v>0.02</v>
      </c>
      <c r="U145" s="1291">
        <v>326</v>
      </c>
      <c r="V145" s="1290">
        <v>0.02</v>
      </c>
      <c r="W145" s="1291">
        <v>343</v>
      </c>
      <c r="X145" s="1290">
        <v>0.01</v>
      </c>
      <c r="Y145" s="1291">
        <v>481</v>
      </c>
      <c r="Z145" s="1301">
        <v>0.01</v>
      </c>
    </row>
    <row r="146" spans="1:26">
      <c r="A146" s="1444"/>
      <c r="B146" s="1493" t="s">
        <v>230</v>
      </c>
      <c r="C146" s="1520">
        <v>391</v>
      </c>
      <c r="D146" s="1308">
        <v>1</v>
      </c>
      <c r="E146" s="1309"/>
      <c r="F146" s="1758"/>
      <c r="G146" s="1309">
        <v>162</v>
      </c>
      <c r="H146" s="1308">
        <v>1</v>
      </c>
      <c r="I146" s="1309">
        <v>271</v>
      </c>
      <c r="J146" s="1521">
        <v>1</v>
      </c>
      <c r="K146" s="1522">
        <v>8932</v>
      </c>
      <c r="L146" s="1487">
        <v>1</v>
      </c>
      <c r="M146" s="1523">
        <v>36</v>
      </c>
      <c r="N146" s="1487">
        <v>1</v>
      </c>
      <c r="O146" s="1524">
        <v>4086</v>
      </c>
      <c r="P146" s="1487">
        <v>1</v>
      </c>
      <c r="Q146" s="1524">
        <v>4709</v>
      </c>
      <c r="R146" s="1761">
        <v>1</v>
      </c>
      <c r="S146" s="1526">
        <v>85849</v>
      </c>
      <c r="T146" s="1308">
        <v>1</v>
      </c>
      <c r="U146" s="1318">
        <v>17548</v>
      </c>
      <c r="V146" s="1308">
        <v>1</v>
      </c>
      <c r="W146" s="1318">
        <v>28863</v>
      </c>
      <c r="X146" s="1308">
        <v>1</v>
      </c>
      <c r="Y146" s="1318">
        <v>41867</v>
      </c>
      <c r="Z146" s="1319">
        <v>1</v>
      </c>
    </row>
    <row r="147" spans="1:26">
      <c r="A147" s="1442" t="s">
        <v>386</v>
      </c>
      <c r="B147" s="1490" t="s">
        <v>239</v>
      </c>
      <c r="C147" s="1527">
        <v>171</v>
      </c>
      <c r="D147" s="1739">
        <v>0.45</v>
      </c>
      <c r="E147" s="1278"/>
      <c r="F147" s="1740"/>
      <c r="G147" s="1278">
        <v>100</v>
      </c>
      <c r="H147" s="1739">
        <v>0.64</v>
      </c>
      <c r="I147" s="1278">
        <v>166</v>
      </c>
      <c r="J147" s="1823">
        <v>0.62</v>
      </c>
      <c r="K147" s="1529">
        <v>6459</v>
      </c>
      <c r="L147" s="1331">
        <v>0.72</v>
      </c>
      <c r="M147" s="1530">
        <v>31</v>
      </c>
      <c r="N147" s="1331">
        <v>0.86</v>
      </c>
      <c r="O147" s="1531">
        <v>3736</v>
      </c>
      <c r="P147" s="1331">
        <v>0.91</v>
      </c>
      <c r="Q147" s="1531">
        <v>4159</v>
      </c>
      <c r="R147" s="1333">
        <v>0.88</v>
      </c>
      <c r="S147" s="1533">
        <v>56094</v>
      </c>
      <c r="T147" s="1277">
        <v>0.65</v>
      </c>
      <c r="U147" s="1287">
        <v>13646</v>
      </c>
      <c r="V147" s="1277">
        <v>0.78</v>
      </c>
      <c r="W147" s="1287">
        <v>26042</v>
      </c>
      <c r="X147" s="1277">
        <v>0.9</v>
      </c>
      <c r="Y147" s="1287">
        <v>36500</v>
      </c>
      <c r="Z147" s="1334">
        <v>0.87</v>
      </c>
    </row>
    <row r="148" spans="1:26" ht="15.75" customHeight="1">
      <c r="A148" s="1443"/>
      <c r="B148" s="1481" t="s">
        <v>240</v>
      </c>
      <c r="C148" s="1328">
        <v>88</v>
      </c>
      <c r="D148" s="1734">
        <v>0.23</v>
      </c>
      <c r="E148" s="1291"/>
      <c r="F148" s="1735"/>
      <c r="G148" s="1291">
        <v>28</v>
      </c>
      <c r="H148" s="1734">
        <v>0.18</v>
      </c>
      <c r="I148" s="1291">
        <v>56</v>
      </c>
      <c r="J148" s="1822">
        <v>0.21</v>
      </c>
      <c r="K148" s="1386">
        <v>1496</v>
      </c>
      <c r="L148" s="1295">
        <v>0.17</v>
      </c>
      <c r="M148" s="1519">
        <v>2</v>
      </c>
      <c r="N148" s="1295">
        <v>0.06</v>
      </c>
      <c r="O148" s="1519">
        <v>250</v>
      </c>
      <c r="P148" s="1295">
        <v>0.06</v>
      </c>
      <c r="Q148" s="1519">
        <v>369</v>
      </c>
      <c r="R148" s="1298">
        <v>0.08</v>
      </c>
      <c r="S148" s="1388">
        <v>21167</v>
      </c>
      <c r="T148" s="1290">
        <v>0.25</v>
      </c>
      <c r="U148" s="1300">
        <v>2763</v>
      </c>
      <c r="V148" s="1290">
        <v>0.16</v>
      </c>
      <c r="W148" s="1300">
        <v>2125</v>
      </c>
      <c r="X148" s="1290">
        <v>7.0000000000000007E-2</v>
      </c>
      <c r="Y148" s="1300">
        <v>3842</v>
      </c>
      <c r="Z148" s="1301">
        <v>0.09</v>
      </c>
    </row>
    <row r="149" spans="1:26">
      <c r="A149" s="1443"/>
      <c r="B149" s="1481" t="s">
        <v>241</v>
      </c>
      <c r="C149" s="1328">
        <v>91</v>
      </c>
      <c r="D149" s="1734">
        <v>0.24</v>
      </c>
      <c r="E149" s="1291"/>
      <c r="F149" s="1292"/>
      <c r="G149" s="1291">
        <v>22</v>
      </c>
      <c r="H149" s="1734">
        <v>0.14000000000000001</v>
      </c>
      <c r="I149" s="1291">
        <v>38</v>
      </c>
      <c r="J149" s="1822">
        <v>0.14000000000000001</v>
      </c>
      <c r="K149" s="1389">
        <v>787</v>
      </c>
      <c r="L149" s="1295">
        <v>0.09</v>
      </c>
      <c r="M149" s="1519">
        <v>1</v>
      </c>
      <c r="N149" s="1295">
        <v>0.03</v>
      </c>
      <c r="O149" s="1519">
        <v>84</v>
      </c>
      <c r="P149" s="1295">
        <v>0.02</v>
      </c>
      <c r="Q149" s="1519">
        <v>145</v>
      </c>
      <c r="R149" s="1298">
        <v>0.03</v>
      </c>
      <c r="S149" s="1388">
        <v>6221</v>
      </c>
      <c r="T149" s="1290">
        <v>7.0000000000000007E-2</v>
      </c>
      <c r="U149" s="1291">
        <v>907</v>
      </c>
      <c r="V149" s="1290">
        <v>0.05</v>
      </c>
      <c r="W149" s="1291">
        <v>572</v>
      </c>
      <c r="X149" s="1290">
        <v>0.02</v>
      </c>
      <c r="Y149" s="1300">
        <v>1207</v>
      </c>
      <c r="Z149" s="1301">
        <v>0.03</v>
      </c>
    </row>
    <row r="150" spans="1:26">
      <c r="A150" s="1443"/>
      <c r="B150" s="1481" t="s">
        <v>242</v>
      </c>
      <c r="C150" s="1328">
        <v>30</v>
      </c>
      <c r="D150" s="1734">
        <v>0.08</v>
      </c>
      <c r="E150" s="1291"/>
      <c r="F150" s="1292"/>
      <c r="G150" s="1291">
        <v>6</v>
      </c>
      <c r="H150" s="1290">
        <v>0.04</v>
      </c>
      <c r="I150" s="1291">
        <v>7</v>
      </c>
      <c r="J150" s="1376">
        <v>0.03</v>
      </c>
      <c r="K150" s="1389">
        <v>128</v>
      </c>
      <c r="L150" s="1295">
        <v>0.01</v>
      </c>
      <c r="M150" s="1519">
        <v>1</v>
      </c>
      <c r="N150" s="1295">
        <v>0.03</v>
      </c>
      <c r="O150" s="1519">
        <v>8</v>
      </c>
      <c r="P150" s="1295">
        <v>0</v>
      </c>
      <c r="Q150" s="1519">
        <v>23</v>
      </c>
      <c r="R150" s="1298">
        <v>0</v>
      </c>
      <c r="S150" s="1388">
        <v>1964</v>
      </c>
      <c r="T150" s="1290">
        <v>0.02</v>
      </c>
      <c r="U150" s="1291">
        <v>169</v>
      </c>
      <c r="V150" s="1290">
        <v>0.01</v>
      </c>
      <c r="W150" s="1291">
        <v>70</v>
      </c>
      <c r="X150" s="1290">
        <v>0</v>
      </c>
      <c r="Y150" s="1291">
        <v>175</v>
      </c>
      <c r="Z150" s="1301">
        <v>0</v>
      </c>
    </row>
    <row r="151" spans="1:26">
      <c r="A151" s="1443"/>
      <c r="B151" s="1481" t="s">
        <v>243</v>
      </c>
      <c r="C151" s="1328">
        <v>3</v>
      </c>
      <c r="D151" s="1290">
        <v>0.01</v>
      </c>
      <c r="E151" s="1291"/>
      <c r="F151" s="1292"/>
      <c r="G151" s="1291">
        <v>1</v>
      </c>
      <c r="H151" s="1290">
        <v>0.01</v>
      </c>
      <c r="I151" s="1291">
        <v>2</v>
      </c>
      <c r="J151" s="1376">
        <v>0.01</v>
      </c>
      <c r="K151" s="1389">
        <v>66</v>
      </c>
      <c r="L151" s="1295">
        <v>0.01</v>
      </c>
      <c r="M151" s="1519">
        <v>1</v>
      </c>
      <c r="N151" s="1295">
        <v>0.03</v>
      </c>
      <c r="O151" s="1519">
        <v>9</v>
      </c>
      <c r="P151" s="1295">
        <v>0</v>
      </c>
      <c r="Q151" s="1519">
        <v>18</v>
      </c>
      <c r="R151" s="1298">
        <v>0</v>
      </c>
      <c r="S151" s="1328">
        <v>406</v>
      </c>
      <c r="T151" s="1290">
        <v>0</v>
      </c>
      <c r="U151" s="1291">
        <v>93</v>
      </c>
      <c r="V151" s="1290">
        <v>0.01</v>
      </c>
      <c r="W151" s="1291">
        <v>63</v>
      </c>
      <c r="X151" s="1290">
        <v>0</v>
      </c>
      <c r="Y151" s="1291">
        <v>155</v>
      </c>
      <c r="Z151" s="1301">
        <v>0</v>
      </c>
    </row>
    <row r="152" spans="1:26" ht="16.5" thickBot="1">
      <c r="A152" s="1443"/>
      <c r="B152" s="1494" t="s">
        <v>230</v>
      </c>
      <c r="C152" s="1535">
        <v>383</v>
      </c>
      <c r="D152" s="1536">
        <v>1</v>
      </c>
      <c r="E152" s="1537"/>
      <c r="F152" s="1764"/>
      <c r="G152" s="1537">
        <v>157</v>
      </c>
      <c r="H152" s="1536">
        <v>1</v>
      </c>
      <c r="I152" s="1537">
        <v>269</v>
      </c>
      <c r="J152" s="1578">
        <v>1</v>
      </c>
      <c r="K152" s="1579">
        <v>8936</v>
      </c>
      <c r="L152" s="1541">
        <v>1</v>
      </c>
      <c r="M152" s="1580">
        <v>36</v>
      </c>
      <c r="N152" s="1541">
        <v>1</v>
      </c>
      <c r="O152" s="1543">
        <v>4087</v>
      </c>
      <c r="P152" s="1541">
        <v>1</v>
      </c>
      <c r="Q152" s="1543">
        <v>4714</v>
      </c>
      <c r="R152" s="1581">
        <v>1</v>
      </c>
      <c r="S152" s="1545">
        <v>85852</v>
      </c>
      <c r="T152" s="1536">
        <v>1</v>
      </c>
      <c r="U152" s="1546">
        <v>17578</v>
      </c>
      <c r="V152" s="1536">
        <v>1</v>
      </c>
      <c r="W152" s="1546">
        <v>28872</v>
      </c>
      <c r="X152" s="1536">
        <v>1</v>
      </c>
      <c r="Y152" s="1546">
        <v>41879</v>
      </c>
      <c r="Z152" s="1547">
        <v>1</v>
      </c>
    </row>
    <row r="153" spans="1:26">
      <c r="A153" s="1178"/>
      <c r="B153" s="1178"/>
      <c r="C153" s="1178"/>
      <c r="D153" s="1178"/>
      <c r="E153" s="1178"/>
      <c r="F153" s="1178"/>
      <c r="G153" s="1178"/>
      <c r="H153" s="1178"/>
      <c r="I153" s="1178"/>
      <c r="J153" s="1178"/>
      <c r="K153" s="1178"/>
      <c r="L153" s="1178"/>
      <c r="M153" s="1178"/>
      <c r="N153" s="1178"/>
      <c r="O153" s="1178"/>
      <c r="P153" s="1178"/>
      <c r="Q153" s="1178"/>
      <c r="R153" s="1178"/>
      <c r="S153" s="1178"/>
      <c r="T153" s="1766"/>
      <c r="U153" s="1178"/>
      <c r="V153" s="1766"/>
      <c r="W153" s="1178"/>
      <c r="X153" s="1178"/>
      <c r="Y153" s="1178"/>
      <c r="Z153" s="1178"/>
    </row>
    <row r="154" spans="1:26">
      <c r="T154" s="432"/>
      <c r="V154" s="432"/>
    </row>
  </sheetData>
  <mergeCells count="67">
    <mergeCell ref="Y84:Z84"/>
    <mergeCell ref="A86:Z86"/>
    <mergeCell ref="A87:A92"/>
    <mergeCell ref="A93:A98"/>
    <mergeCell ref="A99:A104"/>
    <mergeCell ref="O84:P84"/>
    <mergeCell ref="Q84:R84"/>
    <mergeCell ref="S84:T84"/>
    <mergeCell ref="U84:V84"/>
    <mergeCell ref="W84:X84"/>
    <mergeCell ref="A68:A70"/>
    <mergeCell ref="A72:A75"/>
    <mergeCell ref="A76:A79"/>
    <mergeCell ref="A80:N80"/>
    <mergeCell ref="A82:Z82"/>
    <mergeCell ref="A53:A54"/>
    <mergeCell ref="A55:A56"/>
    <mergeCell ref="A58:A60"/>
    <mergeCell ref="A61:A63"/>
    <mergeCell ref="A65:A67"/>
    <mergeCell ref="A105:A110"/>
    <mergeCell ref="A111:A116"/>
    <mergeCell ref="A117:A122"/>
    <mergeCell ref="A123:A128"/>
    <mergeCell ref="A129:A134"/>
    <mergeCell ref="A135:A140"/>
    <mergeCell ref="A141:A146"/>
    <mergeCell ref="A147:A152"/>
    <mergeCell ref="A83:B85"/>
    <mergeCell ref="C83:J83"/>
    <mergeCell ref="K83:R83"/>
    <mergeCell ref="S83:Z83"/>
    <mergeCell ref="C84:D84"/>
    <mergeCell ref="E84:F84"/>
    <mergeCell ref="G84:H84"/>
    <mergeCell ref="I84:J84"/>
    <mergeCell ref="K84:L84"/>
    <mergeCell ref="M84:N84"/>
    <mergeCell ref="A31:A37"/>
    <mergeCell ref="A38:A44"/>
    <mergeCell ref="A46:A48"/>
    <mergeCell ref="A49:A51"/>
    <mergeCell ref="A11:F11"/>
    <mergeCell ref="G11:N11"/>
    <mergeCell ref="A12:F12"/>
    <mergeCell ref="G12:N12"/>
    <mergeCell ref="A13:F13"/>
    <mergeCell ref="A14:N19"/>
    <mergeCell ref="A21:N21"/>
    <mergeCell ref="A24:B24"/>
    <mergeCell ref="A26:B26"/>
    <mergeCell ref="A27:B27"/>
    <mergeCell ref="A29:B29"/>
    <mergeCell ref="A28:B28"/>
    <mergeCell ref="A10:F10"/>
    <mergeCell ref="G10:N10"/>
    <mergeCell ref="A1:N1"/>
    <mergeCell ref="Z1:AA1"/>
    <mergeCell ref="A3:N3"/>
    <mergeCell ref="O3:Q3"/>
    <mergeCell ref="A5:N5"/>
    <mergeCell ref="A6:N6"/>
    <mergeCell ref="A7:N7"/>
    <mergeCell ref="A8:F8"/>
    <mergeCell ref="G8:N8"/>
    <mergeCell ref="A9:F9"/>
    <mergeCell ref="G9:N9"/>
  </mergeCells>
  <hyperlinks>
    <hyperlink ref="O3:P3" location="'Table of Contents'!A1" display="Back to Table of Contents" xr:uid="{91F816AC-3ADB-4958-91F7-3E18003599F8}"/>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C347"/>
  <sheetViews>
    <sheetView showGridLines="0" workbookViewId="0">
      <pane ySplit="12" topLeftCell="A206" activePane="bottomLeft" state="frozen"/>
      <selection pane="bottomLeft" activeCell="E162" sqref="E162"/>
    </sheetView>
  </sheetViews>
  <sheetFormatPr defaultColWidth="11" defaultRowHeight="15.75"/>
  <cols>
    <col min="1" max="2" width="25.875" style="19" customWidth="1"/>
    <col min="3" max="9" width="6.875" style="19" customWidth="1"/>
    <col min="10" max="18" width="6.875" style="18" customWidth="1"/>
    <col min="19" max="26" width="7.375" style="18" customWidth="1"/>
  </cols>
  <sheetData>
    <row r="1" spans="1:29" ht="80.099999999999994" customHeight="1">
      <c r="A1" s="898" t="s">
        <v>156</v>
      </c>
      <c r="B1" s="898"/>
      <c r="C1" s="898"/>
      <c r="D1" s="898"/>
      <c r="E1" s="898"/>
      <c r="F1" s="898"/>
      <c r="G1" s="898"/>
      <c r="H1" s="898"/>
      <c r="I1" s="898"/>
      <c r="J1" s="898"/>
      <c r="K1" s="898"/>
      <c r="L1" s="898"/>
      <c r="M1" s="898"/>
      <c r="N1" s="898"/>
      <c r="O1" s="898"/>
      <c r="P1" s="898"/>
      <c r="Q1" s="898"/>
      <c r="R1" s="898"/>
      <c r="S1" s="898"/>
      <c r="T1" s="898"/>
      <c r="U1" s="898"/>
      <c r="V1" s="898"/>
      <c r="W1" s="898"/>
      <c r="X1" s="898"/>
      <c r="Y1" s="898"/>
      <c r="Z1" s="898"/>
    </row>
    <row r="2" spans="1:29" ht="15.95" customHeight="1">
      <c r="A2" s="231"/>
      <c r="B2" s="231"/>
      <c r="C2" s="231"/>
      <c r="D2" s="231"/>
      <c r="E2" s="231"/>
      <c r="F2" s="231"/>
      <c r="G2" s="231"/>
      <c r="H2" s="231"/>
      <c r="I2" s="231"/>
      <c r="J2" s="231"/>
      <c r="K2" s="231"/>
      <c r="L2" s="231"/>
      <c r="M2" s="231"/>
      <c r="N2" s="231"/>
      <c r="O2" s="231"/>
      <c r="P2" s="231"/>
      <c r="Q2" s="231"/>
      <c r="R2" s="231"/>
      <c r="S2" s="231"/>
      <c r="T2" s="231"/>
      <c r="U2" s="231"/>
      <c r="V2" s="231"/>
      <c r="W2" s="231"/>
      <c r="X2" s="231"/>
      <c r="Y2" s="231"/>
      <c r="Z2" s="231"/>
    </row>
    <row r="3" spans="1:29" ht="18.75">
      <c r="A3" s="990" t="s">
        <v>406</v>
      </c>
      <c r="B3" s="990"/>
      <c r="C3" s="990"/>
      <c r="D3" s="990"/>
      <c r="E3" s="990"/>
      <c r="F3" s="990"/>
      <c r="G3" s="990"/>
      <c r="H3" s="990"/>
      <c r="I3" s="990"/>
      <c r="J3" s="990"/>
      <c r="AA3" s="1110" t="s">
        <v>158</v>
      </c>
      <c r="AB3" s="1110"/>
      <c r="AC3" s="1110"/>
    </row>
    <row r="5" spans="1:29" ht="15.95" customHeight="1">
      <c r="A5" s="1108" t="s">
        <v>407</v>
      </c>
      <c r="B5" s="1109"/>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row>
    <row r="6" spans="1:29" ht="15.95" customHeight="1">
      <c r="A6" s="1109"/>
      <c r="B6" s="1109"/>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row>
    <row r="7" spans="1:29" ht="15.95" customHeight="1">
      <c r="A7" s="1109"/>
      <c r="B7" s="1109"/>
      <c r="C7" s="1109"/>
      <c r="D7" s="1109"/>
      <c r="E7" s="1109"/>
      <c r="F7" s="1109"/>
      <c r="G7" s="1109"/>
      <c r="H7" s="1109"/>
      <c r="I7" s="1109"/>
      <c r="J7" s="1109"/>
      <c r="K7" s="1109"/>
      <c r="L7" s="1109"/>
      <c r="M7" s="1109"/>
      <c r="N7" s="1109"/>
      <c r="O7" s="1109"/>
      <c r="P7" s="1109"/>
      <c r="Q7" s="1109"/>
      <c r="R7" s="1109"/>
      <c r="S7" s="1109"/>
      <c r="T7" s="1109"/>
      <c r="U7" s="1109"/>
      <c r="V7" s="1109"/>
      <c r="W7" s="1109"/>
      <c r="X7" s="1109"/>
      <c r="Y7" s="1109"/>
      <c r="Z7" s="1109"/>
    </row>
    <row r="8" spans="1:29" ht="16.5" thickBot="1"/>
    <row r="9" spans="1:29" ht="27.95" customHeight="1" thickBot="1">
      <c r="A9" s="1061" t="s">
        <v>408</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3"/>
    </row>
    <row r="10" spans="1:29" ht="15.95" customHeight="1">
      <c r="A10" s="1024"/>
      <c r="B10" s="1025"/>
      <c r="C10" s="998" t="s">
        <v>192</v>
      </c>
      <c r="D10" s="1000"/>
      <c r="E10" s="1000"/>
      <c r="F10" s="1000"/>
      <c r="G10" s="1000"/>
      <c r="H10" s="1000"/>
      <c r="I10" s="1000"/>
      <c r="J10" s="1001"/>
      <c r="K10" s="996" t="s">
        <v>193</v>
      </c>
      <c r="L10" s="1029"/>
      <c r="M10" s="1029"/>
      <c r="N10" s="1029"/>
      <c r="O10" s="1029"/>
      <c r="P10" s="1029"/>
      <c r="Q10" s="1029"/>
      <c r="R10" s="997"/>
      <c r="S10" s="998" t="s">
        <v>4</v>
      </c>
      <c r="T10" s="1000"/>
      <c r="U10" s="1000"/>
      <c r="V10" s="1000"/>
      <c r="W10" s="1000"/>
      <c r="X10" s="1000"/>
      <c r="Y10" s="1000"/>
      <c r="Z10" s="999"/>
    </row>
    <row r="11" spans="1:29" ht="32.1" customHeight="1">
      <c r="A11" s="953"/>
      <c r="B11" s="954"/>
      <c r="C11" s="970" t="s">
        <v>205</v>
      </c>
      <c r="D11" s="930"/>
      <c r="E11" s="929" t="s">
        <v>208</v>
      </c>
      <c r="F11" s="930"/>
      <c r="G11" s="929" t="s">
        <v>59</v>
      </c>
      <c r="H11" s="930"/>
      <c r="I11" s="929" t="s">
        <v>409</v>
      </c>
      <c r="J11" s="1107"/>
      <c r="K11" s="1105" t="s">
        <v>205</v>
      </c>
      <c r="L11" s="1106"/>
      <c r="M11" s="969" t="s">
        <v>208</v>
      </c>
      <c r="N11" s="1106"/>
      <c r="O11" s="969" t="s">
        <v>59</v>
      </c>
      <c r="P11" s="1106"/>
      <c r="Q11" s="969" t="s">
        <v>409</v>
      </c>
      <c r="R11" s="1111"/>
      <c r="S11" s="970" t="s">
        <v>205</v>
      </c>
      <c r="T11" s="930"/>
      <c r="U11" s="929" t="s">
        <v>208</v>
      </c>
      <c r="V11" s="930"/>
      <c r="W11" s="929" t="s">
        <v>59</v>
      </c>
      <c r="X11" s="930"/>
      <c r="Y11" s="929" t="s">
        <v>409</v>
      </c>
      <c r="Z11" s="968"/>
    </row>
    <row r="12" spans="1:29">
      <c r="A12" s="955"/>
      <c r="B12" s="956"/>
      <c r="C12" s="86" t="s">
        <v>195</v>
      </c>
      <c r="D12" s="385" t="s">
        <v>224</v>
      </c>
      <c r="E12" s="88" t="s">
        <v>195</v>
      </c>
      <c r="F12" s="385" t="s">
        <v>224</v>
      </c>
      <c r="G12" s="88" t="s">
        <v>195</v>
      </c>
      <c r="H12" s="385" t="s">
        <v>224</v>
      </c>
      <c r="I12" s="88" t="s">
        <v>195</v>
      </c>
      <c r="J12" s="386" t="s">
        <v>224</v>
      </c>
      <c r="K12" s="90" t="s">
        <v>195</v>
      </c>
      <c r="L12" s="387" t="s">
        <v>224</v>
      </c>
      <c r="M12" s="92" t="s">
        <v>195</v>
      </c>
      <c r="N12" s="387" t="s">
        <v>224</v>
      </c>
      <c r="O12" s="92" t="s">
        <v>195</v>
      </c>
      <c r="P12" s="387" t="s">
        <v>224</v>
      </c>
      <c r="Q12" s="92" t="s">
        <v>195</v>
      </c>
      <c r="R12" s="388" t="s">
        <v>224</v>
      </c>
      <c r="S12" s="86" t="s">
        <v>195</v>
      </c>
      <c r="T12" s="385" t="s">
        <v>224</v>
      </c>
      <c r="U12" s="88" t="s">
        <v>195</v>
      </c>
      <c r="V12" s="385" t="s">
        <v>224</v>
      </c>
      <c r="W12" s="88" t="s">
        <v>195</v>
      </c>
      <c r="X12" s="385" t="s">
        <v>224</v>
      </c>
      <c r="Y12" s="88" t="s">
        <v>195</v>
      </c>
      <c r="Z12" s="389" t="s">
        <v>224</v>
      </c>
    </row>
    <row r="13" spans="1:29" ht="20.100000000000001" customHeight="1">
      <c r="A13" s="1014" t="s">
        <v>410</v>
      </c>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016"/>
    </row>
    <row r="14" spans="1:29">
      <c r="A14" s="943" t="s">
        <v>411</v>
      </c>
      <c r="B14" s="944"/>
      <c r="C14" s="106">
        <v>101</v>
      </c>
      <c r="D14" s="369">
        <v>0.36071428571428571</v>
      </c>
      <c r="E14" s="106">
        <v>46</v>
      </c>
      <c r="F14" s="369">
        <v>0.42201834862385323</v>
      </c>
      <c r="G14" s="106">
        <v>60</v>
      </c>
      <c r="H14" s="369">
        <v>0.40268456375838924</v>
      </c>
      <c r="I14" s="106">
        <v>103</v>
      </c>
      <c r="J14" s="369">
        <v>0.40234375</v>
      </c>
      <c r="K14" s="108">
        <v>2547</v>
      </c>
      <c r="L14" s="371">
        <v>0.28753668999774218</v>
      </c>
      <c r="M14" s="108">
        <v>14</v>
      </c>
      <c r="N14" s="371">
        <v>0.38888888888888895</v>
      </c>
      <c r="O14" s="108">
        <v>1540</v>
      </c>
      <c r="P14" s="371">
        <v>0.38683747802059787</v>
      </c>
      <c r="Q14" s="108">
        <v>1372</v>
      </c>
      <c r="R14" s="371">
        <v>0.2972270363951473</v>
      </c>
      <c r="S14" s="106">
        <v>29330</v>
      </c>
      <c r="T14" s="369">
        <v>0.34665752647503789</v>
      </c>
      <c r="U14" s="106">
        <v>6270</v>
      </c>
      <c r="V14" s="369">
        <v>0.36544850498338877</v>
      </c>
      <c r="W14" s="106">
        <v>12816</v>
      </c>
      <c r="X14" s="369">
        <v>0.4596349029874835</v>
      </c>
      <c r="Y14" s="106">
        <v>13721</v>
      </c>
      <c r="Z14" s="373">
        <v>0.33604369229262082</v>
      </c>
    </row>
    <row r="15" spans="1:29">
      <c r="A15" s="945" t="s">
        <v>412</v>
      </c>
      <c r="B15" s="946"/>
      <c r="C15" s="106">
        <v>170</v>
      </c>
      <c r="D15" s="369">
        <v>0.6071428571428571</v>
      </c>
      <c r="E15" s="106">
        <v>63</v>
      </c>
      <c r="F15" s="369">
        <v>0.57798165137614677</v>
      </c>
      <c r="G15" s="106">
        <v>86</v>
      </c>
      <c r="H15" s="369">
        <v>0.57718120805369133</v>
      </c>
      <c r="I15" s="106">
        <v>147</v>
      </c>
      <c r="J15" s="369">
        <v>0.57421875</v>
      </c>
      <c r="K15" s="108">
        <v>6061</v>
      </c>
      <c r="L15" s="371">
        <v>0.6842402348159855</v>
      </c>
      <c r="M15" s="108">
        <v>21</v>
      </c>
      <c r="N15" s="371">
        <v>0.58333333333333337</v>
      </c>
      <c r="O15" s="108">
        <v>2411</v>
      </c>
      <c r="P15" s="371">
        <v>0.60562672695302688</v>
      </c>
      <c r="Q15" s="108">
        <v>3213</v>
      </c>
      <c r="R15" s="371">
        <v>0.69605719237435015</v>
      </c>
      <c r="S15" s="106">
        <v>51949</v>
      </c>
      <c r="T15" s="369">
        <v>0.61399631240544628</v>
      </c>
      <c r="U15" s="106">
        <v>10497</v>
      </c>
      <c r="V15" s="369">
        <v>0.61182024829515647</v>
      </c>
      <c r="W15" s="106">
        <v>14796</v>
      </c>
      <c r="X15" s="369">
        <v>0.53064591328049349</v>
      </c>
      <c r="Y15" s="106">
        <v>26680</v>
      </c>
      <c r="Z15" s="373">
        <v>0.65342509367882262</v>
      </c>
    </row>
    <row r="16" spans="1:29">
      <c r="A16" s="945" t="s">
        <v>413</v>
      </c>
      <c r="B16" s="946"/>
      <c r="C16" s="106">
        <v>9</v>
      </c>
      <c r="D16" s="369">
        <v>3.214285714285714E-2</v>
      </c>
      <c r="E16" s="106">
        <v>0</v>
      </c>
      <c r="F16" s="369">
        <v>0</v>
      </c>
      <c r="G16" s="106">
        <v>3</v>
      </c>
      <c r="H16" s="369">
        <v>2.0134228187919462E-2</v>
      </c>
      <c r="I16" s="106">
        <v>6</v>
      </c>
      <c r="J16" s="369">
        <v>2.34375E-2</v>
      </c>
      <c r="K16" s="108">
        <v>250</v>
      </c>
      <c r="L16" s="371">
        <v>2.8223075186272296E-2</v>
      </c>
      <c r="M16" s="108">
        <v>1</v>
      </c>
      <c r="N16" s="371">
        <v>2.7777777777777776E-2</v>
      </c>
      <c r="O16" s="108">
        <v>30</v>
      </c>
      <c r="P16" s="371">
        <v>7.5357950263752827E-3</v>
      </c>
      <c r="Q16" s="108">
        <v>31</v>
      </c>
      <c r="R16" s="371">
        <v>6.7157712305025994E-3</v>
      </c>
      <c r="S16" s="106">
        <v>3329</v>
      </c>
      <c r="T16" s="369">
        <v>3.9346161119515888E-2</v>
      </c>
      <c r="U16" s="106">
        <v>390</v>
      </c>
      <c r="V16" s="369">
        <v>2.2731246721454799E-2</v>
      </c>
      <c r="W16" s="106">
        <v>271</v>
      </c>
      <c r="X16" s="369">
        <v>9.7191837320230959E-3</v>
      </c>
      <c r="Y16" s="106">
        <v>430</v>
      </c>
      <c r="Z16" s="373">
        <v>1.0531214028556734E-2</v>
      </c>
    </row>
    <row r="17" spans="1:26">
      <c r="A17" s="936" t="s">
        <v>230</v>
      </c>
      <c r="B17" s="1096"/>
      <c r="C17" s="106">
        <v>280</v>
      </c>
      <c r="D17" s="369">
        <v>1</v>
      </c>
      <c r="E17" s="106">
        <v>109</v>
      </c>
      <c r="F17" s="369">
        <v>1</v>
      </c>
      <c r="G17" s="106">
        <v>149</v>
      </c>
      <c r="H17" s="369">
        <v>1</v>
      </c>
      <c r="I17" s="106">
        <v>256</v>
      </c>
      <c r="J17" s="369">
        <v>1</v>
      </c>
      <c r="K17" s="108">
        <v>8858</v>
      </c>
      <c r="L17" s="371">
        <v>1</v>
      </c>
      <c r="M17" s="108">
        <v>36</v>
      </c>
      <c r="N17" s="371">
        <v>1</v>
      </c>
      <c r="O17" s="108">
        <v>3981</v>
      </c>
      <c r="P17" s="371">
        <v>1</v>
      </c>
      <c r="Q17" s="108">
        <v>4616</v>
      </c>
      <c r="R17" s="371">
        <v>1</v>
      </c>
      <c r="S17" s="106">
        <v>84608</v>
      </c>
      <c r="T17" s="369">
        <v>1</v>
      </c>
      <c r="U17" s="106">
        <v>17157</v>
      </c>
      <c r="V17" s="369">
        <v>1</v>
      </c>
      <c r="W17" s="106">
        <v>27883</v>
      </c>
      <c r="X17" s="369">
        <v>1</v>
      </c>
      <c r="Y17" s="106">
        <v>40831</v>
      </c>
      <c r="Z17" s="373">
        <v>1</v>
      </c>
    </row>
    <row r="18" spans="1:26" ht="20.100000000000001" customHeight="1">
      <c r="A18" s="1014" t="s">
        <v>414</v>
      </c>
      <c r="B18" s="1015"/>
      <c r="C18" s="1015"/>
      <c r="D18" s="1015"/>
      <c r="E18" s="1015"/>
      <c r="F18" s="1015"/>
      <c r="G18" s="1015"/>
      <c r="H18" s="1015"/>
      <c r="I18" s="1015"/>
      <c r="J18" s="1015"/>
      <c r="K18" s="1015"/>
      <c r="L18" s="1015"/>
      <c r="M18" s="1015"/>
      <c r="N18" s="1015"/>
      <c r="O18" s="1015"/>
      <c r="P18" s="1015"/>
      <c r="Q18" s="1015"/>
      <c r="R18" s="1015"/>
      <c r="S18" s="1015"/>
      <c r="T18" s="1015"/>
      <c r="U18" s="1015"/>
      <c r="V18" s="1015"/>
      <c r="W18" s="1015"/>
      <c r="X18" s="1015"/>
      <c r="Y18" s="1015"/>
      <c r="Z18" s="1016"/>
    </row>
    <row r="19" spans="1:26">
      <c r="A19" s="943" t="s">
        <v>292</v>
      </c>
      <c r="B19" s="944"/>
      <c r="C19" s="81">
        <v>253</v>
      </c>
      <c r="D19" s="351">
        <v>0.91666666666666652</v>
      </c>
      <c r="E19" s="81">
        <v>81</v>
      </c>
      <c r="F19" s="351">
        <v>0.7570093457943925</v>
      </c>
      <c r="G19" s="81">
        <v>130</v>
      </c>
      <c r="H19" s="351">
        <v>0.87248322147651014</v>
      </c>
      <c r="I19" s="81">
        <v>238</v>
      </c>
      <c r="J19" s="351">
        <v>0.91538461538461535</v>
      </c>
      <c r="K19" s="628">
        <v>8333</v>
      </c>
      <c r="L19" s="353">
        <v>0.9522340303965261</v>
      </c>
      <c r="M19" s="628">
        <v>35</v>
      </c>
      <c r="N19" s="353">
        <v>0.9722222222222221</v>
      </c>
      <c r="O19" s="628">
        <v>3894</v>
      </c>
      <c r="P19" s="353">
        <v>0.99616270145817343</v>
      </c>
      <c r="Q19" s="628">
        <v>4531</v>
      </c>
      <c r="R19" s="353">
        <v>0.99560536145902001</v>
      </c>
      <c r="S19" s="81">
        <v>81395</v>
      </c>
      <c r="T19" s="351">
        <v>0.96869979172865217</v>
      </c>
      <c r="U19" s="81">
        <v>16896</v>
      </c>
      <c r="V19" s="351">
        <v>0.98639733784809391</v>
      </c>
      <c r="W19" s="81">
        <v>27535</v>
      </c>
      <c r="X19" s="351">
        <v>0.99558882019018702</v>
      </c>
      <c r="Y19" s="81">
        <v>40246</v>
      </c>
      <c r="Z19" s="355">
        <v>0.99387563589667605</v>
      </c>
    </row>
    <row r="20" spans="1:26">
      <c r="A20" s="945" t="s">
        <v>293</v>
      </c>
      <c r="B20" s="946"/>
      <c r="C20" s="81">
        <v>4</v>
      </c>
      <c r="D20" s="351">
        <v>1.4492753623188406E-2</v>
      </c>
      <c r="E20" s="81">
        <v>5</v>
      </c>
      <c r="F20" s="351">
        <v>4.6728971962616821E-2</v>
      </c>
      <c r="G20" s="81">
        <v>0</v>
      </c>
      <c r="H20" s="351">
        <v>0</v>
      </c>
      <c r="I20" s="81">
        <v>2</v>
      </c>
      <c r="J20" s="351">
        <v>7.6923076923076927E-3</v>
      </c>
      <c r="K20" s="628">
        <v>178</v>
      </c>
      <c r="L20" s="353">
        <v>2.0340532510570219E-2</v>
      </c>
      <c r="M20" s="628">
        <v>0</v>
      </c>
      <c r="N20" s="353">
        <v>0</v>
      </c>
      <c r="O20" s="628">
        <v>13</v>
      </c>
      <c r="P20" s="353">
        <v>3.3256587362496801E-3</v>
      </c>
      <c r="Q20" s="628">
        <v>17</v>
      </c>
      <c r="R20" s="353">
        <v>3.7354427598330037E-3</v>
      </c>
      <c r="S20" s="81">
        <v>2011</v>
      </c>
      <c r="T20" s="351">
        <v>2.3933353168699791E-2</v>
      </c>
      <c r="U20" s="81">
        <v>194</v>
      </c>
      <c r="V20" s="351">
        <v>1.1325821705878919E-2</v>
      </c>
      <c r="W20" s="81">
        <v>110</v>
      </c>
      <c r="X20" s="351">
        <v>3.9772932711429291E-3</v>
      </c>
      <c r="Y20" s="81">
        <v>208</v>
      </c>
      <c r="Z20" s="355">
        <v>5.1365634414975055E-3</v>
      </c>
    </row>
    <row r="21" spans="1:26">
      <c r="A21" s="945" t="s">
        <v>294</v>
      </c>
      <c r="B21" s="946"/>
      <c r="C21" s="81">
        <v>19</v>
      </c>
      <c r="D21" s="351">
        <v>6.8840579710144928E-2</v>
      </c>
      <c r="E21" s="81">
        <v>21</v>
      </c>
      <c r="F21" s="351">
        <v>0.19626168224299065</v>
      </c>
      <c r="G21" s="81">
        <v>19</v>
      </c>
      <c r="H21" s="351">
        <v>0.12751677852348994</v>
      </c>
      <c r="I21" s="81">
        <v>20</v>
      </c>
      <c r="J21" s="351">
        <v>7.6923076923076927E-2</v>
      </c>
      <c r="K21" s="628">
        <v>240</v>
      </c>
      <c r="L21" s="353">
        <v>2.7425437092903668E-2</v>
      </c>
      <c r="M21" s="628">
        <v>1</v>
      </c>
      <c r="N21" s="353">
        <v>2.7777777777777776E-2</v>
      </c>
      <c r="O21" s="628">
        <v>2</v>
      </c>
      <c r="P21" s="353">
        <v>5.1163980557687391E-4</v>
      </c>
      <c r="Q21" s="628">
        <v>3</v>
      </c>
      <c r="R21" s="353">
        <v>6.5919578114700061E-4</v>
      </c>
      <c r="S21" s="81">
        <v>619</v>
      </c>
      <c r="T21" s="351">
        <v>7.3668551026480214E-3</v>
      </c>
      <c r="U21" s="81">
        <v>39</v>
      </c>
      <c r="V21" s="351">
        <v>2.2768404460272052E-3</v>
      </c>
      <c r="W21" s="81">
        <v>12</v>
      </c>
      <c r="X21" s="351">
        <v>4.3388653867013782E-4</v>
      </c>
      <c r="Y21" s="81">
        <v>40</v>
      </c>
      <c r="Z21" s="355">
        <v>9.8780066182644352E-4</v>
      </c>
    </row>
    <row r="22" spans="1:26">
      <c r="A22" s="936" t="s">
        <v>230</v>
      </c>
      <c r="B22" s="1096"/>
      <c r="C22" s="81">
        <v>276</v>
      </c>
      <c r="D22" s="351">
        <v>1</v>
      </c>
      <c r="E22" s="81">
        <v>107</v>
      </c>
      <c r="F22" s="351">
        <v>1</v>
      </c>
      <c r="G22" s="81">
        <v>149</v>
      </c>
      <c r="H22" s="351">
        <v>1</v>
      </c>
      <c r="I22" s="81">
        <v>260</v>
      </c>
      <c r="J22" s="351">
        <v>1</v>
      </c>
      <c r="K22" s="628">
        <v>8751</v>
      </c>
      <c r="L22" s="353">
        <v>1</v>
      </c>
      <c r="M22" s="628">
        <v>36</v>
      </c>
      <c r="N22" s="353">
        <v>1</v>
      </c>
      <c r="O22" s="628">
        <v>3909</v>
      </c>
      <c r="P22" s="353">
        <v>1</v>
      </c>
      <c r="Q22" s="628">
        <v>4551</v>
      </c>
      <c r="R22" s="353">
        <v>1</v>
      </c>
      <c r="S22" s="81">
        <v>84025</v>
      </c>
      <c r="T22" s="351">
        <v>1</v>
      </c>
      <c r="U22" s="81">
        <v>17129</v>
      </c>
      <c r="V22" s="351">
        <v>1</v>
      </c>
      <c r="W22" s="81">
        <v>27657</v>
      </c>
      <c r="X22" s="351">
        <v>1</v>
      </c>
      <c r="Y22" s="81">
        <v>40494</v>
      </c>
      <c r="Z22" s="355">
        <v>1</v>
      </c>
    </row>
    <row r="23" spans="1:26" ht="15.95" customHeight="1">
      <c r="A23" s="1044" t="s">
        <v>415</v>
      </c>
      <c r="B23" s="1045"/>
      <c r="C23" s="1045"/>
      <c r="D23" s="1045"/>
      <c r="E23" s="1045"/>
      <c r="F23" s="1045"/>
      <c r="G23" s="1045"/>
      <c r="H23" s="1045"/>
      <c r="I23" s="1045"/>
      <c r="J23" s="1045"/>
      <c r="K23" s="1045"/>
      <c r="L23" s="1045"/>
      <c r="M23" s="1045"/>
      <c r="N23" s="1045"/>
      <c r="O23" s="1045"/>
      <c r="P23" s="1045"/>
      <c r="Q23" s="1045"/>
      <c r="R23" s="1045"/>
      <c r="S23" s="1045"/>
      <c r="T23" s="1045"/>
      <c r="U23" s="1045"/>
      <c r="V23" s="1045"/>
      <c r="W23" s="1045"/>
      <c r="X23" s="1045"/>
      <c r="Y23" s="1045"/>
      <c r="Z23" s="1048"/>
    </row>
    <row r="24" spans="1:26">
      <c r="A24" s="390" t="s">
        <v>416</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3"/>
    </row>
    <row r="25" spans="1:26">
      <c r="A25" s="943" t="s">
        <v>13</v>
      </c>
      <c r="B25" s="944"/>
      <c r="C25" s="106">
        <v>93</v>
      </c>
      <c r="D25" s="369">
        <v>0.33818181818181819</v>
      </c>
      <c r="E25" s="106">
        <v>31</v>
      </c>
      <c r="F25" s="369">
        <v>0.31</v>
      </c>
      <c r="G25" s="106">
        <v>58</v>
      </c>
      <c r="H25" s="369">
        <v>0.40277777777777779</v>
      </c>
      <c r="I25" s="106">
        <v>91</v>
      </c>
      <c r="J25" s="369">
        <v>0.36111111111111105</v>
      </c>
      <c r="K25" s="108">
        <v>2349</v>
      </c>
      <c r="L25" s="371">
        <v>0.27021741631197516</v>
      </c>
      <c r="M25" s="108">
        <v>14</v>
      </c>
      <c r="N25" s="371">
        <v>0.38888888888888895</v>
      </c>
      <c r="O25" s="108">
        <v>1471</v>
      </c>
      <c r="P25" s="371">
        <v>0.37941707505803457</v>
      </c>
      <c r="Q25" s="108">
        <v>1333</v>
      </c>
      <c r="R25" s="371">
        <v>0.29641983544585276</v>
      </c>
      <c r="S25" s="106">
        <v>28449</v>
      </c>
      <c r="T25" s="369">
        <v>0.3404619435136429</v>
      </c>
      <c r="U25" s="106">
        <v>6193</v>
      </c>
      <c r="V25" s="369">
        <v>0.36388741994241725</v>
      </c>
      <c r="W25" s="106">
        <v>12545</v>
      </c>
      <c r="X25" s="369">
        <v>0.45799715234931182</v>
      </c>
      <c r="Y25" s="106">
        <v>13436</v>
      </c>
      <c r="Z25" s="373">
        <v>0.33443683883011821</v>
      </c>
    </row>
    <row r="26" spans="1:26">
      <c r="A26" s="945" t="s">
        <v>14</v>
      </c>
      <c r="B26" s="946"/>
      <c r="C26" s="106">
        <v>159</v>
      </c>
      <c r="D26" s="369">
        <v>0.57818181818181813</v>
      </c>
      <c r="E26" s="106">
        <v>48</v>
      </c>
      <c r="F26" s="369">
        <v>0.48</v>
      </c>
      <c r="G26" s="106">
        <v>68</v>
      </c>
      <c r="H26" s="369">
        <v>0.47222222222222221</v>
      </c>
      <c r="I26" s="106">
        <v>138</v>
      </c>
      <c r="J26" s="369">
        <v>0.54761904761904767</v>
      </c>
      <c r="K26" s="108">
        <v>5815</v>
      </c>
      <c r="L26" s="371">
        <v>0.66892902335212223</v>
      </c>
      <c r="M26" s="108">
        <v>21</v>
      </c>
      <c r="N26" s="371">
        <v>0.58333333333333337</v>
      </c>
      <c r="O26" s="108">
        <v>2373</v>
      </c>
      <c r="P26" s="371">
        <v>0.61207118906370905</v>
      </c>
      <c r="Q26" s="108">
        <v>3122</v>
      </c>
      <c r="R26" s="371">
        <v>0.69424060484767625</v>
      </c>
      <c r="S26" s="106">
        <v>51151</v>
      </c>
      <c r="T26" s="369">
        <v>0.61214696026807081</v>
      </c>
      <c r="U26" s="106">
        <v>10414</v>
      </c>
      <c r="V26" s="369">
        <v>0.61190434220577006</v>
      </c>
      <c r="W26" s="106">
        <v>14565</v>
      </c>
      <c r="X26" s="369">
        <v>0.53174400350480089</v>
      </c>
      <c r="Y26" s="106">
        <v>26269</v>
      </c>
      <c r="Z26" s="373">
        <v>0.6538643434971998</v>
      </c>
    </row>
    <row r="27" spans="1:26">
      <c r="A27" s="945" t="s">
        <v>15</v>
      </c>
      <c r="B27" s="946"/>
      <c r="C27" s="106">
        <v>23</v>
      </c>
      <c r="D27" s="369">
        <v>8.3636363636363634E-2</v>
      </c>
      <c r="E27" s="106">
        <v>21</v>
      </c>
      <c r="F27" s="369">
        <v>0.21</v>
      </c>
      <c r="G27" s="106">
        <v>18</v>
      </c>
      <c r="H27" s="369">
        <v>0.125</v>
      </c>
      <c r="I27" s="106">
        <v>23</v>
      </c>
      <c r="J27" s="369">
        <v>9.1269841269841265E-2</v>
      </c>
      <c r="K27" s="108">
        <v>529</v>
      </c>
      <c r="L27" s="371">
        <v>6.0853560335902453E-2</v>
      </c>
      <c r="M27" s="108">
        <v>1</v>
      </c>
      <c r="N27" s="371">
        <v>2.7777777777777776E-2</v>
      </c>
      <c r="O27" s="108">
        <v>33</v>
      </c>
      <c r="P27" s="371">
        <v>8.5117358782563837E-3</v>
      </c>
      <c r="Q27" s="108">
        <v>42</v>
      </c>
      <c r="R27" s="371">
        <v>9.3395597064709814E-3</v>
      </c>
      <c r="S27" s="106">
        <v>3960</v>
      </c>
      <c r="T27" s="369">
        <v>4.7391096218286272E-2</v>
      </c>
      <c r="U27" s="106">
        <v>412</v>
      </c>
      <c r="V27" s="369">
        <v>2.420823785181268E-2</v>
      </c>
      <c r="W27" s="106">
        <v>281</v>
      </c>
      <c r="X27" s="369">
        <v>1.0258844145887337E-2</v>
      </c>
      <c r="Y27" s="106">
        <v>470</v>
      </c>
      <c r="Z27" s="373">
        <v>1.1698817672682016E-2</v>
      </c>
    </row>
    <row r="28" spans="1:26">
      <c r="A28" s="936" t="s">
        <v>230</v>
      </c>
      <c r="B28" s="1096"/>
      <c r="C28" s="106">
        <v>275</v>
      </c>
      <c r="D28" s="369">
        <v>1</v>
      </c>
      <c r="E28" s="106">
        <v>100</v>
      </c>
      <c r="F28" s="369">
        <v>1</v>
      </c>
      <c r="G28" s="106">
        <v>144</v>
      </c>
      <c r="H28" s="369">
        <v>1</v>
      </c>
      <c r="I28" s="106">
        <v>252</v>
      </c>
      <c r="J28" s="369">
        <v>1</v>
      </c>
      <c r="K28" s="108">
        <v>8693</v>
      </c>
      <c r="L28" s="371">
        <v>1</v>
      </c>
      <c r="M28" s="108">
        <v>36</v>
      </c>
      <c r="N28" s="371">
        <v>1</v>
      </c>
      <c r="O28" s="108">
        <v>3877</v>
      </c>
      <c r="P28" s="371">
        <v>1</v>
      </c>
      <c r="Q28" s="108">
        <v>4497</v>
      </c>
      <c r="R28" s="371">
        <v>1</v>
      </c>
      <c r="S28" s="106">
        <v>83560</v>
      </c>
      <c r="T28" s="369">
        <v>1</v>
      </c>
      <c r="U28" s="106">
        <v>17019</v>
      </c>
      <c r="V28" s="369">
        <v>1</v>
      </c>
      <c r="W28" s="106">
        <v>27391</v>
      </c>
      <c r="X28" s="369">
        <v>1</v>
      </c>
      <c r="Y28" s="106">
        <v>40175</v>
      </c>
      <c r="Z28" s="373">
        <v>1</v>
      </c>
    </row>
    <row r="29" spans="1:26" ht="32.1" customHeight="1">
      <c r="A29" s="1014" t="s">
        <v>417</v>
      </c>
      <c r="B29" s="1015"/>
      <c r="C29" s="1015"/>
      <c r="D29" s="1015"/>
      <c r="E29" s="1015"/>
      <c r="F29" s="1015"/>
      <c r="G29" s="1015"/>
      <c r="H29" s="1015"/>
      <c r="I29" s="1015"/>
      <c r="J29" s="1015"/>
      <c r="K29" s="1015"/>
      <c r="L29" s="1015"/>
      <c r="M29" s="1015"/>
      <c r="N29" s="1015"/>
      <c r="O29" s="1015"/>
      <c r="P29" s="1015"/>
      <c r="Q29" s="1015"/>
      <c r="R29" s="1015"/>
      <c r="S29" s="1015"/>
      <c r="T29" s="1015"/>
      <c r="U29" s="1015"/>
      <c r="V29" s="1015"/>
      <c r="W29" s="1015"/>
      <c r="X29" s="1015"/>
      <c r="Y29" s="1015"/>
      <c r="Z29" s="1016"/>
    </row>
    <row r="30" spans="1:26">
      <c r="A30" s="943" t="s">
        <v>418</v>
      </c>
      <c r="B30" s="944"/>
      <c r="C30" s="106">
        <v>139</v>
      </c>
      <c r="D30" s="369">
        <v>0.50362318840579712</v>
      </c>
      <c r="E30" s="106">
        <v>52</v>
      </c>
      <c r="F30" s="369">
        <v>0.45217391304347826</v>
      </c>
      <c r="G30" s="106">
        <v>20</v>
      </c>
      <c r="H30" s="369">
        <v>0.13513513513513514</v>
      </c>
      <c r="I30" s="106">
        <v>10</v>
      </c>
      <c r="J30" s="369">
        <v>3.8461538461538464E-2</v>
      </c>
      <c r="K30" s="108">
        <v>4571</v>
      </c>
      <c r="L30" s="371">
        <v>0.51072625698324026</v>
      </c>
      <c r="M30" s="108">
        <v>16</v>
      </c>
      <c r="N30" s="371">
        <v>0.44444444444444442</v>
      </c>
      <c r="O30" s="108">
        <v>10</v>
      </c>
      <c r="P30" s="371">
        <v>2.5471217524197661E-3</v>
      </c>
      <c r="Q30" s="108">
        <v>97</v>
      </c>
      <c r="R30" s="371">
        <v>2.1285933728330039E-2</v>
      </c>
      <c r="S30" s="106">
        <v>74027</v>
      </c>
      <c r="T30" s="369">
        <v>0.8622227916511368</v>
      </c>
      <c r="U30" s="106">
        <v>5184</v>
      </c>
      <c r="V30" s="369">
        <v>0.29803380476026214</v>
      </c>
      <c r="W30" s="106">
        <v>79</v>
      </c>
      <c r="X30" s="369">
        <v>2.8664731494920169E-3</v>
      </c>
      <c r="Y30" s="106">
        <v>1189</v>
      </c>
      <c r="Z30" s="373">
        <v>2.9135729863510498E-2</v>
      </c>
    </row>
    <row r="31" spans="1:26">
      <c r="A31" s="945" t="s">
        <v>419</v>
      </c>
      <c r="B31" s="946"/>
      <c r="C31" s="106">
        <v>71</v>
      </c>
      <c r="D31" s="369">
        <v>0.25724637681159418</v>
      </c>
      <c r="E31" s="106">
        <v>32</v>
      </c>
      <c r="F31" s="369">
        <v>0.27826086956521739</v>
      </c>
      <c r="G31" s="106">
        <v>31</v>
      </c>
      <c r="H31" s="369">
        <v>0.20945945945945948</v>
      </c>
      <c r="I31" s="106">
        <v>78</v>
      </c>
      <c r="J31" s="369">
        <v>0.3</v>
      </c>
      <c r="K31" s="108">
        <v>1802</v>
      </c>
      <c r="L31" s="371">
        <v>0.20134078212290502</v>
      </c>
      <c r="M31" s="108">
        <v>3</v>
      </c>
      <c r="N31" s="371">
        <v>8.3333333333333315E-2</v>
      </c>
      <c r="O31" s="108">
        <v>287</v>
      </c>
      <c r="P31" s="371">
        <v>7.3102394294447273E-2</v>
      </c>
      <c r="Q31" s="108">
        <v>694</v>
      </c>
      <c r="R31" s="371">
        <v>0.15229317533464998</v>
      </c>
      <c r="S31" s="106">
        <v>6385</v>
      </c>
      <c r="T31" s="369">
        <v>7.4368710398807311E-2</v>
      </c>
      <c r="U31" s="106">
        <v>7878</v>
      </c>
      <c r="V31" s="369">
        <v>0.452914798206278</v>
      </c>
      <c r="W31" s="106">
        <v>2178</v>
      </c>
      <c r="X31" s="369">
        <v>7.9027576197387511E-2</v>
      </c>
      <c r="Y31" s="106">
        <v>8124</v>
      </c>
      <c r="Z31" s="373">
        <v>0.19907373373520548</v>
      </c>
    </row>
    <row r="32" spans="1:26">
      <c r="A32" s="945" t="s">
        <v>420</v>
      </c>
      <c r="B32" s="946"/>
      <c r="C32" s="106">
        <v>37</v>
      </c>
      <c r="D32" s="369">
        <v>0.13405797101449277</v>
      </c>
      <c r="E32" s="106">
        <v>19</v>
      </c>
      <c r="F32" s="369">
        <v>0.16521739130434782</v>
      </c>
      <c r="G32" s="106">
        <v>27</v>
      </c>
      <c r="H32" s="369">
        <v>0.18243243243243243</v>
      </c>
      <c r="I32" s="106">
        <v>78</v>
      </c>
      <c r="J32" s="369">
        <v>0.3</v>
      </c>
      <c r="K32" s="108">
        <v>1161</v>
      </c>
      <c r="L32" s="371">
        <v>0.12972067039106144</v>
      </c>
      <c r="M32" s="108">
        <v>11</v>
      </c>
      <c r="N32" s="371">
        <v>0.30555555555555558</v>
      </c>
      <c r="O32" s="108">
        <v>915</v>
      </c>
      <c r="P32" s="371">
        <v>0.23306164034640856</v>
      </c>
      <c r="Q32" s="108">
        <v>1054</v>
      </c>
      <c r="R32" s="371">
        <v>0.2312925170068027</v>
      </c>
      <c r="S32" s="106">
        <v>2760</v>
      </c>
      <c r="T32" s="369">
        <v>3.2146850540439809E-2</v>
      </c>
      <c r="U32" s="106">
        <v>2455</v>
      </c>
      <c r="V32" s="369">
        <v>0.14114062320340348</v>
      </c>
      <c r="W32" s="106">
        <v>7154</v>
      </c>
      <c r="X32" s="369">
        <v>0.25957910014513785</v>
      </c>
      <c r="Y32" s="106">
        <v>9720</v>
      </c>
      <c r="Z32" s="373">
        <v>0.23818275380430787</v>
      </c>
    </row>
    <row r="33" spans="1:26">
      <c r="A33" s="945" t="s">
        <v>421</v>
      </c>
      <c r="B33" s="946"/>
      <c r="C33" s="106">
        <v>16</v>
      </c>
      <c r="D33" s="369">
        <v>5.7971014492753624E-2</v>
      </c>
      <c r="E33" s="106">
        <v>11</v>
      </c>
      <c r="F33" s="369">
        <v>9.5652173913043481E-2</v>
      </c>
      <c r="G33" s="106">
        <v>34</v>
      </c>
      <c r="H33" s="369">
        <v>0.22972972972972974</v>
      </c>
      <c r="I33" s="106">
        <v>58</v>
      </c>
      <c r="J33" s="369">
        <v>0.22307692307692309</v>
      </c>
      <c r="K33" s="108">
        <v>668</v>
      </c>
      <c r="L33" s="371">
        <v>7.4636871508379887E-2</v>
      </c>
      <c r="M33" s="108">
        <v>3</v>
      </c>
      <c r="N33" s="371">
        <v>8.3333333333333315E-2</v>
      </c>
      <c r="O33" s="108">
        <v>1104</v>
      </c>
      <c r="P33" s="371">
        <v>0.28120224146714212</v>
      </c>
      <c r="Q33" s="108">
        <v>1271</v>
      </c>
      <c r="R33" s="371">
        <v>0.27891156462585032</v>
      </c>
      <c r="S33" s="106">
        <v>1541</v>
      </c>
      <c r="T33" s="369">
        <v>1.7948658218412225E-2</v>
      </c>
      <c r="U33" s="106">
        <v>1342</v>
      </c>
      <c r="V33" s="369">
        <v>7.7153041278601814E-2</v>
      </c>
      <c r="W33" s="106">
        <v>7653</v>
      </c>
      <c r="X33" s="369">
        <v>0.27768505079825834</v>
      </c>
      <c r="Y33" s="106">
        <v>10097</v>
      </c>
      <c r="Z33" s="373">
        <v>0.24742091205371364</v>
      </c>
    </row>
    <row r="34" spans="1:26">
      <c r="A34" s="945" t="s">
        <v>422</v>
      </c>
      <c r="B34" s="946"/>
      <c r="C34" s="106">
        <v>11</v>
      </c>
      <c r="D34" s="369">
        <v>3.9855072463768113E-2</v>
      </c>
      <c r="E34" s="106">
        <v>1</v>
      </c>
      <c r="F34" s="369">
        <v>8.6956521739130436E-3</v>
      </c>
      <c r="G34" s="106">
        <v>24</v>
      </c>
      <c r="H34" s="369">
        <v>0.16216216216216217</v>
      </c>
      <c r="I34" s="106">
        <v>31</v>
      </c>
      <c r="J34" s="369">
        <v>0.11923076923076924</v>
      </c>
      <c r="K34" s="108">
        <v>358</v>
      </c>
      <c r="L34" s="371">
        <v>0.04</v>
      </c>
      <c r="M34" s="108">
        <v>2</v>
      </c>
      <c r="N34" s="371">
        <v>5.5555555555555552E-2</v>
      </c>
      <c r="O34" s="108">
        <v>1040</v>
      </c>
      <c r="P34" s="371">
        <v>0.26490066225165565</v>
      </c>
      <c r="Q34" s="108">
        <v>1148</v>
      </c>
      <c r="R34" s="371">
        <v>0.25192012288786481</v>
      </c>
      <c r="S34" s="106">
        <v>665</v>
      </c>
      <c r="T34" s="369">
        <v>7.7455273947074181E-3</v>
      </c>
      <c r="U34" s="106">
        <v>449</v>
      </c>
      <c r="V34" s="369">
        <v>2.5813498907669312E-2</v>
      </c>
      <c r="W34" s="106">
        <v>6757</v>
      </c>
      <c r="X34" s="369">
        <v>0.24517416545718432</v>
      </c>
      <c r="Y34" s="106">
        <v>9262</v>
      </c>
      <c r="Z34" s="373">
        <v>0.22695973927319954</v>
      </c>
    </row>
    <row r="35" spans="1:26">
      <c r="A35" s="945" t="s">
        <v>423</v>
      </c>
      <c r="B35" s="946"/>
      <c r="C35" s="106">
        <v>2</v>
      </c>
      <c r="D35" s="369">
        <v>7.246376811594203E-3</v>
      </c>
      <c r="E35" s="106">
        <v>0</v>
      </c>
      <c r="F35" s="369">
        <v>0</v>
      </c>
      <c r="G35" s="106">
        <v>12</v>
      </c>
      <c r="H35" s="369">
        <v>8.1081081081081086E-2</v>
      </c>
      <c r="I35" s="106">
        <v>5</v>
      </c>
      <c r="J35" s="369">
        <v>1.9230769230769232E-2</v>
      </c>
      <c r="K35" s="108">
        <v>390</v>
      </c>
      <c r="L35" s="371">
        <v>4.357541899441341E-2</v>
      </c>
      <c r="M35" s="108">
        <v>1</v>
      </c>
      <c r="N35" s="371">
        <v>2.7777777777777776E-2</v>
      </c>
      <c r="O35" s="108">
        <v>570</v>
      </c>
      <c r="P35" s="371">
        <v>0.14518593988792663</v>
      </c>
      <c r="Q35" s="108">
        <v>293</v>
      </c>
      <c r="R35" s="371">
        <v>6.4296686416502088E-2</v>
      </c>
      <c r="S35" s="106">
        <v>478</v>
      </c>
      <c r="T35" s="369">
        <v>5.5674617964964592E-3</v>
      </c>
      <c r="U35" s="106">
        <v>86</v>
      </c>
      <c r="V35" s="369">
        <v>4.9442336437852136E-3</v>
      </c>
      <c r="W35" s="106">
        <v>3739</v>
      </c>
      <c r="X35" s="369">
        <v>0.13566763425253991</v>
      </c>
      <c r="Y35" s="106">
        <v>2417</v>
      </c>
      <c r="Z35" s="373">
        <v>5.9227131270062981E-2</v>
      </c>
    </row>
    <row r="36" spans="1:26">
      <c r="A36" s="936" t="s">
        <v>230</v>
      </c>
      <c r="B36" s="1096"/>
      <c r="C36" s="106">
        <v>276</v>
      </c>
      <c r="D36" s="369">
        <v>1</v>
      </c>
      <c r="E36" s="106">
        <v>115</v>
      </c>
      <c r="F36" s="369">
        <v>1</v>
      </c>
      <c r="G36" s="106">
        <v>148</v>
      </c>
      <c r="H36" s="369">
        <v>1</v>
      </c>
      <c r="I36" s="106">
        <v>260</v>
      </c>
      <c r="J36" s="369">
        <v>1</v>
      </c>
      <c r="K36" s="108">
        <v>8950</v>
      </c>
      <c r="L36" s="371">
        <v>1</v>
      </c>
      <c r="M36" s="108">
        <v>36</v>
      </c>
      <c r="N36" s="371">
        <v>1</v>
      </c>
      <c r="O36" s="108">
        <v>3926</v>
      </c>
      <c r="P36" s="371">
        <v>1</v>
      </c>
      <c r="Q36" s="108">
        <v>4557</v>
      </c>
      <c r="R36" s="371">
        <v>1</v>
      </c>
      <c r="S36" s="106">
        <v>85856</v>
      </c>
      <c r="T36" s="369">
        <v>1</v>
      </c>
      <c r="U36" s="106">
        <v>17394</v>
      </c>
      <c r="V36" s="369">
        <v>1</v>
      </c>
      <c r="W36" s="106">
        <v>27560</v>
      </c>
      <c r="X36" s="369">
        <v>1</v>
      </c>
      <c r="Y36" s="106">
        <v>40809</v>
      </c>
      <c r="Z36" s="373">
        <v>1</v>
      </c>
    </row>
    <row r="37" spans="1:26" ht="20.100000000000001" customHeight="1">
      <c r="A37" s="1014" t="s">
        <v>424</v>
      </c>
      <c r="B37" s="1015"/>
      <c r="C37" s="1015"/>
      <c r="D37" s="1015"/>
      <c r="E37" s="1015"/>
      <c r="F37" s="1015"/>
      <c r="G37" s="1015"/>
      <c r="H37" s="1015"/>
      <c r="I37" s="1015"/>
      <c r="J37" s="1015"/>
      <c r="K37" s="1015"/>
      <c r="L37" s="1015"/>
      <c r="M37" s="1015"/>
      <c r="N37" s="1015"/>
      <c r="O37" s="1015"/>
      <c r="P37" s="1015"/>
      <c r="Q37" s="1015"/>
      <c r="R37" s="1015"/>
      <c r="S37" s="1015"/>
      <c r="T37" s="1015"/>
      <c r="U37" s="1015"/>
      <c r="V37" s="1015"/>
      <c r="W37" s="1015"/>
      <c r="X37" s="1015"/>
      <c r="Y37" s="1015"/>
      <c r="Z37" s="1016"/>
    </row>
    <row r="38" spans="1:26">
      <c r="A38" s="943" t="s">
        <v>425</v>
      </c>
      <c r="B38" s="944"/>
      <c r="C38" s="106">
        <v>4</v>
      </c>
      <c r="D38" s="369">
        <v>1.5209125475285169E-2</v>
      </c>
      <c r="E38" s="106">
        <v>6</v>
      </c>
      <c r="F38" s="369">
        <v>5.3571428571428568E-2</v>
      </c>
      <c r="G38" s="106">
        <v>9</v>
      </c>
      <c r="H38" s="369">
        <v>0.06</v>
      </c>
      <c r="I38" s="106">
        <v>9</v>
      </c>
      <c r="J38" s="369">
        <v>3.5573122529644272E-2</v>
      </c>
      <c r="K38" s="108">
        <v>310</v>
      </c>
      <c r="L38" s="371">
        <v>3.6304016863801379E-2</v>
      </c>
      <c r="M38" s="108">
        <v>3</v>
      </c>
      <c r="N38" s="371">
        <v>9.0909090909090912E-2</v>
      </c>
      <c r="O38" s="108">
        <v>73</v>
      </c>
      <c r="P38" s="371">
        <v>1.8907018907018906E-2</v>
      </c>
      <c r="Q38" s="108">
        <v>118</v>
      </c>
      <c r="R38" s="371">
        <v>2.636282394995532E-2</v>
      </c>
      <c r="S38" s="106">
        <v>2550</v>
      </c>
      <c r="T38" s="369">
        <v>3.0676691729323313E-2</v>
      </c>
      <c r="U38" s="106">
        <v>533</v>
      </c>
      <c r="V38" s="369">
        <v>3.2077515647568611E-2</v>
      </c>
      <c r="W38" s="106">
        <v>435</v>
      </c>
      <c r="X38" s="369">
        <v>1.6168599464763605E-2</v>
      </c>
      <c r="Y38" s="106">
        <v>897</v>
      </c>
      <c r="Z38" s="373">
        <v>2.2644081488400268E-2</v>
      </c>
    </row>
    <row r="39" spans="1:26">
      <c r="A39" s="945" t="s">
        <v>426</v>
      </c>
      <c r="B39" s="946"/>
      <c r="C39" s="106">
        <v>30</v>
      </c>
      <c r="D39" s="369">
        <v>0.11406844106463879</v>
      </c>
      <c r="E39" s="106">
        <v>8</v>
      </c>
      <c r="F39" s="369">
        <v>7.1428571428571425E-2</v>
      </c>
      <c r="G39" s="106">
        <v>14</v>
      </c>
      <c r="H39" s="369">
        <v>9.3333333333333338E-2</v>
      </c>
      <c r="I39" s="106">
        <v>21</v>
      </c>
      <c r="J39" s="369">
        <v>8.3003952569169967E-2</v>
      </c>
      <c r="K39" s="108">
        <v>788</v>
      </c>
      <c r="L39" s="371">
        <v>9.2282468673146739E-2</v>
      </c>
      <c r="M39" s="108">
        <v>2</v>
      </c>
      <c r="N39" s="371">
        <v>6.0606060606060608E-2</v>
      </c>
      <c r="O39" s="108">
        <v>127</v>
      </c>
      <c r="P39" s="371">
        <v>3.2893032893032893E-2</v>
      </c>
      <c r="Q39" s="108">
        <v>132</v>
      </c>
      <c r="R39" s="371">
        <v>2.9490616621983913E-2</v>
      </c>
      <c r="S39" s="106">
        <v>8917</v>
      </c>
      <c r="T39" s="369">
        <v>0.10727218045112781</v>
      </c>
      <c r="U39" s="106">
        <v>1258</v>
      </c>
      <c r="V39" s="369">
        <v>7.5710158883004336E-2</v>
      </c>
      <c r="W39" s="106">
        <v>890</v>
      </c>
      <c r="X39" s="369">
        <v>3.3080582812964617E-2</v>
      </c>
      <c r="Y39" s="106">
        <v>1393</v>
      </c>
      <c r="Z39" s="373">
        <v>3.5165223537727511E-2</v>
      </c>
    </row>
    <row r="40" spans="1:26">
      <c r="A40" s="945" t="s">
        <v>427</v>
      </c>
      <c r="B40" s="946"/>
      <c r="C40" s="106">
        <v>8</v>
      </c>
      <c r="D40" s="369">
        <v>3.0418250950570339E-2</v>
      </c>
      <c r="E40" s="106">
        <v>2</v>
      </c>
      <c r="F40" s="369">
        <v>1.7857142857142856E-2</v>
      </c>
      <c r="G40" s="106">
        <v>6</v>
      </c>
      <c r="H40" s="369">
        <v>0.04</v>
      </c>
      <c r="I40" s="106">
        <v>4</v>
      </c>
      <c r="J40" s="369">
        <v>1.5810276679841896E-2</v>
      </c>
      <c r="K40" s="108">
        <v>160</v>
      </c>
      <c r="L40" s="371">
        <v>1.8737557090994263E-2</v>
      </c>
      <c r="M40" s="108">
        <v>1</v>
      </c>
      <c r="N40" s="371">
        <v>3.0303030303030304E-2</v>
      </c>
      <c r="O40" s="108">
        <v>89</v>
      </c>
      <c r="P40" s="371">
        <v>2.3051023051023051E-2</v>
      </c>
      <c r="Q40" s="108">
        <v>97</v>
      </c>
      <c r="R40" s="371">
        <v>2.1671134941912421E-2</v>
      </c>
      <c r="S40" s="106">
        <v>1702</v>
      </c>
      <c r="T40" s="369">
        <v>2.0475187969924809E-2</v>
      </c>
      <c r="U40" s="106">
        <v>398</v>
      </c>
      <c r="V40" s="369">
        <v>2.395281656234954E-2</v>
      </c>
      <c r="W40" s="106">
        <v>798</v>
      </c>
      <c r="X40" s="369">
        <v>2.9661016949152543E-2</v>
      </c>
      <c r="Y40" s="106">
        <v>996</v>
      </c>
      <c r="Z40" s="373">
        <v>2.5143261050665187E-2</v>
      </c>
    </row>
    <row r="41" spans="1:26">
      <c r="A41" s="945" t="s">
        <v>428</v>
      </c>
      <c r="B41" s="946"/>
      <c r="C41" s="106">
        <v>13</v>
      </c>
      <c r="D41" s="369">
        <v>4.9429657794676805E-2</v>
      </c>
      <c r="E41" s="106">
        <v>22</v>
      </c>
      <c r="F41" s="369">
        <v>0.19642857142857142</v>
      </c>
      <c r="G41" s="106">
        <v>15</v>
      </c>
      <c r="H41" s="369">
        <v>0.1</v>
      </c>
      <c r="I41" s="106">
        <v>19</v>
      </c>
      <c r="J41" s="369">
        <v>7.5098814229249009E-2</v>
      </c>
      <c r="K41" s="108">
        <v>169</v>
      </c>
      <c r="L41" s="371">
        <v>1.9791544677362688E-2</v>
      </c>
      <c r="M41" s="108">
        <v>1</v>
      </c>
      <c r="N41" s="371">
        <v>3.0303030303030304E-2</v>
      </c>
      <c r="O41" s="108">
        <v>58</v>
      </c>
      <c r="P41" s="371">
        <v>1.5022015022015021E-2</v>
      </c>
      <c r="Q41" s="108">
        <v>60</v>
      </c>
      <c r="R41" s="371">
        <v>1.3404825737265416E-2</v>
      </c>
      <c r="S41" s="106">
        <v>1884</v>
      </c>
      <c r="T41" s="369">
        <v>2.2664661654135339E-2</v>
      </c>
      <c r="U41" s="106">
        <v>294</v>
      </c>
      <c r="V41" s="369">
        <v>1.769378911892152E-2</v>
      </c>
      <c r="W41" s="106">
        <v>426</v>
      </c>
      <c r="X41" s="369">
        <v>1.5834076717216771E-2</v>
      </c>
      <c r="Y41" s="106">
        <v>673</v>
      </c>
      <c r="Z41" s="373">
        <v>1.6989372175800873E-2</v>
      </c>
    </row>
    <row r="42" spans="1:26">
      <c r="A42" s="945" t="s">
        <v>429</v>
      </c>
      <c r="B42" s="946"/>
      <c r="C42" s="106">
        <v>6</v>
      </c>
      <c r="D42" s="369">
        <v>2.2813688212927757E-2</v>
      </c>
      <c r="E42" s="106">
        <v>4</v>
      </c>
      <c r="F42" s="369">
        <v>3.5714285714285712E-2</v>
      </c>
      <c r="G42" s="106">
        <v>5</v>
      </c>
      <c r="H42" s="369">
        <v>3.3333333333333333E-2</v>
      </c>
      <c r="I42" s="106">
        <v>8</v>
      </c>
      <c r="J42" s="369">
        <v>3.1620553359683792E-2</v>
      </c>
      <c r="K42" s="108">
        <v>214</v>
      </c>
      <c r="L42" s="371">
        <v>2.5061482609204825E-2</v>
      </c>
      <c r="M42" s="108">
        <v>0</v>
      </c>
      <c r="N42" s="371">
        <v>0</v>
      </c>
      <c r="O42" s="108">
        <v>31</v>
      </c>
      <c r="P42" s="371">
        <v>8.0290080290080293E-3</v>
      </c>
      <c r="Q42" s="108">
        <v>37</v>
      </c>
      <c r="R42" s="371">
        <v>8.2663092046470054E-3</v>
      </c>
      <c r="S42" s="106">
        <v>2083</v>
      </c>
      <c r="T42" s="369">
        <v>2.5058646616541353E-2</v>
      </c>
      <c r="U42" s="106">
        <v>270</v>
      </c>
      <c r="V42" s="369">
        <v>1.6249398170438131E-2</v>
      </c>
      <c r="W42" s="106">
        <v>204</v>
      </c>
      <c r="X42" s="369">
        <v>7.5825156110615518E-3</v>
      </c>
      <c r="Y42" s="106">
        <v>395</v>
      </c>
      <c r="Z42" s="373">
        <v>9.9714740110569758E-3</v>
      </c>
    </row>
    <row r="43" spans="1:26">
      <c r="A43" s="945" t="s">
        <v>430</v>
      </c>
      <c r="B43" s="946"/>
      <c r="C43" s="106">
        <v>10</v>
      </c>
      <c r="D43" s="369">
        <v>3.8022813688212927E-2</v>
      </c>
      <c r="E43" s="106">
        <v>9</v>
      </c>
      <c r="F43" s="369">
        <v>8.0357142857142863E-2</v>
      </c>
      <c r="G43" s="106">
        <v>3</v>
      </c>
      <c r="H43" s="369">
        <v>0.02</v>
      </c>
      <c r="I43" s="106">
        <v>2</v>
      </c>
      <c r="J43" s="369">
        <v>7.9051383399209481E-3</v>
      </c>
      <c r="K43" s="108">
        <v>101</v>
      </c>
      <c r="L43" s="371">
        <v>1.1828082913690127E-2</v>
      </c>
      <c r="M43" s="108">
        <v>1</v>
      </c>
      <c r="N43" s="371">
        <v>3.0303030303030304E-2</v>
      </c>
      <c r="O43" s="108">
        <v>34</v>
      </c>
      <c r="P43" s="371">
        <v>8.8060088060088054E-3</v>
      </c>
      <c r="Q43" s="108">
        <v>28</v>
      </c>
      <c r="R43" s="371">
        <v>6.2555853440571943E-3</v>
      </c>
      <c r="S43" s="106">
        <v>2186</v>
      </c>
      <c r="T43" s="369">
        <v>2.6297744360902254E-2</v>
      </c>
      <c r="U43" s="106">
        <v>414</v>
      </c>
      <c r="V43" s="369">
        <v>2.491574386133847E-2</v>
      </c>
      <c r="W43" s="106">
        <v>424</v>
      </c>
      <c r="X43" s="369">
        <v>1.5759738328873028E-2</v>
      </c>
      <c r="Y43" s="106">
        <v>581</v>
      </c>
      <c r="Z43" s="373">
        <v>1.4666902279554689E-2</v>
      </c>
    </row>
    <row r="44" spans="1:26">
      <c r="A44" s="945" t="s">
        <v>431</v>
      </c>
      <c r="B44" s="946"/>
      <c r="C44" s="106">
        <v>6</v>
      </c>
      <c r="D44" s="369">
        <v>2.2813688212927757E-2</v>
      </c>
      <c r="E44" s="106">
        <v>3</v>
      </c>
      <c r="F44" s="369">
        <v>2.6785714285714284E-2</v>
      </c>
      <c r="G44" s="106">
        <v>2</v>
      </c>
      <c r="H44" s="369">
        <v>1.3333333333333334E-2</v>
      </c>
      <c r="I44" s="106">
        <v>1</v>
      </c>
      <c r="J44" s="369">
        <v>3.952569169960474E-3</v>
      </c>
      <c r="K44" s="108">
        <v>115</v>
      </c>
      <c r="L44" s="371">
        <v>1.3467619159152127E-2</v>
      </c>
      <c r="M44" s="108">
        <v>0</v>
      </c>
      <c r="N44" s="371">
        <v>0</v>
      </c>
      <c r="O44" s="108">
        <v>12</v>
      </c>
      <c r="P44" s="371">
        <v>3.108003108003108E-3</v>
      </c>
      <c r="Q44" s="108">
        <v>17</v>
      </c>
      <c r="R44" s="371">
        <v>3.7980339588918675E-3</v>
      </c>
      <c r="S44" s="106">
        <v>1873</v>
      </c>
      <c r="T44" s="369">
        <v>2.2532330827067668E-2</v>
      </c>
      <c r="U44" s="106">
        <v>173</v>
      </c>
      <c r="V44" s="369">
        <v>1.0411651420317768E-2</v>
      </c>
      <c r="W44" s="106">
        <v>102</v>
      </c>
      <c r="X44" s="369">
        <v>3.7912578055307759E-3</v>
      </c>
      <c r="Y44" s="106">
        <v>175</v>
      </c>
      <c r="Z44" s="373">
        <v>4.417741650468281E-3</v>
      </c>
    </row>
    <row r="45" spans="1:26">
      <c r="A45" s="945" t="s">
        <v>432</v>
      </c>
      <c r="B45" s="946"/>
      <c r="C45" s="106">
        <v>181</v>
      </c>
      <c r="D45" s="369">
        <v>0.68821292775665399</v>
      </c>
      <c r="E45" s="106">
        <v>58</v>
      </c>
      <c r="F45" s="369">
        <v>0.5178571428571429</v>
      </c>
      <c r="G45" s="106">
        <v>95</v>
      </c>
      <c r="H45" s="369">
        <v>0.6333333333333333</v>
      </c>
      <c r="I45" s="106">
        <v>187</v>
      </c>
      <c r="J45" s="369">
        <v>0.73913043478260865</v>
      </c>
      <c r="K45" s="108">
        <v>6442</v>
      </c>
      <c r="L45" s="371">
        <v>0.7544208923761565</v>
      </c>
      <c r="M45" s="108">
        <v>24</v>
      </c>
      <c r="N45" s="371">
        <v>0.72727272727272729</v>
      </c>
      <c r="O45" s="108">
        <v>3391</v>
      </c>
      <c r="P45" s="371">
        <v>0.87826987826987812</v>
      </c>
      <c r="Q45" s="108">
        <v>3951</v>
      </c>
      <c r="R45" s="371">
        <v>0.88270777479892759</v>
      </c>
      <c r="S45" s="106">
        <v>60639</v>
      </c>
      <c r="T45" s="369">
        <v>0.7294917293233083</v>
      </c>
      <c r="U45" s="106">
        <v>13062</v>
      </c>
      <c r="V45" s="369">
        <v>0.78610977371208479</v>
      </c>
      <c r="W45" s="106">
        <v>23348</v>
      </c>
      <c r="X45" s="369">
        <v>0.86782634552482907</v>
      </c>
      <c r="Y45" s="106">
        <v>34177</v>
      </c>
      <c r="Z45" s="373">
        <v>0.86277232221745381</v>
      </c>
    </row>
    <row r="46" spans="1:26">
      <c r="A46" s="945" t="s">
        <v>433</v>
      </c>
      <c r="B46" s="946"/>
      <c r="C46" s="106">
        <v>5</v>
      </c>
      <c r="D46" s="369">
        <v>1.9011406844106463E-2</v>
      </c>
      <c r="E46" s="106">
        <v>0</v>
      </c>
      <c r="F46" s="369">
        <v>0</v>
      </c>
      <c r="G46" s="106">
        <v>1</v>
      </c>
      <c r="H46" s="369">
        <v>6.6666666666666671E-3</v>
      </c>
      <c r="I46" s="106">
        <v>2</v>
      </c>
      <c r="J46" s="369">
        <v>7.9051383399209481E-3</v>
      </c>
      <c r="K46" s="108">
        <v>240</v>
      </c>
      <c r="L46" s="371">
        <v>2.8106335636491394E-2</v>
      </c>
      <c r="M46" s="108">
        <v>1</v>
      </c>
      <c r="N46" s="371">
        <v>3.0303030303030304E-2</v>
      </c>
      <c r="O46" s="108">
        <v>46</v>
      </c>
      <c r="P46" s="371">
        <v>1.1914011914011913E-2</v>
      </c>
      <c r="Q46" s="108">
        <v>36</v>
      </c>
      <c r="R46" s="371">
        <v>8.0428954423592495E-3</v>
      </c>
      <c r="S46" s="106">
        <v>1291</v>
      </c>
      <c r="T46" s="369">
        <v>1.5530827067669173E-2</v>
      </c>
      <c r="U46" s="106">
        <v>214</v>
      </c>
      <c r="V46" s="369">
        <v>1.2879152623976891E-2</v>
      </c>
      <c r="W46" s="106">
        <v>277</v>
      </c>
      <c r="X46" s="369">
        <v>1.0295866785608088E-2</v>
      </c>
      <c r="Y46" s="106">
        <v>326</v>
      </c>
      <c r="Z46" s="373">
        <v>8.2296215888723392E-3</v>
      </c>
    </row>
    <row r="47" spans="1:26">
      <c r="A47" s="936" t="s">
        <v>230</v>
      </c>
      <c r="B47" s="1096"/>
      <c r="C47" s="106">
        <v>263</v>
      </c>
      <c r="D47" s="369">
        <v>1</v>
      </c>
      <c r="E47" s="106">
        <v>112</v>
      </c>
      <c r="F47" s="369">
        <v>1</v>
      </c>
      <c r="G47" s="106">
        <v>150</v>
      </c>
      <c r="H47" s="369">
        <v>1</v>
      </c>
      <c r="I47" s="106">
        <v>253</v>
      </c>
      <c r="J47" s="369">
        <v>1</v>
      </c>
      <c r="K47" s="108">
        <v>8539</v>
      </c>
      <c r="L47" s="371">
        <v>1</v>
      </c>
      <c r="M47" s="108">
        <v>33</v>
      </c>
      <c r="N47" s="371">
        <v>1</v>
      </c>
      <c r="O47" s="108">
        <v>3861</v>
      </c>
      <c r="P47" s="371">
        <v>1</v>
      </c>
      <c r="Q47" s="108">
        <v>4476</v>
      </c>
      <c r="R47" s="371">
        <v>1</v>
      </c>
      <c r="S47" s="106">
        <v>83125</v>
      </c>
      <c r="T47" s="369">
        <v>1</v>
      </c>
      <c r="U47" s="106">
        <v>16616</v>
      </c>
      <c r="V47" s="369">
        <v>1</v>
      </c>
      <c r="W47" s="106">
        <v>26904</v>
      </c>
      <c r="X47" s="369">
        <v>1</v>
      </c>
      <c r="Y47" s="106">
        <v>39613</v>
      </c>
      <c r="Z47" s="373">
        <v>1</v>
      </c>
    </row>
    <row r="48" spans="1:26" ht="15.95" customHeight="1">
      <c r="A48" s="1044" t="s">
        <v>434</v>
      </c>
      <c r="B48" s="1045"/>
      <c r="C48" s="1045"/>
      <c r="D48" s="1045"/>
      <c r="E48" s="1045"/>
      <c r="F48" s="1045"/>
      <c r="G48" s="1045"/>
      <c r="H48" s="1045"/>
      <c r="I48" s="1045"/>
      <c r="J48" s="1045"/>
      <c r="K48" s="1045"/>
      <c r="L48" s="1045"/>
      <c r="M48" s="1045"/>
      <c r="N48" s="1045"/>
      <c r="O48" s="1045"/>
      <c r="P48" s="1045"/>
      <c r="Q48" s="1045"/>
      <c r="R48" s="1045"/>
      <c r="S48" s="1045"/>
      <c r="T48" s="1045"/>
      <c r="U48" s="1045"/>
      <c r="V48" s="1045"/>
      <c r="W48" s="1045"/>
      <c r="X48" s="1045"/>
      <c r="Y48" s="1045"/>
      <c r="Z48" s="1048"/>
    </row>
    <row r="49" spans="1:26">
      <c r="A49" s="390" t="s">
        <v>435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3"/>
    </row>
    <row r="50" spans="1:26">
      <c r="A50" s="1097" t="s">
        <v>18</v>
      </c>
      <c r="B50" s="1098"/>
      <c r="C50" s="81">
        <v>82</v>
      </c>
      <c r="D50" s="351">
        <v>0.31178707224334601</v>
      </c>
      <c r="E50" s="81">
        <v>54</v>
      </c>
      <c r="F50" s="351">
        <v>0.48214285714285715</v>
      </c>
      <c r="G50" s="81">
        <v>55</v>
      </c>
      <c r="H50" s="351">
        <v>0.36666666666666664</v>
      </c>
      <c r="I50" s="81">
        <v>66</v>
      </c>
      <c r="J50" s="351">
        <v>0.2608695652173913</v>
      </c>
      <c r="K50" s="628">
        <v>2097</v>
      </c>
      <c r="L50" s="353">
        <v>0.24557910762384355</v>
      </c>
      <c r="M50" s="628">
        <v>9</v>
      </c>
      <c r="N50" s="353">
        <v>0.27272727272727271</v>
      </c>
      <c r="O50" s="628">
        <v>470</v>
      </c>
      <c r="P50" s="353">
        <v>0.12173012173012171</v>
      </c>
      <c r="Q50" s="628">
        <v>525</v>
      </c>
      <c r="R50" s="353">
        <v>0.11729222520107237</v>
      </c>
      <c r="S50" s="81">
        <v>22486</v>
      </c>
      <c r="T50" s="351">
        <v>0.27050827067669175</v>
      </c>
      <c r="U50" s="81">
        <v>3554</v>
      </c>
      <c r="V50" s="351">
        <v>0.21389022628791526</v>
      </c>
      <c r="W50" s="81">
        <v>3556</v>
      </c>
      <c r="X50" s="351">
        <v>0.13217365447517099</v>
      </c>
      <c r="Y50" s="81">
        <v>5436</v>
      </c>
      <c r="Z50" s="355">
        <v>0.13722767778254613</v>
      </c>
    </row>
    <row r="51" spans="1:26">
      <c r="A51" s="1085" t="s">
        <v>17</v>
      </c>
      <c r="B51" s="1086"/>
      <c r="C51" s="81">
        <v>181</v>
      </c>
      <c r="D51" s="351">
        <v>0.68821292775665399</v>
      </c>
      <c r="E51" s="81">
        <v>58</v>
      </c>
      <c r="F51" s="351">
        <v>0.5178571428571429</v>
      </c>
      <c r="G51" s="81">
        <v>95</v>
      </c>
      <c r="H51" s="351">
        <v>0.6333333333333333</v>
      </c>
      <c r="I51" s="81">
        <v>187</v>
      </c>
      <c r="J51" s="351">
        <v>0.73913043478260865</v>
      </c>
      <c r="K51" s="628">
        <v>6442</v>
      </c>
      <c r="L51" s="353">
        <v>0.7544208923761565</v>
      </c>
      <c r="M51" s="628">
        <v>24</v>
      </c>
      <c r="N51" s="353">
        <v>0.72727272727272729</v>
      </c>
      <c r="O51" s="628">
        <v>3391</v>
      </c>
      <c r="P51" s="353">
        <v>0.87826987826987812</v>
      </c>
      <c r="Q51" s="628">
        <v>3951</v>
      </c>
      <c r="R51" s="353">
        <v>0.88270777479892759</v>
      </c>
      <c r="S51" s="81">
        <v>60639</v>
      </c>
      <c r="T51" s="351">
        <v>0.7294917293233083</v>
      </c>
      <c r="U51" s="81">
        <v>13062</v>
      </c>
      <c r="V51" s="351">
        <v>0.78610977371208479</v>
      </c>
      <c r="W51" s="81">
        <v>23348</v>
      </c>
      <c r="X51" s="351">
        <v>0.86782634552482907</v>
      </c>
      <c r="Y51" s="81">
        <v>34177</v>
      </c>
      <c r="Z51" s="355">
        <v>0.86277232221745381</v>
      </c>
    </row>
    <row r="52" spans="1:26">
      <c r="A52" s="936" t="s">
        <v>230</v>
      </c>
      <c r="B52" s="1096"/>
      <c r="C52" s="81">
        <v>263</v>
      </c>
      <c r="D52" s="351">
        <v>1</v>
      </c>
      <c r="E52" s="81">
        <v>112</v>
      </c>
      <c r="F52" s="351">
        <v>1</v>
      </c>
      <c r="G52" s="81">
        <v>150</v>
      </c>
      <c r="H52" s="351">
        <v>1</v>
      </c>
      <c r="I52" s="81">
        <v>253</v>
      </c>
      <c r="J52" s="351">
        <v>1</v>
      </c>
      <c r="K52" s="628">
        <v>8539</v>
      </c>
      <c r="L52" s="353">
        <v>1</v>
      </c>
      <c r="M52" s="628">
        <v>33</v>
      </c>
      <c r="N52" s="353">
        <v>1</v>
      </c>
      <c r="O52" s="628">
        <v>3861</v>
      </c>
      <c r="P52" s="353">
        <v>1</v>
      </c>
      <c r="Q52" s="628">
        <v>4476</v>
      </c>
      <c r="R52" s="353">
        <v>1</v>
      </c>
      <c r="S52" s="81">
        <v>83125</v>
      </c>
      <c r="T52" s="351">
        <v>1</v>
      </c>
      <c r="U52" s="81">
        <v>16616</v>
      </c>
      <c r="V52" s="351">
        <v>1</v>
      </c>
      <c r="W52" s="81">
        <v>26904</v>
      </c>
      <c r="X52" s="351">
        <v>1</v>
      </c>
      <c r="Y52" s="81">
        <v>39613</v>
      </c>
      <c r="Z52" s="355">
        <v>1</v>
      </c>
    </row>
    <row r="53" spans="1:26" ht="20.100000000000001" customHeight="1">
      <c r="A53" s="1014" t="s">
        <v>436</v>
      </c>
      <c r="B53" s="1015"/>
      <c r="C53" s="1015"/>
      <c r="D53" s="1015"/>
      <c r="E53" s="1015"/>
      <c r="F53" s="1015"/>
      <c r="G53" s="1015"/>
      <c r="H53" s="1015"/>
      <c r="I53" s="1015"/>
      <c r="J53" s="1015"/>
      <c r="K53" s="1015"/>
      <c r="L53" s="1015"/>
      <c r="M53" s="1015"/>
      <c r="N53" s="1015"/>
      <c r="O53" s="1015"/>
      <c r="P53" s="1015"/>
      <c r="Q53" s="1015"/>
      <c r="R53" s="1015"/>
      <c r="S53" s="1015"/>
      <c r="T53" s="1015"/>
      <c r="U53" s="1015"/>
      <c r="V53" s="1015"/>
      <c r="W53" s="1015"/>
      <c r="X53" s="1015"/>
      <c r="Y53" s="1015"/>
      <c r="Z53" s="1016"/>
    </row>
    <row r="54" spans="1:26">
      <c r="A54" s="943" t="s">
        <v>437</v>
      </c>
      <c r="B54" s="944"/>
      <c r="C54" s="106">
        <v>40</v>
      </c>
      <c r="D54" s="369">
        <v>0.16393442622950818</v>
      </c>
      <c r="E54" s="106">
        <v>9</v>
      </c>
      <c r="F54" s="369">
        <v>8.4112149532710276E-2</v>
      </c>
      <c r="G54" s="106">
        <v>14</v>
      </c>
      <c r="H54" s="369">
        <v>9.8591549295774641E-2</v>
      </c>
      <c r="I54" s="106">
        <v>26</v>
      </c>
      <c r="J54" s="369">
        <v>0.10970464135021098</v>
      </c>
      <c r="K54" s="108">
        <v>740</v>
      </c>
      <c r="L54" s="371">
        <v>8.9070775156475684E-2</v>
      </c>
      <c r="M54" s="108">
        <v>2</v>
      </c>
      <c r="N54" s="371">
        <v>6.0606060606060608E-2</v>
      </c>
      <c r="O54" s="108">
        <v>414</v>
      </c>
      <c r="P54" s="371">
        <v>0.10914843132085421</v>
      </c>
      <c r="Q54" s="108">
        <v>376</v>
      </c>
      <c r="R54" s="371">
        <v>8.6377211118768671E-2</v>
      </c>
      <c r="S54" s="106">
        <v>9619</v>
      </c>
      <c r="T54" s="369">
        <v>0.11952186284620833</v>
      </c>
      <c r="U54" s="106">
        <v>1835</v>
      </c>
      <c r="V54" s="369">
        <v>0.11360822189202575</v>
      </c>
      <c r="W54" s="106">
        <v>3816</v>
      </c>
      <c r="X54" s="369">
        <v>0.14438138479001136</v>
      </c>
      <c r="Y54" s="106">
        <v>4188</v>
      </c>
      <c r="Z54" s="373">
        <v>0.10731857318573185</v>
      </c>
    </row>
    <row r="55" spans="1:26">
      <c r="A55" s="945" t="s">
        <v>438</v>
      </c>
      <c r="B55" s="946"/>
      <c r="C55" s="106">
        <v>29</v>
      </c>
      <c r="D55" s="369">
        <v>0.11885245901639344</v>
      </c>
      <c r="E55" s="106">
        <v>5</v>
      </c>
      <c r="F55" s="369">
        <v>4.6728971962616821E-2</v>
      </c>
      <c r="G55" s="106">
        <v>14</v>
      </c>
      <c r="H55" s="369">
        <v>9.8591549295774641E-2</v>
      </c>
      <c r="I55" s="106">
        <v>31</v>
      </c>
      <c r="J55" s="369">
        <v>0.13080168776371309</v>
      </c>
      <c r="K55" s="108">
        <v>603</v>
      </c>
      <c r="L55" s="371">
        <v>7.2580645161290328E-2</v>
      </c>
      <c r="M55" s="108">
        <v>1</v>
      </c>
      <c r="N55" s="371">
        <v>3.0303030303030304E-2</v>
      </c>
      <c r="O55" s="108">
        <v>315</v>
      </c>
      <c r="P55" s="371">
        <v>8.3047719483258634E-2</v>
      </c>
      <c r="Q55" s="108">
        <v>278</v>
      </c>
      <c r="R55" s="371">
        <v>6.3864001837813003E-2</v>
      </c>
      <c r="S55" s="106">
        <v>6821</v>
      </c>
      <c r="T55" s="369">
        <v>8.4755029262292017E-2</v>
      </c>
      <c r="U55" s="106">
        <v>1432</v>
      </c>
      <c r="V55" s="369">
        <v>8.865775136206043E-2</v>
      </c>
      <c r="W55" s="106">
        <v>3104</v>
      </c>
      <c r="X55" s="369">
        <v>0.1174423004161937</v>
      </c>
      <c r="Y55" s="106">
        <v>2696</v>
      </c>
      <c r="Z55" s="373">
        <v>6.9085690856908563E-2</v>
      </c>
    </row>
    <row r="56" spans="1:26">
      <c r="A56" s="945" t="s">
        <v>439</v>
      </c>
      <c r="B56" s="946"/>
      <c r="C56" s="106">
        <v>7</v>
      </c>
      <c r="D56" s="369">
        <v>2.8688524590163932E-2</v>
      </c>
      <c r="E56" s="106">
        <v>26</v>
      </c>
      <c r="F56" s="369">
        <v>0.24299065420560748</v>
      </c>
      <c r="G56" s="106">
        <v>4</v>
      </c>
      <c r="H56" s="369">
        <v>2.8169014084507046E-2</v>
      </c>
      <c r="I56" s="106">
        <v>12</v>
      </c>
      <c r="J56" s="369">
        <v>5.0632911392405069E-2</v>
      </c>
      <c r="K56" s="108">
        <v>680</v>
      </c>
      <c r="L56" s="371">
        <v>8.1848820414058748E-2</v>
      </c>
      <c r="M56" s="108">
        <v>0</v>
      </c>
      <c r="N56" s="371">
        <v>0</v>
      </c>
      <c r="O56" s="108">
        <v>285</v>
      </c>
      <c r="P56" s="371">
        <v>7.5138412865805429E-2</v>
      </c>
      <c r="Q56" s="108">
        <v>411</v>
      </c>
      <c r="R56" s="371">
        <v>9.4417643004824262E-2</v>
      </c>
      <c r="S56" s="106">
        <v>3051</v>
      </c>
      <c r="T56" s="369">
        <v>3.791051081648629E-2</v>
      </c>
      <c r="U56" s="106">
        <v>563</v>
      </c>
      <c r="V56" s="369">
        <v>3.4856364536899456E-2</v>
      </c>
      <c r="W56" s="106">
        <v>876</v>
      </c>
      <c r="X56" s="369">
        <v>3.3144154370034054E-2</v>
      </c>
      <c r="Y56" s="106">
        <v>2116</v>
      </c>
      <c r="Z56" s="373">
        <v>5.4223042230422305E-2</v>
      </c>
    </row>
    <row r="57" spans="1:26">
      <c r="A57" s="945" t="s">
        <v>440</v>
      </c>
      <c r="B57" s="946"/>
      <c r="C57" s="106">
        <v>19</v>
      </c>
      <c r="D57" s="369">
        <v>7.7868852459016397E-2</v>
      </c>
      <c r="E57" s="106">
        <v>9</v>
      </c>
      <c r="F57" s="369">
        <v>8.4112149532710276E-2</v>
      </c>
      <c r="G57" s="106">
        <v>9</v>
      </c>
      <c r="H57" s="369">
        <v>6.3380281690140844E-2</v>
      </c>
      <c r="I57" s="106">
        <v>13</v>
      </c>
      <c r="J57" s="369">
        <v>5.4852320675105488E-2</v>
      </c>
      <c r="K57" s="108">
        <v>227</v>
      </c>
      <c r="L57" s="371">
        <v>2.7323062108810789E-2</v>
      </c>
      <c r="M57" s="108">
        <v>0</v>
      </c>
      <c r="N57" s="371">
        <v>0</v>
      </c>
      <c r="O57" s="108">
        <v>60</v>
      </c>
      <c r="P57" s="371">
        <v>1.5818613234906406E-2</v>
      </c>
      <c r="Q57" s="108">
        <v>50</v>
      </c>
      <c r="R57" s="371">
        <v>1.1486331265793705E-2</v>
      </c>
      <c r="S57" s="106">
        <v>1004</v>
      </c>
      <c r="T57" s="369">
        <v>1.2475304116601846E-2</v>
      </c>
      <c r="U57" s="106">
        <v>318</v>
      </c>
      <c r="V57" s="369">
        <v>1.9687964338781574E-2</v>
      </c>
      <c r="W57" s="106">
        <v>423</v>
      </c>
      <c r="X57" s="369">
        <v>1.6004540295119184E-2</v>
      </c>
      <c r="Y57" s="106">
        <v>350</v>
      </c>
      <c r="Z57" s="373">
        <v>8.9688396883968839E-3</v>
      </c>
    </row>
    <row r="58" spans="1:26">
      <c r="A58" s="945" t="s">
        <v>441</v>
      </c>
      <c r="B58" s="946"/>
      <c r="C58" s="106">
        <v>23</v>
      </c>
      <c r="D58" s="369">
        <v>9.4262295081967207E-2</v>
      </c>
      <c r="E58" s="106">
        <v>6</v>
      </c>
      <c r="F58" s="369">
        <v>5.6074766355140186E-2</v>
      </c>
      <c r="G58" s="106">
        <v>18</v>
      </c>
      <c r="H58" s="369">
        <v>0.12676056338028169</v>
      </c>
      <c r="I58" s="106">
        <v>40</v>
      </c>
      <c r="J58" s="369">
        <v>0.16877637130801687</v>
      </c>
      <c r="K58" s="108">
        <v>1672</v>
      </c>
      <c r="L58" s="371">
        <v>0.2012518054886856</v>
      </c>
      <c r="M58" s="108">
        <v>8</v>
      </c>
      <c r="N58" s="371">
        <v>0.24242424242424243</v>
      </c>
      <c r="O58" s="108">
        <v>713</v>
      </c>
      <c r="P58" s="371">
        <v>0.18797785394147112</v>
      </c>
      <c r="Q58" s="108">
        <v>954</v>
      </c>
      <c r="R58" s="371">
        <v>0.21915920055134394</v>
      </c>
      <c r="S58" s="106">
        <v>13737</v>
      </c>
      <c r="T58" s="369">
        <v>0.17069049068701156</v>
      </c>
      <c r="U58" s="106">
        <v>2585</v>
      </c>
      <c r="V58" s="369">
        <v>0.16004210004952946</v>
      </c>
      <c r="W58" s="106">
        <v>4227</v>
      </c>
      <c r="X58" s="369">
        <v>0.15993189557321225</v>
      </c>
      <c r="Y58" s="106">
        <v>8405</v>
      </c>
      <c r="Z58" s="373">
        <v>0.21538027880278804</v>
      </c>
    </row>
    <row r="59" spans="1:26">
      <c r="A59" s="945" t="s">
        <v>442</v>
      </c>
      <c r="B59" s="946"/>
      <c r="C59" s="106">
        <v>8</v>
      </c>
      <c r="D59" s="369">
        <v>3.2786885245901641E-2</v>
      </c>
      <c r="E59" s="106">
        <v>12</v>
      </c>
      <c r="F59" s="369">
        <v>0.11214953271028037</v>
      </c>
      <c r="G59" s="106">
        <v>6</v>
      </c>
      <c r="H59" s="369">
        <v>4.2253521126760563E-2</v>
      </c>
      <c r="I59" s="106">
        <v>6</v>
      </c>
      <c r="J59" s="369">
        <v>2.5316455696202535E-2</v>
      </c>
      <c r="K59" s="108">
        <v>59</v>
      </c>
      <c r="L59" s="371">
        <v>7.1015888300433316E-3</v>
      </c>
      <c r="M59" s="108">
        <v>0</v>
      </c>
      <c r="N59" s="371">
        <v>0</v>
      </c>
      <c r="O59" s="108">
        <v>72</v>
      </c>
      <c r="P59" s="371">
        <v>1.8982335881887687E-2</v>
      </c>
      <c r="Q59" s="108">
        <v>51</v>
      </c>
      <c r="R59" s="371">
        <v>1.1716057891109582E-2</v>
      </c>
      <c r="S59" s="106">
        <v>14387</v>
      </c>
      <c r="T59" s="369">
        <v>0.17876713179835735</v>
      </c>
      <c r="U59" s="106">
        <v>1366</v>
      </c>
      <c r="V59" s="369">
        <v>8.4571570084200104E-2</v>
      </c>
      <c r="W59" s="106">
        <v>1601</v>
      </c>
      <c r="X59" s="369">
        <v>6.0575104048429813E-2</v>
      </c>
      <c r="Y59" s="106">
        <v>2503</v>
      </c>
      <c r="Z59" s="373">
        <v>6.4140016400164007E-2</v>
      </c>
    </row>
    <row r="60" spans="1:26">
      <c r="A60" s="945" t="s">
        <v>443</v>
      </c>
      <c r="B60" s="946"/>
      <c r="C60" s="106">
        <v>1</v>
      </c>
      <c r="D60" s="369">
        <v>4.0983606557377051E-3</v>
      </c>
      <c r="E60" s="106">
        <v>1</v>
      </c>
      <c r="F60" s="369">
        <v>9.3457943925233638E-3</v>
      </c>
      <c r="G60" s="106">
        <v>4</v>
      </c>
      <c r="H60" s="369">
        <v>2.8169014084507046E-2</v>
      </c>
      <c r="I60" s="106">
        <v>8</v>
      </c>
      <c r="J60" s="369">
        <v>3.3755274261603373E-2</v>
      </c>
      <c r="K60" s="108">
        <v>35</v>
      </c>
      <c r="L60" s="371">
        <v>4.212806933076553E-3</v>
      </c>
      <c r="M60" s="108">
        <v>0</v>
      </c>
      <c r="N60" s="371">
        <v>0</v>
      </c>
      <c r="O60" s="108">
        <v>59</v>
      </c>
      <c r="P60" s="371">
        <v>1.55549696809913E-2</v>
      </c>
      <c r="Q60" s="108">
        <v>43</v>
      </c>
      <c r="R60" s="371">
        <v>9.8782448885825873E-3</v>
      </c>
      <c r="S60" s="106">
        <v>531</v>
      </c>
      <c r="T60" s="369">
        <v>6.5979945078840441E-3</v>
      </c>
      <c r="U60" s="106">
        <v>144</v>
      </c>
      <c r="V60" s="369">
        <v>8.9153046062407128E-3</v>
      </c>
      <c r="W60" s="106">
        <v>630</v>
      </c>
      <c r="X60" s="369">
        <v>2.383654937570942E-2</v>
      </c>
      <c r="Y60" s="106">
        <v>685</v>
      </c>
      <c r="Z60" s="373">
        <v>1.7553300533005332E-2</v>
      </c>
    </row>
    <row r="61" spans="1:26">
      <c r="A61" s="945" t="s">
        <v>444</v>
      </c>
      <c r="B61" s="946"/>
      <c r="C61" s="106">
        <v>1</v>
      </c>
      <c r="D61" s="369">
        <v>4.0983606557377051E-3</v>
      </c>
      <c r="E61" s="106">
        <v>1</v>
      </c>
      <c r="F61" s="369">
        <v>9.3457943925233638E-3</v>
      </c>
      <c r="G61" s="106">
        <v>2</v>
      </c>
      <c r="H61" s="369">
        <v>1.4084507042253523E-2</v>
      </c>
      <c r="I61" s="106">
        <v>0</v>
      </c>
      <c r="J61" s="369">
        <v>0</v>
      </c>
      <c r="K61" s="108">
        <v>62</v>
      </c>
      <c r="L61" s="371">
        <v>7.4626865671641781E-3</v>
      </c>
      <c r="M61" s="108">
        <v>0</v>
      </c>
      <c r="N61" s="371">
        <v>0</v>
      </c>
      <c r="O61" s="108">
        <v>24</v>
      </c>
      <c r="P61" s="371">
        <v>6.3274452939625627E-3</v>
      </c>
      <c r="Q61" s="108">
        <v>17</v>
      </c>
      <c r="R61" s="371">
        <v>3.90535263036986E-3</v>
      </c>
      <c r="S61" s="106">
        <v>677</v>
      </c>
      <c r="T61" s="369">
        <v>8.4121323575094119E-3</v>
      </c>
      <c r="U61" s="106">
        <v>999</v>
      </c>
      <c r="V61" s="369">
        <v>6.184992570579495E-2</v>
      </c>
      <c r="W61" s="106">
        <v>258</v>
      </c>
      <c r="X61" s="369">
        <v>9.7616345062429052E-3</v>
      </c>
      <c r="Y61" s="106">
        <v>192</v>
      </c>
      <c r="Z61" s="373">
        <v>4.9200492004920051E-3</v>
      </c>
    </row>
    <row r="62" spans="1:26">
      <c r="A62" s="945" t="s">
        <v>445</v>
      </c>
      <c r="B62" s="946"/>
      <c r="C62" s="106">
        <v>1</v>
      </c>
      <c r="D62" s="369">
        <v>4.0983606557377051E-3</v>
      </c>
      <c r="E62" s="106">
        <v>0</v>
      </c>
      <c r="F62" s="369">
        <v>0</v>
      </c>
      <c r="G62" s="106">
        <v>2</v>
      </c>
      <c r="H62" s="369">
        <v>1.4084507042253523E-2</v>
      </c>
      <c r="I62" s="106">
        <v>1</v>
      </c>
      <c r="J62" s="369">
        <v>4.2194092827004216E-3</v>
      </c>
      <c r="K62" s="108">
        <v>60</v>
      </c>
      <c r="L62" s="371">
        <v>7.2219547424169474E-3</v>
      </c>
      <c r="M62" s="108">
        <v>0</v>
      </c>
      <c r="N62" s="371">
        <v>0</v>
      </c>
      <c r="O62" s="108">
        <v>6</v>
      </c>
      <c r="P62" s="371">
        <v>1.5818613234906407E-3</v>
      </c>
      <c r="Q62" s="108">
        <v>14</v>
      </c>
      <c r="R62" s="371">
        <v>3.2161727544222376E-3</v>
      </c>
      <c r="S62" s="106">
        <v>190</v>
      </c>
      <c r="T62" s="369">
        <v>2.360864324854931E-3</v>
      </c>
      <c r="U62" s="106">
        <v>29</v>
      </c>
      <c r="V62" s="369">
        <v>1.7954432887568102E-3</v>
      </c>
      <c r="W62" s="106">
        <v>27</v>
      </c>
      <c r="X62" s="369">
        <v>1.0215664018161181E-3</v>
      </c>
      <c r="Y62" s="106">
        <v>108</v>
      </c>
      <c r="Z62" s="373">
        <v>2.7675276752767526E-3</v>
      </c>
    </row>
    <row r="63" spans="1:26">
      <c r="A63" s="945" t="s">
        <v>446</v>
      </c>
      <c r="B63" s="946"/>
      <c r="C63" s="106">
        <v>5</v>
      </c>
      <c r="D63" s="369">
        <v>2.0491803278688523E-2</v>
      </c>
      <c r="E63" s="106">
        <v>1</v>
      </c>
      <c r="F63" s="369">
        <v>9.3457943925233638E-3</v>
      </c>
      <c r="G63" s="106">
        <v>7</v>
      </c>
      <c r="H63" s="369">
        <v>4.9295774647887321E-2</v>
      </c>
      <c r="I63" s="106">
        <v>5</v>
      </c>
      <c r="J63" s="369">
        <v>2.1097046413502109E-2</v>
      </c>
      <c r="K63" s="108">
        <v>97</v>
      </c>
      <c r="L63" s="371">
        <v>1.1675493500240729E-2</v>
      </c>
      <c r="M63" s="108">
        <v>1</v>
      </c>
      <c r="N63" s="371">
        <v>3.0303030303030304E-2</v>
      </c>
      <c r="O63" s="108">
        <v>85</v>
      </c>
      <c r="P63" s="371">
        <v>2.2409702082784075E-2</v>
      </c>
      <c r="Q63" s="108">
        <v>29</v>
      </c>
      <c r="R63" s="371">
        <v>6.6620721341603493E-3</v>
      </c>
      <c r="S63" s="106">
        <v>2074</v>
      </c>
      <c r="T63" s="369">
        <v>2.5770697946048037E-2</v>
      </c>
      <c r="U63" s="106">
        <v>404</v>
      </c>
      <c r="V63" s="369">
        <v>2.5012382367508669E-2</v>
      </c>
      <c r="W63" s="106">
        <v>1139</v>
      </c>
      <c r="X63" s="369">
        <v>4.3094967839576247E-2</v>
      </c>
      <c r="Y63" s="106">
        <v>875</v>
      </c>
      <c r="Z63" s="373">
        <v>2.2422099220992212E-2</v>
      </c>
    </row>
    <row r="64" spans="1:26">
      <c r="A64" s="945" t="s">
        <v>447</v>
      </c>
      <c r="B64" s="946"/>
      <c r="C64" s="106">
        <v>3</v>
      </c>
      <c r="D64" s="369">
        <v>1.2295081967213115E-2</v>
      </c>
      <c r="E64" s="106">
        <v>3</v>
      </c>
      <c r="F64" s="369">
        <v>2.8037383177570093E-2</v>
      </c>
      <c r="G64" s="106">
        <v>11</v>
      </c>
      <c r="H64" s="369">
        <v>7.746478873239436E-2</v>
      </c>
      <c r="I64" s="106">
        <v>7</v>
      </c>
      <c r="J64" s="369">
        <v>2.9535864978902954E-2</v>
      </c>
      <c r="K64" s="108">
        <v>194</v>
      </c>
      <c r="L64" s="371">
        <v>2.3350987000481459E-2</v>
      </c>
      <c r="M64" s="108">
        <v>9</v>
      </c>
      <c r="N64" s="371">
        <v>0.27272727272727271</v>
      </c>
      <c r="O64" s="108">
        <v>146</v>
      </c>
      <c r="P64" s="371">
        <v>3.8491958871605586E-2</v>
      </c>
      <c r="Q64" s="108">
        <v>169</v>
      </c>
      <c r="R64" s="371">
        <v>3.8823799678382724E-2</v>
      </c>
      <c r="S64" s="106">
        <v>1476</v>
      </c>
      <c r="T64" s="369">
        <v>1.8340188123609887E-2</v>
      </c>
      <c r="U64" s="106">
        <v>233</v>
      </c>
      <c r="V64" s="369">
        <v>1.442545814759782E-2</v>
      </c>
      <c r="W64" s="106">
        <v>726</v>
      </c>
      <c r="X64" s="369">
        <v>2.7468785471055621E-2</v>
      </c>
      <c r="Y64" s="106">
        <v>1146</v>
      </c>
      <c r="Z64" s="373">
        <v>2.9366543665436656E-2</v>
      </c>
    </row>
    <row r="65" spans="1:26">
      <c r="A65" s="945" t="s">
        <v>448</v>
      </c>
      <c r="B65" s="946"/>
      <c r="C65" s="106">
        <v>3</v>
      </c>
      <c r="D65" s="369">
        <v>1.2295081967213115E-2</v>
      </c>
      <c r="E65" s="106">
        <v>3</v>
      </c>
      <c r="F65" s="369">
        <v>2.8037383177570093E-2</v>
      </c>
      <c r="G65" s="106">
        <v>7</v>
      </c>
      <c r="H65" s="369">
        <v>4.9295774647887321E-2</v>
      </c>
      <c r="I65" s="106">
        <v>3</v>
      </c>
      <c r="J65" s="369">
        <v>1.2658227848101267E-2</v>
      </c>
      <c r="K65" s="108">
        <v>121</v>
      </c>
      <c r="L65" s="371">
        <v>1.4564275397207511E-2</v>
      </c>
      <c r="M65" s="108">
        <v>0</v>
      </c>
      <c r="N65" s="371">
        <v>0</v>
      </c>
      <c r="O65" s="108">
        <v>156</v>
      </c>
      <c r="P65" s="371">
        <v>4.1128394410756657E-2</v>
      </c>
      <c r="Q65" s="108">
        <v>175</v>
      </c>
      <c r="R65" s="371">
        <v>4.0202159430277967E-2</v>
      </c>
      <c r="S65" s="106">
        <v>1254</v>
      </c>
      <c r="T65" s="369">
        <v>1.5581704544042545E-2</v>
      </c>
      <c r="U65" s="106">
        <v>247</v>
      </c>
      <c r="V65" s="369">
        <v>1.5292223873204556E-2</v>
      </c>
      <c r="W65" s="106">
        <v>835</v>
      </c>
      <c r="X65" s="369">
        <v>3.1592886870979948E-2</v>
      </c>
      <c r="Y65" s="106">
        <v>1426</v>
      </c>
      <c r="Z65" s="373">
        <v>3.6541615416154159E-2</v>
      </c>
    </row>
    <row r="66" spans="1:26">
      <c r="A66" s="945" t="s">
        <v>449</v>
      </c>
      <c r="B66" s="946"/>
      <c r="C66" s="106">
        <v>12</v>
      </c>
      <c r="D66" s="369">
        <v>4.9180327868852458E-2</v>
      </c>
      <c r="E66" s="106">
        <v>10</v>
      </c>
      <c r="F66" s="369">
        <v>9.3457943925233641E-2</v>
      </c>
      <c r="G66" s="106">
        <v>11</v>
      </c>
      <c r="H66" s="369">
        <v>7.746478873239436E-2</v>
      </c>
      <c r="I66" s="106">
        <v>6</v>
      </c>
      <c r="J66" s="369">
        <v>2.5316455696202535E-2</v>
      </c>
      <c r="K66" s="108">
        <v>281</v>
      </c>
      <c r="L66" s="371">
        <v>3.3822821376986036E-2</v>
      </c>
      <c r="M66" s="108">
        <v>0</v>
      </c>
      <c r="N66" s="371">
        <v>0</v>
      </c>
      <c r="O66" s="108">
        <v>35</v>
      </c>
      <c r="P66" s="371">
        <v>9.2275243870287363E-3</v>
      </c>
      <c r="Q66" s="108">
        <v>41</v>
      </c>
      <c r="R66" s="371">
        <v>9.418791637950839E-3</v>
      </c>
      <c r="S66" s="106">
        <v>1426</v>
      </c>
      <c r="T66" s="369">
        <v>1.7718908038121747E-2</v>
      </c>
      <c r="U66" s="106">
        <v>684</v>
      </c>
      <c r="V66" s="369">
        <v>4.234769687964339E-2</v>
      </c>
      <c r="W66" s="106">
        <v>401</v>
      </c>
      <c r="X66" s="369">
        <v>1.5172152856602346E-2</v>
      </c>
      <c r="Y66" s="106">
        <v>282</v>
      </c>
      <c r="Z66" s="373">
        <v>7.2263222632226324E-3</v>
      </c>
    </row>
    <row r="67" spans="1:26">
      <c r="A67" s="945" t="s">
        <v>450</v>
      </c>
      <c r="B67" s="946"/>
      <c r="C67" s="106">
        <v>24</v>
      </c>
      <c r="D67" s="369">
        <v>9.8360655737704916E-2</v>
      </c>
      <c r="E67" s="106">
        <v>13</v>
      </c>
      <c r="F67" s="369">
        <v>0.12149532710280374</v>
      </c>
      <c r="G67" s="106">
        <v>6</v>
      </c>
      <c r="H67" s="369">
        <v>4.2253521126760563E-2</v>
      </c>
      <c r="I67" s="106">
        <v>23</v>
      </c>
      <c r="J67" s="369">
        <v>9.7046413502109699E-2</v>
      </c>
      <c r="K67" s="108">
        <v>957</v>
      </c>
      <c r="L67" s="371">
        <v>0.11519017814155032</v>
      </c>
      <c r="M67" s="108">
        <v>5</v>
      </c>
      <c r="N67" s="371">
        <v>0.15151515151515152</v>
      </c>
      <c r="O67" s="108">
        <v>508</v>
      </c>
      <c r="P67" s="371">
        <v>0.13393092538887424</v>
      </c>
      <c r="Q67" s="108">
        <v>727</v>
      </c>
      <c r="R67" s="371">
        <v>0.16701125660464047</v>
      </c>
      <c r="S67" s="106">
        <v>6701</v>
      </c>
      <c r="T67" s="369">
        <v>8.3263957057120488E-2</v>
      </c>
      <c r="U67" s="106">
        <v>1481</v>
      </c>
      <c r="V67" s="369">
        <v>9.1691431401683995E-2</v>
      </c>
      <c r="W67" s="106">
        <v>2329</v>
      </c>
      <c r="X67" s="369">
        <v>8.8119561104805164E-2</v>
      </c>
      <c r="Y67" s="106">
        <v>5028</v>
      </c>
      <c r="Z67" s="373">
        <v>0.12884378843788438</v>
      </c>
    </row>
    <row r="68" spans="1:26">
      <c r="A68" s="945" t="s">
        <v>451</v>
      </c>
      <c r="B68" s="946"/>
      <c r="C68" s="106">
        <v>4</v>
      </c>
      <c r="D68" s="369">
        <v>1.6393442622950821E-2</v>
      </c>
      <c r="E68" s="106">
        <v>0</v>
      </c>
      <c r="F68" s="369">
        <v>0</v>
      </c>
      <c r="G68" s="106">
        <v>0</v>
      </c>
      <c r="H68" s="369">
        <v>0</v>
      </c>
      <c r="I68" s="106">
        <v>1</v>
      </c>
      <c r="J68" s="369">
        <v>4.2194092827004216E-3</v>
      </c>
      <c r="K68" s="108">
        <v>124</v>
      </c>
      <c r="L68" s="371">
        <v>1.4925373134328356E-2</v>
      </c>
      <c r="M68" s="108">
        <v>0</v>
      </c>
      <c r="N68" s="371">
        <v>0</v>
      </c>
      <c r="O68" s="108">
        <v>40</v>
      </c>
      <c r="P68" s="371">
        <v>1.0545742156604272E-2</v>
      </c>
      <c r="Q68" s="108">
        <v>30</v>
      </c>
      <c r="R68" s="371">
        <v>6.8917987594762234E-3</v>
      </c>
      <c r="S68" s="106">
        <v>958</v>
      </c>
      <c r="T68" s="369">
        <v>1.1903726437952757E-2</v>
      </c>
      <c r="U68" s="106">
        <v>211</v>
      </c>
      <c r="V68" s="369">
        <v>1.3063397721644379E-2</v>
      </c>
      <c r="W68" s="106">
        <v>303</v>
      </c>
      <c r="X68" s="369">
        <v>1.1464245175936437E-2</v>
      </c>
      <c r="Y68" s="106">
        <v>316</v>
      </c>
      <c r="Z68" s="373">
        <v>8.0975809758097577E-3</v>
      </c>
    </row>
    <row r="69" spans="1:26">
      <c r="A69" s="945" t="s">
        <v>452</v>
      </c>
      <c r="B69" s="946"/>
      <c r="C69" s="106">
        <v>18</v>
      </c>
      <c r="D69" s="369">
        <v>7.3770491803278687E-2</v>
      </c>
      <c r="E69" s="106">
        <v>2</v>
      </c>
      <c r="F69" s="369">
        <v>1.8691588785046728E-2</v>
      </c>
      <c r="G69" s="106">
        <v>4</v>
      </c>
      <c r="H69" s="369">
        <v>2.8169014084507046E-2</v>
      </c>
      <c r="I69" s="106">
        <v>13</v>
      </c>
      <c r="J69" s="369">
        <v>5.4852320675105488E-2</v>
      </c>
      <c r="K69" s="108">
        <v>739</v>
      </c>
      <c r="L69" s="371">
        <v>8.8950409244102066E-2</v>
      </c>
      <c r="M69" s="108">
        <v>0</v>
      </c>
      <c r="N69" s="371">
        <v>0</v>
      </c>
      <c r="O69" s="108">
        <v>205</v>
      </c>
      <c r="P69" s="371">
        <v>5.4046928552596886E-2</v>
      </c>
      <c r="Q69" s="108">
        <v>274</v>
      </c>
      <c r="R69" s="371">
        <v>6.2945095336549503E-2</v>
      </c>
      <c r="S69" s="106">
        <v>4686</v>
      </c>
      <c r="T69" s="369">
        <v>5.8226369611948457E-2</v>
      </c>
      <c r="U69" s="106">
        <v>855</v>
      </c>
      <c r="V69" s="369">
        <v>5.2934621099554234E-2</v>
      </c>
      <c r="W69" s="106">
        <v>1171</v>
      </c>
      <c r="X69" s="369">
        <v>4.4305713204691635E-2</v>
      </c>
      <c r="Y69" s="106">
        <v>2090</v>
      </c>
      <c r="Z69" s="373">
        <v>5.3556785567855682E-2</v>
      </c>
    </row>
    <row r="70" spans="1:26">
      <c r="A70" s="945" t="s">
        <v>453</v>
      </c>
      <c r="B70" s="946"/>
      <c r="C70" s="106">
        <v>2</v>
      </c>
      <c r="D70" s="369">
        <v>8.1967213114754103E-3</v>
      </c>
      <c r="E70" s="106">
        <v>0</v>
      </c>
      <c r="F70" s="369">
        <v>0</v>
      </c>
      <c r="G70" s="106">
        <v>2</v>
      </c>
      <c r="H70" s="369">
        <v>1.4084507042253523E-2</v>
      </c>
      <c r="I70" s="106">
        <v>4</v>
      </c>
      <c r="J70" s="369">
        <v>1.6877637130801686E-2</v>
      </c>
      <c r="K70" s="108">
        <v>69</v>
      </c>
      <c r="L70" s="371">
        <v>8.3052479537794894E-3</v>
      </c>
      <c r="M70" s="108">
        <v>0</v>
      </c>
      <c r="N70" s="371">
        <v>0</v>
      </c>
      <c r="O70" s="108">
        <v>93</v>
      </c>
      <c r="P70" s="371">
        <v>2.4518850514104931E-2</v>
      </c>
      <c r="Q70" s="108">
        <v>61</v>
      </c>
      <c r="R70" s="371">
        <v>1.401332414426832E-2</v>
      </c>
      <c r="S70" s="106">
        <v>835</v>
      </c>
      <c r="T70" s="369">
        <v>1.0375377427651935E-2</v>
      </c>
      <c r="U70" s="106">
        <v>211</v>
      </c>
      <c r="V70" s="369">
        <v>1.3063397721644379E-2</v>
      </c>
      <c r="W70" s="106">
        <v>665</v>
      </c>
      <c r="X70" s="369">
        <v>2.5160802118804389E-2</v>
      </c>
      <c r="Y70" s="106">
        <v>811</v>
      </c>
      <c r="Z70" s="373">
        <v>2.0782082820828208E-2</v>
      </c>
    </row>
    <row r="71" spans="1:26">
      <c r="A71" s="945" t="s">
        <v>30</v>
      </c>
      <c r="B71" s="946"/>
      <c r="C71" s="106">
        <v>28</v>
      </c>
      <c r="D71" s="369">
        <v>0.11475409836065573</v>
      </c>
      <c r="E71" s="106">
        <v>4</v>
      </c>
      <c r="F71" s="369">
        <v>3.7383177570093455E-2</v>
      </c>
      <c r="G71" s="106">
        <v>12</v>
      </c>
      <c r="H71" s="369">
        <v>8.4507042253521125E-2</v>
      </c>
      <c r="I71" s="106">
        <v>31</v>
      </c>
      <c r="J71" s="369">
        <v>0.13080168776371309</v>
      </c>
      <c r="K71" s="108">
        <v>974</v>
      </c>
      <c r="L71" s="371">
        <v>0.11723639865190179</v>
      </c>
      <c r="M71" s="108">
        <v>4</v>
      </c>
      <c r="N71" s="371">
        <v>0.12121212121212122</v>
      </c>
      <c r="O71" s="108">
        <v>413</v>
      </c>
      <c r="P71" s="371">
        <v>0.10888478776693908</v>
      </c>
      <c r="Q71" s="108">
        <v>456</v>
      </c>
      <c r="R71" s="371">
        <v>0.10475534114403859</v>
      </c>
      <c r="S71" s="106">
        <v>7167</v>
      </c>
      <c r="T71" s="369">
        <v>8.9054287453869951E-2</v>
      </c>
      <c r="U71" s="106">
        <v>1736</v>
      </c>
      <c r="V71" s="369">
        <v>0.10747894997523527</v>
      </c>
      <c r="W71" s="106">
        <v>2525</v>
      </c>
      <c r="X71" s="369">
        <v>9.5535376466136968E-2</v>
      </c>
      <c r="Y71" s="106">
        <v>4139</v>
      </c>
      <c r="Z71" s="373">
        <v>0.1060629356293563</v>
      </c>
    </row>
    <row r="72" spans="1:26">
      <c r="A72" s="945" t="s">
        <v>454</v>
      </c>
      <c r="B72" s="946"/>
      <c r="C72" s="106">
        <v>16</v>
      </c>
      <c r="D72" s="369">
        <v>6.5573770491803282E-2</v>
      </c>
      <c r="E72" s="106">
        <v>2</v>
      </c>
      <c r="F72" s="369">
        <v>1.8691588785046728E-2</v>
      </c>
      <c r="G72" s="106">
        <v>9</v>
      </c>
      <c r="H72" s="369">
        <v>6.3380281690140844E-2</v>
      </c>
      <c r="I72" s="106">
        <v>7</v>
      </c>
      <c r="J72" s="369">
        <v>2.9535864978902954E-2</v>
      </c>
      <c r="K72" s="108">
        <v>614</v>
      </c>
      <c r="L72" s="371">
        <v>7.3904670197400102E-2</v>
      </c>
      <c r="M72" s="108">
        <v>3</v>
      </c>
      <c r="N72" s="371">
        <v>9.0909090909090912E-2</v>
      </c>
      <c r="O72" s="108">
        <v>164</v>
      </c>
      <c r="P72" s="371">
        <v>4.3237542842077509E-2</v>
      </c>
      <c r="Q72" s="108">
        <v>197</v>
      </c>
      <c r="R72" s="371">
        <v>4.5256145187227197E-2</v>
      </c>
      <c r="S72" s="106">
        <v>3885</v>
      </c>
      <c r="T72" s="369">
        <v>4.8273462642428461E-2</v>
      </c>
      <c r="U72" s="106">
        <v>819</v>
      </c>
      <c r="V72" s="369">
        <v>5.0705794947994057E-2</v>
      </c>
      <c r="W72" s="106">
        <v>1374</v>
      </c>
      <c r="X72" s="369">
        <v>5.1986379114642454E-2</v>
      </c>
      <c r="Y72" s="106">
        <v>1668</v>
      </c>
      <c r="Z72" s="373">
        <v>4.274292742927429E-2</v>
      </c>
    </row>
    <row r="73" spans="1:26">
      <c r="A73" s="936" t="s">
        <v>230</v>
      </c>
      <c r="B73" s="1096"/>
      <c r="C73" s="106">
        <v>244</v>
      </c>
      <c r="D73" s="369">
        <v>1</v>
      </c>
      <c r="E73" s="106">
        <v>107</v>
      </c>
      <c r="F73" s="369">
        <v>1</v>
      </c>
      <c r="G73" s="106">
        <v>142</v>
      </c>
      <c r="H73" s="369">
        <v>1</v>
      </c>
      <c r="I73" s="106">
        <v>237</v>
      </c>
      <c r="J73" s="369">
        <v>1</v>
      </c>
      <c r="K73" s="108">
        <v>8308</v>
      </c>
      <c r="L73" s="371">
        <v>1</v>
      </c>
      <c r="M73" s="108">
        <v>33</v>
      </c>
      <c r="N73" s="371">
        <v>1</v>
      </c>
      <c r="O73" s="108">
        <v>3793</v>
      </c>
      <c r="P73" s="371">
        <v>1</v>
      </c>
      <c r="Q73" s="108">
        <v>4353</v>
      </c>
      <c r="R73" s="371">
        <v>1</v>
      </c>
      <c r="S73" s="106">
        <v>80479</v>
      </c>
      <c r="T73" s="369">
        <v>1</v>
      </c>
      <c r="U73" s="106">
        <v>16152</v>
      </c>
      <c r="V73" s="369">
        <v>1</v>
      </c>
      <c r="W73" s="106">
        <v>26430</v>
      </c>
      <c r="X73" s="369">
        <v>1</v>
      </c>
      <c r="Y73" s="106">
        <v>39024</v>
      </c>
      <c r="Z73" s="373">
        <v>1</v>
      </c>
    </row>
    <row r="74" spans="1:26" ht="15.95" customHeight="1">
      <c r="A74" s="1044" t="s">
        <v>455</v>
      </c>
      <c r="B74" s="1045"/>
      <c r="C74" s="1045"/>
      <c r="D74" s="1045"/>
      <c r="E74" s="1045"/>
      <c r="F74" s="1045"/>
      <c r="G74" s="1045"/>
      <c r="H74" s="1045"/>
      <c r="I74" s="1045"/>
      <c r="J74" s="1045"/>
      <c r="K74" s="1045"/>
      <c r="L74" s="1045"/>
      <c r="M74" s="1045"/>
      <c r="N74" s="1045"/>
      <c r="O74" s="1045"/>
      <c r="P74" s="1045"/>
      <c r="Q74" s="1045"/>
      <c r="R74" s="1045"/>
      <c r="S74" s="1045"/>
      <c r="T74" s="1045"/>
      <c r="U74" s="1045"/>
      <c r="V74" s="1045"/>
      <c r="W74" s="1045"/>
      <c r="X74" s="1045"/>
      <c r="Y74" s="1045"/>
      <c r="Z74" s="1048"/>
    </row>
    <row r="75" spans="1:26">
      <c r="A75" s="390" t="s">
        <v>456</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3"/>
    </row>
    <row r="76" spans="1:26">
      <c r="A76" s="943" t="s">
        <v>28</v>
      </c>
      <c r="B76" s="944"/>
      <c r="C76" s="106">
        <v>94</v>
      </c>
      <c r="D76" s="369">
        <v>0.38524590163934425</v>
      </c>
      <c r="E76" s="106">
        <v>66</v>
      </c>
      <c r="F76" s="369">
        <v>0.61682242990654201</v>
      </c>
      <c r="G76" s="106">
        <v>64</v>
      </c>
      <c r="H76" s="369">
        <v>0.45070422535211274</v>
      </c>
      <c r="I76" s="106">
        <v>118</v>
      </c>
      <c r="J76" s="369">
        <v>0.49789029535864981</v>
      </c>
      <c r="K76" s="108">
        <v>4710</v>
      </c>
      <c r="L76" s="371">
        <v>0.56692344727973043</v>
      </c>
      <c r="M76" s="108">
        <v>22</v>
      </c>
      <c r="N76" s="371">
        <v>0.66666666666666652</v>
      </c>
      <c r="O76" s="108">
        <v>2283</v>
      </c>
      <c r="P76" s="371">
        <v>0.60189823358818872</v>
      </c>
      <c r="Q76" s="108">
        <v>2909</v>
      </c>
      <c r="R76" s="371">
        <v>0.66827475304387773</v>
      </c>
      <c r="S76" s="106">
        <v>47806</v>
      </c>
      <c r="T76" s="369">
        <v>0.59401831533692018</v>
      </c>
      <c r="U76" s="106">
        <v>7925</v>
      </c>
      <c r="V76" s="369">
        <v>0.49065131253095584</v>
      </c>
      <c r="W76" s="106">
        <v>13390</v>
      </c>
      <c r="X76" s="369">
        <v>0.50662126371547489</v>
      </c>
      <c r="Y76" s="106">
        <v>24634</v>
      </c>
      <c r="Z76" s="373">
        <v>0.63125256252562523</v>
      </c>
    </row>
    <row r="77" spans="1:26">
      <c r="A77" s="945" t="s">
        <v>29</v>
      </c>
      <c r="B77" s="946"/>
      <c r="C77" s="106">
        <v>69</v>
      </c>
      <c r="D77" s="369">
        <v>0.28278688524590162</v>
      </c>
      <c r="E77" s="106">
        <v>14</v>
      </c>
      <c r="F77" s="369">
        <v>0.13084112149532709</v>
      </c>
      <c r="G77" s="106">
        <v>28</v>
      </c>
      <c r="H77" s="369">
        <v>0.19718309859154928</v>
      </c>
      <c r="I77" s="106">
        <v>57</v>
      </c>
      <c r="J77" s="369">
        <v>0.24050632911392406</v>
      </c>
      <c r="K77" s="108">
        <v>1343</v>
      </c>
      <c r="L77" s="371">
        <v>0.161651420317766</v>
      </c>
      <c r="M77" s="108">
        <v>3</v>
      </c>
      <c r="N77" s="371">
        <v>9.0909090909090912E-2</v>
      </c>
      <c r="O77" s="108">
        <v>729</v>
      </c>
      <c r="P77" s="371">
        <v>0.19219615080411284</v>
      </c>
      <c r="Q77" s="108">
        <v>654</v>
      </c>
      <c r="R77" s="371">
        <v>0.15024121295658166</v>
      </c>
      <c r="S77" s="106">
        <v>16440</v>
      </c>
      <c r="T77" s="369">
        <v>0.20427689210850036</v>
      </c>
      <c r="U77" s="106">
        <v>3267</v>
      </c>
      <c r="V77" s="369">
        <v>0.20226597325408618</v>
      </c>
      <c r="W77" s="106">
        <v>6920</v>
      </c>
      <c r="X77" s="369">
        <v>0.26182368520620508</v>
      </c>
      <c r="Y77" s="106">
        <v>6884</v>
      </c>
      <c r="Z77" s="373">
        <v>0.1764042640426404</v>
      </c>
    </row>
    <row r="78" spans="1:26">
      <c r="A78" s="945" t="s">
        <v>30</v>
      </c>
      <c r="B78" s="946"/>
      <c r="C78" s="106">
        <v>28</v>
      </c>
      <c r="D78" s="369">
        <v>0.11475409836065573</v>
      </c>
      <c r="E78" s="106">
        <v>4</v>
      </c>
      <c r="F78" s="369">
        <v>3.7383177570093455E-2</v>
      </c>
      <c r="G78" s="106">
        <v>12</v>
      </c>
      <c r="H78" s="369">
        <v>8.4507042253521125E-2</v>
      </c>
      <c r="I78" s="106">
        <v>31</v>
      </c>
      <c r="J78" s="369">
        <v>0.13080168776371309</v>
      </c>
      <c r="K78" s="108">
        <v>974</v>
      </c>
      <c r="L78" s="371">
        <v>0.11723639865190179</v>
      </c>
      <c r="M78" s="108">
        <v>4</v>
      </c>
      <c r="N78" s="371">
        <v>0.12121212121212122</v>
      </c>
      <c r="O78" s="108">
        <v>413</v>
      </c>
      <c r="P78" s="371">
        <v>0.10888478776693908</v>
      </c>
      <c r="Q78" s="108">
        <v>456</v>
      </c>
      <c r="R78" s="371">
        <v>0.10475534114403859</v>
      </c>
      <c r="S78" s="106">
        <v>7167</v>
      </c>
      <c r="T78" s="369">
        <v>8.9054287453869951E-2</v>
      </c>
      <c r="U78" s="106">
        <v>1736</v>
      </c>
      <c r="V78" s="369">
        <v>0.10747894997523527</v>
      </c>
      <c r="W78" s="106">
        <v>2525</v>
      </c>
      <c r="X78" s="369">
        <v>9.5535376466136968E-2</v>
      </c>
      <c r="Y78" s="106">
        <v>4139</v>
      </c>
      <c r="Z78" s="373">
        <v>0.1060629356293563</v>
      </c>
    </row>
    <row r="79" spans="1:26">
      <c r="A79" s="945" t="s">
        <v>31</v>
      </c>
      <c r="B79" s="946"/>
      <c r="C79" s="106">
        <v>53</v>
      </c>
      <c r="D79" s="369">
        <v>0.21721311475409835</v>
      </c>
      <c r="E79" s="106">
        <v>23</v>
      </c>
      <c r="F79" s="369">
        <v>0.21495327102803738</v>
      </c>
      <c r="G79" s="106">
        <v>38</v>
      </c>
      <c r="H79" s="369">
        <v>0.26760563380281688</v>
      </c>
      <c r="I79" s="106">
        <v>31</v>
      </c>
      <c r="J79" s="369">
        <v>0.13080168776371309</v>
      </c>
      <c r="K79" s="108">
        <v>1281</v>
      </c>
      <c r="L79" s="371">
        <v>0.15418873375060183</v>
      </c>
      <c r="M79" s="108">
        <v>4</v>
      </c>
      <c r="N79" s="371">
        <v>0.12121212121212122</v>
      </c>
      <c r="O79" s="108">
        <v>368</v>
      </c>
      <c r="P79" s="371">
        <v>9.7020827840759299E-2</v>
      </c>
      <c r="Q79" s="108">
        <v>334</v>
      </c>
      <c r="R79" s="371">
        <v>7.6728692855501948E-2</v>
      </c>
      <c r="S79" s="106">
        <v>9066</v>
      </c>
      <c r="T79" s="369">
        <v>0.11265050510070951</v>
      </c>
      <c r="U79" s="106">
        <v>3224</v>
      </c>
      <c r="V79" s="369">
        <v>0.19960376423972265</v>
      </c>
      <c r="W79" s="106">
        <v>3595</v>
      </c>
      <c r="X79" s="369">
        <v>0.13601967461218312</v>
      </c>
      <c r="Y79" s="106">
        <v>3367</v>
      </c>
      <c r="Z79" s="373">
        <v>8.6280237802378021E-2</v>
      </c>
    </row>
    <row r="80" spans="1:26">
      <c r="A80" s="936" t="s">
        <v>230</v>
      </c>
      <c r="B80" s="1096"/>
      <c r="C80" s="106">
        <v>244</v>
      </c>
      <c r="D80" s="369">
        <v>1</v>
      </c>
      <c r="E80" s="106">
        <v>107</v>
      </c>
      <c r="F80" s="369">
        <v>1</v>
      </c>
      <c r="G80" s="106">
        <v>142</v>
      </c>
      <c r="H80" s="369">
        <v>1</v>
      </c>
      <c r="I80" s="106">
        <v>237</v>
      </c>
      <c r="J80" s="369">
        <v>1</v>
      </c>
      <c r="K80" s="108">
        <v>8308</v>
      </c>
      <c r="L80" s="371">
        <v>1</v>
      </c>
      <c r="M80" s="108">
        <v>33</v>
      </c>
      <c r="N80" s="371">
        <v>1</v>
      </c>
      <c r="O80" s="108">
        <v>3793</v>
      </c>
      <c r="P80" s="371">
        <v>1</v>
      </c>
      <c r="Q80" s="108">
        <v>4353</v>
      </c>
      <c r="R80" s="371">
        <v>1</v>
      </c>
      <c r="S80" s="106">
        <v>80479</v>
      </c>
      <c r="T80" s="369">
        <v>1</v>
      </c>
      <c r="U80" s="106">
        <v>16152</v>
      </c>
      <c r="V80" s="369">
        <v>1</v>
      </c>
      <c r="W80" s="106">
        <v>26430</v>
      </c>
      <c r="X80" s="369">
        <v>1</v>
      </c>
      <c r="Y80" s="106">
        <v>39024</v>
      </c>
      <c r="Z80" s="373">
        <v>1</v>
      </c>
    </row>
    <row r="81" spans="1:26" ht="20.100000000000001" customHeight="1">
      <c r="A81" s="1014" t="s">
        <v>457</v>
      </c>
      <c r="B81" s="1015"/>
      <c r="C81" s="1015"/>
      <c r="D81" s="1015"/>
      <c r="E81" s="1015"/>
      <c r="F81" s="1015"/>
      <c r="G81" s="1015"/>
      <c r="H81" s="1015"/>
      <c r="I81" s="1015"/>
      <c r="J81" s="1015"/>
      <c r="K81" s="1015"/>
      <c r="L81" s="1015"/>
      <c r="M81" s="1015"/>
      <c r="N81" s="1015"/>
      <c r="O81" s="1015"/>
      <c r="P81" s="1015"/>
      <c r="Q81" s="1015"/>
      <c r="R81" s="1015"/>
      <c r="S81" s="1015"/>
      <c r="T81" s="1015"/>
      <c r="U81" s="1015"/>
      <c r="V81" s="1015"/>
      <c r="W81" s="1015"/>
      <c r="X81" s="1015"/>
      <c r="Y81" s="1015"/>
      <c r="Z81" s="1016"/>
    </row>
    <row r="82" spans="1:26">
      <c r="A82" s="943" t="s">
        <v>458</v>
      </c>
      <c r="B82" s="944"/>
      <c r="C82" s="81">
        <v>3</v>
      </c>
      <c r="D82" s="351">
        <v>1.4634146341463417E-2</v>
      </c>
      <c r="E82" s="81">
        <v>5</v>
      </c>
      <c r="F82" s="351">
        <v>4.9019607843137261E-2</v>
      </c>
      <c r="G82" s="81">
        <v>9</v>
      </c>
      <c r="H82" s="351">
        <v>6.569343065693431E-2</v>
      </c>
      <c r="I82" s="81">
        <v>4</v>
      </c>
      <c r="J82" s="351">
        <v>1.7857142857142856E-2</v>
      </c>
      <c r="K82" s="628">
        <v>184</v>
      </c>
      <c r="L82" s="353">
        <v>2.5016995241332426E-2</v>
      </c>
      <c r="M82" s="628">
        <v>4</v>
      </c>
      <c r="N82" s="353">
        <v>0.14285714285714285</v>
      </c>
      <c r="O82" s="628">
        <v>28</v>
      </c>
      <c r="P82" s="353">
        <v>7.5737084122261293E-3</v>
      </c>
      <c r="Q82" s="628">
        <v>25</v>
      </c>
      <c r="R82" s="353">
        <v>6.0709082078678981E-3</v>
      </c>
      <c r="S82" s="81">
        <v>1258</v>
      </c>
      <c r="T82" s="351">
        <v>1.6462090083488184E-2</v>
      </c>
      <c r="U82" s="81">
        <v>149</v>
      </c>
      <c r="V82" s="351">
        <v>9.8924445624751032E-3</v>
      </c>
      <c r="W82" s="81">
        <v>84</v>
      </c>
      <c r="X82" s="351">
        <v>3.1922170707608124E-3</v>
      </c>
      <c r="Y82" s="81">
        <v>216</v>
      </c>
      <c r="Z82" s="355">
        <v>5.7786457636640901E-3</v>
      </c>
    </row>
    <row r="83" spans="1:26">
      <c r="A83" s="945" t="s">
        <v>22</v>
      </c>
      <c r="B83" s="946"/>
      <c r="C83" s="81">
        <v>29</v>
      </c>
      <c r="D83" s="351">
        <v>0.14146341463414633</v>
      </c>
      <c r="E83" s="81">
        <v>20</v>
      </c>
      <c r="F83" s="351">
        <v>0.19607843137254904</v>
      </c>
      <c r="G83" s="81">
        <v>19</v>
      </c>
      <c r="H83" s="351">
        <v>0.13868613138686131</v>
      </c>
      <c r="I83" s="81">
        <v>19</v>
      </c>
      <c r="J83" s="351">
        <v>8.4821428571428575E-2</v>
      </c>
      <c r="K83" s="628">
        <v>1409</v>
      </c>
      <c r="L83" s="353">
        <v>0.19157036029911625</v>
      </c>
      <c r="M83" s="628">
        <v>6</v>
      </c>
      <c r="N83" s="353">
        <v>0.21428571428571427</v>
      </c>
      <c r="O83" s="628">
        <v>740</v>
      </c>
      <c r="P83" s="353">
        <v>0.20016229375169059</v>
      </c>
      <c r="Q83" s="628">
        <v>819</v>
      </c>
      <c r="R83" s="353">
        <v>0.1988829528897523</v>
      </c>
      <c r="S83" s="81">
        <v>14729</v>
      </c>
      <c r="T83" s="351">
        <v>0.19274254756732706</v>
      </c>
      <c r="U83" s="81">
        <v>2057</v>
      </c>
      <c r="V83" s="351">
        <v>0.13656884875846501</v>
      </c>
      <c r="W83" s="81">
        <v>3082</v>
      </c>
      <c r="X83" s="351">
        <v>0.11712396442958121</v>
      </c>
      <c r="Y83" s="81">
        <v>6429</v>
      </c>
      <c r="Z83" s="355">
        <v>0.17199497043794648</v>
      </c>
    </row>
    <row r="84" spans="1:26">
      <c r="A84" s="945" t="s">
        <v>21</v>
      </c>
      <c r="B84" s="946"/>
      <c r="C84" s="81">
        <v>65</v>
      </c>
      <c r="D84" s="351">
        <v>0.31707317073170732</v>
      </c>
      <c r="E84" s="81">
        <v>46</v>
      </c>
      <c r="F84" s="351">
        <v>0.45098039215686275</v>
      </c>
      <c r="G84" s="81">
        <v>40</v>
      </c>
      <c r="H84" s="351">
        <v>0.29197080291970801</v>
      </c>
      <c r="I84" s="81">
        <v>62</v>
      </c>
      <c r="J84" s="351">
        <v>0.2767857142857143</v>
      </c>
      <c r="K84" s="628">
        <v>3254</v>
      </c>
      <c r="L84" s="353">
        <v>0.44242012236573758</v>
      </c>
      <c r="M84" s="628">
        <v>13</v>
      </c>
      <c r="N84" s="353">
        <v>0.4642857142857143</v>
      </c>
      <c r="O84" s="628">
        <v>1315</v>
      </c>
      <c r="P84" s="353">
        <v>0.35569380578847715</v>
      </c>
      <c r="Q84" s="628">
        <v>1713</v>
      </c>
      <c r="R84" s="353">
        <v>0.41597863040310828</v>
      </c>
      <c r="S84" s="81">
        <v>26600</v>
      </c>
      <c r="T84" s="351">
        <v>0.34808552958727002</v>
      </c>
      <c r="U84" s="81">
        <v>5433</v>
      </c>
      <c r="V84" s="351">
        <v>0.36070906918071971</v>
      </c>
      <c r="W84" s="81">
        <v>7734</v>
      </c>
      <c r="X84" s="351">
        <v>0.29391198601504903</v>
      </c>
      <c r="Y84" s="81">
        <v>13693</v>
      </c>
      <c r="Z84" s="355">
        <v>0.36632868723079803</v>
      </c>
    </row>
    <row r="85" spans="1:26">
      <c r="A85" s="945" t="s">
        <v>20</v>
      </c>
      <c r="B85" s="946"/>
      <c r="C85" s="81">
        <v>79</v>
      </c>
      <c r="D85" s="351">
        <v>0.38536585365853659</v>
      </c>
      <c r="E85" s="81">
        <v>31</v>
      </c>
      <c r="F85" s="351">
        <v>0.30392156862745096</v>
      </c>
      <c r="G85" s="81">
        <v>47</v>
      </c>
      <c r="H85" s="351">
        <v>0.34306569343065696</v>
      </c>
      <c r="I85" s="81">
        <v>112</v>
      </c>
      <c r="J85" s="351">
        <v>0.5</v>
      </c>
      <c r="K85" s="628">
        <v>1912</v>
      </c>
      <c r="L85" s="353">
        <v>0.25995921142080219</v>
      </c>
      <c r="M85" s="628">
        <v>3</v>
      </c>
      <c r="N85" s="353">
        <v>0.10714285714285714</v>
      </c>
      <c r="O85" s="628">
        <v>1395</v>
      </c>
      <c r="P85" s="353">
        <v>0.37733297268055183</v>
      </c>
      <c r="Q85" s="628">
        <v>1341</v>
      </c>
      <c r="R85" s="353">
        <v>0.32564351627003402</v>
      </c>
      <c r="S85" s="81">
        <v>24794</v>
      </c>
      <c r="T85" s="351">
        <v>0.32445235415739743</v>
      </c>
      <c r="U85" s="81">
        <v>5725</v>
      </c>
      <c r="V85" s="351">
        <v>0.38009560483335547</v>
      </c>
      <c r="W85" s="81">
        <v>12576</v>
      </c>
      <c r="X85" s="351">
        <v>0.4779204985939044</v>
      </c>
      <c r="Y85" s="81">
        <v>14400</v>
      </c>
      <c r="Z85" s="355">
        <v>0.3852430509109393</v>
      </c>
    </row>
    <row r="86" spans="1:26">
      <c r="A86" s="945" t="s">
        <v>459</v>
      </c>
      <c r="B86" s="946"/>
      <c r="C86" s="81">
        <v>29</v>
      </c>
      <c r="D86" s="351">
        <v>0.14146341463414633</v>
      </c>
      <c r="E86" s="81">
        <v>0</v>
      </c>
      <c r="F86" s="351">
        <v>0</v>
      </c>
      <c r="G86" s="81">
        <v>22</v>
      </c>
      <c r="H86" s="351">
        <v>0.16058394160583941</v>
      </c>
      <c r="I86" s="81">
        <v>27</v>
      </c>
      <c r="J86" s="351">
        <v>0.12053571428571429</v>
      </c>
      <c r="K86" s="628">
        <v>596</v>
      </c>
      <c r="L86" s="353">
        <v>8.103331067301156E-2</v>
      </c>
      <c r="M86" s="628">
        <v>2</v>
      </c>
      <c r="N86" s="353">
        <v>7.1428571428571425E-2</v>
      </c>
      <c r="O86" s="628">
        <v>219</v>
      </c>
      <c r="P86" s="353">
        <v>5.9237219367054367E-2</v>
      </c>
      <c r="Q86" s="628">
        <v>220</v>
      </c>
      <c r="R86" s="353">
        <v>5.3423992229237494E-2</v>
      </c>
      <c r="S86" s="81">
        <v>9037</v>
      </c>
      <c r="T86" s="351">
        <v>0.11825747860451725</v>
      </c>
      <c r="U86" s="81">
        <v>1698</v>
      </c>
      <c r="V86" s="351">
        <v>0.11273403266498473</v>
      </c>
      <c r="W86" s="81">
        <v>2838</v>
      </c>
      <c r="X86" s="351">
        <v>0.10785133389070457</v>
      </c>
      <c r="Y86" s="81">
        <v>2641</v>
      </c>
      <c r="Z86" s="355">
        <v>7.0654645656652137E-2</v>
      </c>
    </row>
    <row r="87" spans="1:26">
      <c r="A87" s="936" t="s">
        <v>230</v>
      </c>
      <c r="B87" s="1096"/>
      <c r="C87" s="81">
        <v>205</v>
      </c>
      <c r="D87" s="351">
        <v>1</v>
      </c>
      <c r="E87" s="81">
        <v>102</v>
      </c>
      <c r="F87" s="351">
        <v>1</v>
      </c>
      <c r="G87" s="81">
        <v>137</v>
      </c>
      <c r="H87" s="351">
        <v>1</v>
      </c>
      <c r="I87" s="81">
        <v>224</v>
      </c>
      <c r="J87" s="351">
        <v>1</v>
      </c>
      <c r="K87" s="628">
        <v>7355</v>
      </c>
      <c r="L87" s="353">
        <v>1</v>
      </c>
      <c r="M87" s="628">
        <v>28</v>
      </c>
      <c r="N87" s="353">
        <v>1</v>
      </c>
      <c r="O87" s="628">
        <v>3697</v>
      </c>
      <c r="P87" s="353">
        <v>1</v>
      </c>
      <c r="Q87" s="628">
        <v>4118</v>
      </c>
      <c r="R87" s="353">
        <v>1</v>
      </c>
      <c r="S87" s="81">
        <v>76418</v>
      </c>
      <c r="T87" s="351">
        <v>1</v>
      </c>
      <c r="U87" s="81">
        <v>15062</v>
      </c>
      <c r="V87" s="351">
        <v>1</v>
      </c>
      <c r="W87" s="81">
        <v>26314</v>
      </c>
      <c r="X87" s="351">
        <v>1</v>
      </c>
      <c r="Y87" s="81">
        <v>37379</v>
      </c>
      <c r="Z87" s="355">
        <v>1</v>
      </c>
    </row>
    <row r="88" spans="1:26" ht="15.95" customHeight="1">
      <c r="A88" s="1044" t="s">
        <v>460</v>
      </c>
      <c r="B88" s="1045"/>
      <c r="C88" s="1045"/>
      <c r="D88" s="1045"/>
      <c r="E88" s="1045"/>
      <c r="F88" s="1045"/>
      <c r="G88" s="1045"/>
      <c r="H88" s="1045"/>
      <c r="I88" s="1045"/>
      <c r="J88" s="1045"/>
      <c r="K88" s="1045"/>
      <c r="L88" s="1045"/>
      <c r="M88" s="1045"/>
      <c r="N88" s="1045"/>
      <c r="O88" s="1045"/>
      <c r="P88" s="1045"/>
      <c r="Q88" s="1045"/>
      <c r="R88" s="1045"/>
      <c r="S88" s="1045"/>
      <c r="T88" s="1045"/>
      <c r="U88" s="1045"/>
      <c r="V88" s="1045"/>
      <c r="W88" s="1045"/>
      <c r="X88" s="1045"/>
      <c r="Y88" s="1045"/>
      <c r="Z88" s="1048"/>
    </row>
    <row r="89" spans="1:26">
      <c r="A89" s="390" t="s">
        <v>461</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3"/>
    </row>
    <row r="90" spans="1:26">
      <c r="A90" s="1097" t="s">
        <v>22</v>
      </c>
      <c r="B90" s="1098"/>
      <c r="C90" s="106">
        <v>32</v>
      </c>
      <c r="D90" s="369">
        <v>0.15609756097560976</v>
      </c>
      <c r="E90" s="106">
        <v>25</v>
      </c>
      <c r="F90" s="369">
        <v>0.24509803921568626</v>
      </c>
      <c r="G90" s="106">
        <v>28</v>
      </c>
      <c r="H90" s="369">
        <v>0.20437956204379565</v>
      </c>
      <c r="I90" s="106">
        <v>23</v>
      </c>
      <c r="J90" s="369">
        <v>0.10267857142857142</v>
      </c>
      <c r="K90" s="108">
        <v>1593</v>
      </c>
      <c r="L90" s="371">
        <v>0.21658735554044867</v>
      </c>
      <c r="M90" s="108">
        <v>10</v>
      </c>
      <c r="N90" s="371">
        <v>0.35714285714285715</v>
      </c>
      <c r="O90" s="108">
        <v>768</v>
      </c>
      <c r="P90" s="371">
        <v>0.20773600216391666</v>
      </c>
      <c r="Q90" s="108">
        <v>844</v>
      </c>
      <c r="R90" s="371">
        <v>0.2049538610976202</v>
      </c>
      <c r="S90" s="106">
        <v>15987</v>
      </c>
      <c r="T90" s="369">
        <v>0.20920463765081526</v>
      </c>
      <c r="U90" s="106">
        <v>2206</v>
      </c>
      <c r="V90" s="369">
        <v>0.14646129332094013</v>
      </c>
      <c r="W90" s="106">
        <v>3166</v>
      </c>
      <c r="X90" s="369">
        <v>0.12031618150034201</v>
      </c>
      <c r="Y90" s="106">
        <v>6645</v>
      </c>
      <c r="Z90" s="373">
        <v>0.17777361620161053</v>
      </c>
    </row>
    <row r="91" spans="1:26">
      <c r="A91" s="1085" t="s">
        <v>21</v>
      </c>
      <c r="B91" s="1086"/>
      <c r="C91" s="106">
        <v>65</v>
      </c>
      <c r="D91" s="369">
        <v>0.31707317073170732</v>
      </c>
      <c r="E91" s="106">
        <v>46</v>
      </c>
      <c r="F91" s="369">
        <v>0.45098039215686275</v>
      </c>
      <c r="G91" s="106">
        <v>40</v>
      </c>
      <c r="H91" s="369">
        <v>0.29197080291970801</v>
      </c>
      <c r="I91" s="106">
        <v>62</v>
      </c>
      <c r="J91" s="369">
        <v>0.2767857142857143</v>
      </c>
      <c r="K91" s="108">
        <v>3254</v>
      </c>
      <c r="L91" s="371">
        <v>0.44242012236573758</v>
      </c>
      <c r="M91" s="108">
        <v>13</v>
      </c>
      <c r="N91" s="371">
        <v>0.4642857142857143</v>
      </c>
      <c r="O91" s="108">
        <v>1315</v>
      </c>
      <c r="P91" s="371">
        <v>0.35569380578847715</v>
      </c>
      <c r="Q91" s="108">
        <v>1713</v>
      </c>
      <c r="R91" s="371">
        <v>0.41597863040310828</v>
      </c>
      <c r="S91" s="106">
        <v>26600</v>
      </c>
      <c r="T91" s="369">
        <v>0.34808552958727002</v>
      </c>
      <c r="U91" s="106">
        <v>5433</v>
      </c>
      <c r="V91" s="369">
        <v>0.36070906918071971</v>
      </c>
      <c r="W91" s="106">
        <v>7734</v>
      </c>
      <c r="X91" s="369">
        <v>0.29391198601504903</v>
      </c>
      <c r="Y91" s="106">
        <v>13693</v>
      </c>
      <c r="Z91" s="373">
        <v>0.36632868723079803</v>
      </c>
    </row>
    <row r="92" spans="1:26">
      <c r="A92" s="1085" t="s">
        <v>20</v>
      </c>
      <c r="B92" s="1086"/>
      <c r="C92" s="106">
        <v>108</v>
      </c>
      <c r="D92" s="369">
        <v>0.52682926829268295</v>
      </c>
      <c r="E92" s="106">
        <v>31</v>
      </c>
      <c r="F92" s="369">
        <v>0.30392156862745096</v>
      </c>
      <c r="G92" s="106">
        <v>69</v>
      </c>
      <c r="H92" s="369">
        <v>0.5036496350364964</v>
      </c>
      <c r="I92" s="106">
        <v>139</v>
      </c>
      <c r="J92" s="369">
        <v>0.6205357142857143</v>
      </c>
      <c r="K92" s="108">
        <v>2508</v>
      </c>
      <c r="L92" s="371">
        <v>0.34099252209381375</v>
      </c>
      <c r="M92" s="108">
        <v>5</v>
      </c>
      <c r="N92" s="371">
        <v>0.17857142857142858</v>
      </c>
      <c r="O92" s="108">
        <v>1614</v>
      </c>
      <c r="P92" s="371">
        <v>0.43657019204760616</v>
      </c>
      <c r="Q92" s="108">
        <v>1561</v>
      </c>
      <c r="R92" s="371">
        <v>0.37906750849927151</v>
      </c>
      <c r="S92" s="106">
        <v>33831</v>
      </c>
      <c r="T92" s="369">
        <v>0.44270983276191472</v>
      </c>
      <c r="U92" s="106">
        <v>7423</v>
      </c>
      <c r="V92" s="369">
        <v>0.49282963749834019</v>
      </c>
      <c r="W92" s="106">
        <v>15414</v>
      </c>
      <c r="X92" s="369">
        <v>0.58577183248460896</v>
      </c>
      <c r="Y92" s="106">
        <v>17041</v>
      </c>
      <c r="Z92" s="373">
        <v>0.45589769656759144</v>
      </c>
    </row>
    <row r="93" spans="1:26">
      <c r="A93" s="936" t="s">
        <v>230</v>
      </c>
      <c r="B93" s="1096"/>
      <c r="C93" s="106">
        <v>205</v>
      </c>
      <c r="D93" s="369">
        <v>1</v>
      </c>
      <c r="E93" s="106">
        <v>102</v>
      </c>
      <c r="F93" s="369">
        <v>1</v>
      </c>
      <c r="G93" s="106">
        <v>137</v>
      </c>
      <c r="H93" s="369">
        <v>1</v>
      </c>
      <c r="I93" s="106">
        <v>224</v>
      </c>
      <c r="J93" s="369">
        <v>1</v>
      </c>
      <c r="K93" s="108">
        <v>7355</v>
      </c>
      <c r="L93" s="371">
        <v>1</v>
      </c>
      <c r="M93" s="108">
        <v>28</v>
      </c>
      <c r="N93" s="371">
        <v>1</v>
      </c>
      <c r="O93" s="108">
        <v>3697</v>
      </c>
      <c r="P93" s="371">
        <v>1</v>
      </c>
      <c r="Q93" s="108">
        <v>4118</v>
      </c>
      <c r="R93" s="371">
        <v>1</v>
      </c>
      <c r="S93" s="106">
        <v>76418</v>
      </c>
      <c r="T93" s="369">
        <v>1</v>
      </c>
      <c r="U93" s="106">
        <v>15062</v>
      </c>
      <c r="V93" s="369">
        <v>1</v>
      </c>
      <c r="W93" s="106">
        <v>26314</v>
      </c>
      <c r="X93" s="369">
        <v>1</v>
      </c>
      <c r="Y93" s="106">
        <v>37379</v>
      </c>
      <c r="Z93" s="373">
        <v>1</v>
      </c>
    </row>
    <row r="94" spans="1:26">
      <c r="A94" s="1099" t="s">
        <v>462</v>
      </c>
      <c r="B94" s="1100"/>
      <c r="C94" s="1100"/>
      <c r="D94" s="1100"/>
      <c r="E94" s="1100"/>
      <c r="F94" s="1100"/>
      <c r="G94" s="1100"/>
      <c r="H94" s="1100"/>
      <c r="I94" s="1100"/>
      <c r="J94" s="1100"/>
      <c r="K94" s="1100"/>
      <c r="L94" s="1100"/>
      <c r="M94" s="1100"/>
      <c r="N94" s="1100"/>
      <c r="O94" s="1100"/>
      <c r="P94" s="1100"/>
      <c r="Q94" s="1100"/>
      <c r="R94" s="1100"/>
      <c r="S94" s="1100"/>
      <c r="T94" s="1100"/>
      <c r="U94" s="1100"/>
      <c r="V94" s="1100"/>
      <c r="W94" s="1100"/>
      <c r="X94" s="1100"/>
      <c r="Y94" s="1100"/>
      <c r="Z94" s="1101"/>
    </row>
    <row r="95" spans="1:26">
      <c r="A95" s="943" t="s">
        <v>292</v>
      </c>
      <c r="B95" s="944"/>
      <c r="C95" s="403">
        <v>257</v>
      </c>
      <c r="D95" s="672">
        <v>0.92114695340501795</v>
      </c>
      <c r="E95" s="403">
        <v>80</v>
      </c>
      <c r="F95" s="673">
        <v>0.73394495412844041</v>
      </c>
      <c r="G95" s="403">
        <v>125</v>
      </c>
      <c r="H95" s="673">
        <v>0.80128205128205143</v>
      </c>
      <c r="I95" s="403">
        <v>230</v>
      </c>
      <c r="J95" s="673">
        <v>0.86466165413533824</v>
      </c>
      <c r="K95" s="629">
        <v>534</v>
      </c>
      <c r="L95" s="675">
        <v>0.67254408060453397</v>
      </c>
      <c r="M95" s="629">
        <v>31</v>
      </c>
      <c r="N95" s="675">
        <v>0.86111111111111116</v>
      </c>
      <c r="O95" s="629">
        <v>690</v>
      </c>
      <c r="P95" s="675">
        <v>0.94262295081967229</v>
      </c>
      <c r="Q95" s="629">
        <v>752</v>
      </c>
      <c r="R95" s="676">
        <v>0.96163682864450128</v>
      </c>
      <c r="S95" s="403">
        <v>8942</v>
      </c>
      <c r="T95" s="673">
        <v>0.9577977720651244</v>
      </c>
      <c r="U95" s="403">
        <v>2295</v>
      </c>
      <c r="V95" s="673">
        <v>0.96958174904942962</v>
      </c>
      <c r="W95" s="403">
        <v>4002</v>
      </c>
      <c r="X95" s="673">
        <v>0.95902228612508988</v>
      </c>
      <c r="Y95" s="403">
        <v>6076</v>
      </c>
      <c r="Z95" s="373">
        <v>0.96828685258964142</v>
      </c>
    </row>
    <row r="96" spans="1:26">
      <c r="A96" s="945" t="s">
        <v>294</v>
      </c>
      <c r="B96" s="946"/>
      <c r="C96" s="403">
        <v>22</v>
      </c>
      <c r="D96" s="672">
        <v>7.8853046594982074E-2</v>
      </c>
      <c r="E96" s="403">
        <v>29</v>
      </c>
      <c r="F96" s="672">
        <v>0.26605504587155965</v>
      </c>
      <c r="G96" s="403">
        <v>31</v>
      </c>
      <c r="H96" s="672">
        <v>0.19871794871794873</v>
      </c>
      <c r="I96" s="403">
        <v>36</v>
      </c>
      <c r="J96" s="672">
        <v>0.13533834586466165</v>
      </c>
      <c r="K96" s="629">
        <v>260</v>
      </c>
      <c r="L96" s="677">
        <v>0.32745591939546598</v>
      </c>
      <c r="M96" s="629">
        <v>5</v>
      </c>
      <c r="N96" s="676">
        <v>0.1388888888888889</v>
      </c>
      <c r="O96" s="629">
        <v>42</v>
      </c>
      <c r="P96" s="676">
        <v>5.7377049180327863E-2</v>
      </c>
      <c r="Q96" s="629">
        <v>30</v>
      </c>
      <c r="R96" s="676">
        <v>3.8363171355498722E-2</v>
      </c>
      <c r="S96" s="403">
        <v>394</v>
      </c>
      <c r="T96" s="672">
        <v>4.2202227934875748E-2</v>
      </c>
      <c r="U96" s="403">
        <v>72</v>
      </c>
      <c r="V96" s="672">
        <v>3.0418250950570339E-2</v>
      </c>
      <c r="W96" s="403">
        <v>171</v>
      </c>
      <c r="X96" s="672">
        <v>4.0977713874910136E-2</v>
      </c>
      <c r="Y96" s="403">
        <v>199</v>
      </c>
      <c r="Z96" s="373">
        <v>3.1713147410358564E-2</v>
      </c>
    </row>
    <row r="97" spans="1:26">
      <c r="A97" s="936" t="s">
        <v>230</v>
      </c>
      <c r="B97" s="1096"/>
      <c r="C97" s="403">
        <v>279</v>
      </c>
      <c r="D97" s="672">
        <v>1</v>
      </c>
      <c r="E97" s="403">
        <v>109</v>
      </c>
      <c r="F97" s="674">
        <v>1</v>
      </c>
      <c r="G97" s="403">
        <v>156</v>
      </c>
      <c r="H97" s="674">
        <v>1</v>
      </c>
      <c r="I97" s="403">
        <v>266</v>
      </c>
      <c r="J97" s="674">
        <v>1</v>
      </c>
      <c r="K97" s="629">
        <v>794</v>
      </c>
      <c r="L97" s="678">
        <v>1</v>
      </c>
      <c r="M97" s="629">
        <v>36</v>
      </c>
      <c r="N97" s="678">
        <v>1</v>
      </c>
      <c r="O97" s="629">
        <v>732</v>
      </c>
      <c r="P97" s="678">
        <v>1</v>
      </c>
      <c r="Q97" s="629">
        <v>782</v>
      </c>
      <c r="R97" s="676">
        <v>1</v>
      </c>
      <c r="S97" s="403">
        <v>9336</v>
      </c>
      <c r="T97" s="674">
        <v>1</v>
      </c>
      <c r="U97" s="403">
        <v>2367</v>
      </c>
      <c r="V97" s="674">
        <v>1</v>
      </c>
      <c r="W97" s="403">
        <v>4173</v>
      </c>
      <c r="X97" s="674">
        <v>1</v>
      </c>
      <c r="Y97" s="403">
        <v>6275</v>
      </c>
      <c r="Z97" s="373">
        <v>1</v>
      </c>
    </row>
    <row r="98" spans="1:26" ht="20.100000000000001" customHeight="1">
      <c r="A98" s="1014" t="s">
        <v>463</v>
      </c>
      <c r="B98" s="1015"/>
      <c r="C98" s="1015"/>
      <c r="D98" s="1015"/>
      <c r="E98" s="1015"/>
      <c r="F98" s="1015"/>
      <c r="G98" s="1015"/>
      <c r="H98" s="1015"/>
      <c r="I98" s="1015"/>
      <c r="J98" s="1015"/>
      <c r="K98" s="1015"/>
      <c r="L98" s="1015"/>
      <c r="M98" s="1015"/>
      <c r="N98" s="1015"/>
      <c r="O98" s="1015"/>
      <c r="P98" s="1015"/>
      <c r="Q98" s="1015"/>
      <c r="R98" s="1015"/>
      <c r="S98" s="1015"/>
      <c r="T98" s="1015"/>
      <c r="U98" s="1015"/>
      <c r="V98" s="1015"/>
      <c r="W98" s="1015"/>
      <c r="X98" s="1015"/>
      <c r="Y98" s="1015"/>
      <c r="Z98" s="1016"/>
    </row>
    <row r="99" spans="1:26">
      <c r="A99" s="943" t="s">
        <v>26</v>
      </c>
      <c r="B99" s="944"/>
      <c r="C99" s="106">
        <v>214</v>
      </c>
      <c r="D99" s="369">
        <v>0.80149812734082393</v>
      </c>
      <c r="E99" s="106">
        <v>76</v>
      </c>
      <c r="F99" s="369">
        <v>0.68468468468468469</v>
      </c>
      <c r="G99" s="106">
        <v>115</v>
      </c>
      <c r="H99" s="369">
        <v>0.76666666666666672</v>
      </c>
      <c r="I99" s="106">
        <v>200</v>
      </c>
      <c r="J99" s="369">
        <v>0.78431372549019618</v>
      </c>
      <c r="K99" s="108">
        <v>7169</v>
      </c>
      <c r="L99" s="371">
        <v>0.82611200737497115</v>
      </c>
      <c r="M99" s="108">
        <v>23</v>
      </c>
      <c r="N99" s="371">
        <v>0.65714285714285703</v>
      </c>
      <c r="O99" s="108">
        <v>3629</v>
      </c>
      <c r="P99" s="371">
        <v>0.91318570709612468</v>
      </c>
      <c r="Q99" s="108">
        <v>4232</v>
      </c>
      <c r="R99" s="371">
        <v>0.92300981461286791</v>
      </c>
      <c r="S99" s="106">
        <v>72184</v>
      </c>
      <c r="T99" s="369">
        <v>0.86430307602045109</v>
      </c>
      <c r="U99" s="106">
        <v>15363</v>
      </c>
      <c r="V99" s="369">
        <v>0.90338703986828184</v>
      </c>
      <c r="W99" s="106">
        <v>25592</v>
      </c>
      <c r="X99" s="369">
        <v>0.91321724236368818</v>
      </c>
      <c r="Y99" s="106">
        <v>37572</v>
      </c>
      <c r="Z99" s="373">
        <v>0.92167300380228145</v>
      </c>
    </row>
    <row r="100" spans="1:26">
      <c r="A100" s="945" t="s">
        <v>25</v>
      </c>
      <c r="B100" s="946"/>
      <c r="C100" s="106">
        <v>4</v>
      </c>
      <c r="D100" s="369">
        <v>1.4981273408239702E-2</v>
      </c>
      <c r="E100" s="106">
        <v>13</v>
      </c>
      <c r="F100" s="369">
        <v>0.11711711711711711</v>
      </c>
      <c r="G100" s="106">
        <v>10</v>
      </c>
      <c r="H100" s="369">
        <v>6.6666666666666666E-2</v>
      </c>
      <c r="I100" s="106">
        <v>16</v>
      </c>
      <c r="J100" s="369">
        <v>6.2745098039215685E-2</v>
      </c>
      <c r="K100" s="108">
        <v>171</v>
      </c>
      <c r="L100" s="371">
        <v>1.9705001152339249E-2</v>
      </c>
      <c r="M100" s="108">
        <v>3</v>
      </c>
      <c r="N100" s="371">
        <v>8.5714285714285715E-2</v>
      </c>
      <c r="O100" s="108">
        <v>52</v>
      </c>
      <c r="P100" s="371">
        <v>1.3085052843482638E-2</v>
      </c>
      <c r="Q100" s="108">
        <v>63</v>
      </c>
      <c r="R100" s="371">
        <v>1.3740458015267177E-2</v>
      </c>
      <c r="S100" s="106">
        <v>1433</v>
      </c>
      <c r="T100" s="369">
        <v>1.7158183363866038E-2</v>
      </c>
      <c r="U100" s="106">
        <v>233</v>
      </c>
      <c r="V100" s="369">
        <v>1.370104668940374E-2</v>
      </c>
      <c r="W100" s="106">
        <v>498</v>
      </c>
      <c r="X100" s="369">
        <v>1.7770482443619756E-2</v>
      </c>
      <c r="Y100" s="106">
        <v>614</v>
      </c>
      <c r="Z100" s="373">
        <v>1.5061940390040475E-2</v>
      </c>
    </row>
    <row r="101" spans="1:26">
      <c r="A101" s="945" t="s">
        <v>24</v>
      </c>
      <c r="B101" s="946"/>
      <c r="C101" s="106">
        <v>49</v>
      </c>
      <c r="D101" s="369">
        <v>0.18352059925093633</v>
      </c>
      <c r="E101" s="106">
        <v>22</v>
      </c>
      <c r="F101" s="369">
        <v>0.1981981981981982</v>
      </c>
      <c r="G101" s="106">
        <v>25</v>
      </c>
      <c r="H101" s="369">
        <v>0.16666666666666663</v>
      </c>
      <c r="I101" s="106">
        <v>39</v>
      </c>
      <c r="J101" s="369">
        <v>0.15294117647058825</v>
      </c>
      <c r="K101" s="108">
        <v>1338</v>
      </c>
      <c r="L101" s="371">
        <v>0.15418299147268957</v>
      </c>
      <c r="M101" s="108">
        <v>9</v>
      </c>
      <c r="N101" s="371">
        <v>0.25714285714285712</v>
      </c>
      <c r="O101" s="108">
        <v>293</v>
      </c>
      <c r="P101" s="371">
        <v>7.3729240060392554E-2</v>
      </c>
      <c r="Q101" s="108">
        <v>290</v>
      </c>
      <c r="R101" s="371">
        <v>6.3249727371864781E-2</v>
      </c>
      <c r="S101" s="106">
        <v>9900</v>
      </c>
      <c r="T101" s="369">
        <v>0.11853874061568304</v>
      </c>
      <c r="U101" s="106">
        <v>1410</v>
      </c>
      <c r="V101" s="369">
        <v>8.291191344231448E-2</v>
      </c>
      <c r="W101" s="106">
        <v>1934</v>
      </c>
      <c r="X101" s="369">
        <v>6.9012275192691971E-2</v>
      </c>
      <c r="Y101" s="106">
        <v>2579</v>
      </c>
      <c r="Z101" s="373">
        <v>6.3265055807678161E-2</v>
      </c>
    </row>
    <row r="102" spans="1:26">
      <c r="A102" s="936" t="s">
        <v>230</v>
      </c>
      <c r="B102" s="1096"/>
      <c r="C102" s="106">
        <v>267</v>
      </c>
      <c r="D102" s="369">
        <v>1</v>
      </c>
      <c r="E102" s="106">
        <v>111</v>
      </c>
      <c r="F102" s="369">
        <v>1</v>
      </c>
      <c r="G102" s="106">
        <v>150</v>
      </c>
      <c r="H102" s="369">
        <v>1</v>
      </c>
      <c r="I102" s="106">
        <v>255</v>
      </c>
      <c r="J102" s="369">
        <v>1</v>
      </c>
      <c r="K102" s="108">
        <v>8678</v>
      </c>
      <c r="L102" s="371">
        <v>1</v>
      </c>
      <c r="M102" s="108">
        <v>35</v>
      </c>
      <c r="N102" s="371">
        <v>1</v>
      </c>
      <c r="O102" s="108">
        <v>3974</v>
      </c>
      <c r="P102" s="371">
        <v>1</v>
      </c>
      <c r="Q102" s="108">
        <v>4585</v>
      </c>
      <c r="R102" s="371">
        <v>1</v>
      </c>
      <c r="S102" s="106">
        <v>83517</v>
      </c>
      <c r="T102" s="369">
        <v>1</v>
      </c>
      <c r="U102" s="106">
        <v>17006</v>
      </c>
      <c r="V102" s="369">
        <v>1</v>
      </c>
      <c r="W102" s="106">
        <v>28024</v>
      </c>
      <c r="X102" s="369">
        <v>1</v>
      </c>
      <c r="Y102" s="106">
        <v>40765</v>
      </c>
      <c r="Z102" s="373">
        <v>1</v>
      </c>
    </row>
    <row r="103" spans="1:26" ht="20.100000000000001" customHeight="1">
      <c r="A103" s="1014" t="s">
        <v>464</v>
      </c>
      <c r="B103" s="1015"/>
      <c r="C103" s="1015"/>
      <c r="D103" s="1015"/>
      <c r="E103" s="1015"/>
      <c r="F103" s="1015"/>
      <c r="G103" s="1015"/>
      <c r="H103" s="1015"/>
      <c r="I103" s="1015"/>
      <c r="J103" s="1015"/>
      <c r="K103" s="1015"/>
      <c r="L103" s="1015"/>
      <c r="M103" s="1015"/>
      <c r="N103" s="1015"/>
      <c r="O103" s="1015"/>
      <c r="P103" s="1015"/>
      <c r="Q103" s="1015"/>
      <c r="R103" s="1015"/>
      <c r="S103" s="1015"/>
      <c r="T103" s="1015"/>
      <c r="U103" s="1015"/>
      <c r="V103" s="1015"/>
      <c r="W103" s="1015"/>
      <c r="X103" s="1015"/>
      <c r="Y103" s="1015"/>
      <c r="Z103" s="1016"/>
    </row>
    <row r="104" spans="1:26">
      <c r="A104" s="943" t="s">
        <v>465</v>
      </c>
      <c r="B104" s="944"/>
      <c r="C104" s="106">
        <v>15</v>
      </c>
      <c r="D104" s="369">
        <v>5.3956834532374105E-2</v>
      </c>
      <c r="E104" s="106">
        <v>5</v>
      </c>
      <c r="F104" s="369">
        <v>4.5871559633027525E-2</v>
      </c>
      <c r="G104" s="106">
        <v>1</v>
      </c>
      <c r="H104" s="369">
        <v>6.5359477124183009E-3</v>
      </c>
      <c r="I104" s="106">
        <v>22</v>
      </c>
      <c r="J104" s="369">
        <v>8.3018867924528297E-2</v>
      </c>
      <c r="K104" s="108">
        <v>489</v>
      </c>
      <c r="L104" s="371">
        <v>5.4962346858491627E-2</v>
      </c>
      <c r="M104" s="108">
        <v>0</v>
      </c>
      <c r="N104" s="371">
        <v>0</v>
      </c>
      <c r="O104" s="108">
        <v>8</v>
      </c>
      <c r="P104" s="371">
        <v>1.9753086419753087E-3</v>
      </c>
      <c r="Q104" s="108">
        <v>13</v>
      </c>
      <c r="R104" s="371">
        <v>2.7777777777777779E-3</v>
      </c>
      <c r="S104" s="106">
        <v>4457</v>
      </c>
      <c r="T104" s="369">
        <v>5.2176254360703334E-2</v>
      </c>
      <c r="U104" s="106">
        <v>3729</v>
      </c>
      <c r="V104" s="369">
        <v>0.2163118510354429</v>
      </c>
      <c r="W104" s="106">
        <v>639</v>
      </c>
      <c r="X104" s="369">
        <v>2.2513476376704363E-2</v>
      </c>
      <c r="Y104" s="106">
        <v>603</v>
      </c>
      <c r="Z104" s="373">
        <v>1.4516129032258065E-2</v>
      </c>
    </row>
    <row r="105" spans="1:26">
      <c r="A105" s="945" t="s">
        <v>466</v>
      </c>
      <c r="B105" s="946"/>
      <c r="C105" s="106">
        <v>35</v>
      </c>
      <c r="D105" s="369">
        <v>0.12589928057553956</v>
      </c>
      <c r="E105" s="106">
        <v>22</v>
      </c>
      <c r="F105" s="369">
        <v>0.20183486238532111</v>
      </c>
      <c r="G105" s="106">
        <v>10</v>
      </c>
      <c r="H105" s="369">
        <v>6.535947712418301E-2</v>
      </c>
      <c r="I105" s="106">
        <v>8</v>
      </c>
      <c r="J105" s="369">
        <v>3.0188679245283023E-2</v>
      </c>
      <c r="K105" s="108">
        <v>594</v>
      </c>
      <c r="L105" s="371">
        <v>6.676407777902664E-2</v>
      </c>
      <c r="M105" s="108">
        <v>0</v>
      </c>
      <c r="N105" s="371">
        <v>0</v>
      </c>
      <c r="O105" s="108">
        <v>63</v>
      </c>
      <c r="P105" s="371">
        <v>1.5555555555555555E-2</v>
      </c>
      <c r="Q105" s="108">
        <v>67</v>
      </c>
      <c r="R105" s="371">
        <v>1.4316239316239316E-2</v>
      </c>
      <c r="S105" s="106">
        <v>2078</v>
      </c>
      <c r="T105" s="369">
        <v>2.4326285968485871E-2</v>
      </c>
      <c r="U105" s="106">
        <v>435</v>
      </c>
      <c r="V105" s="369">
        <v>2.5233482220546433E-2</v>
      </c>
      <c r="W105" s="106">
        <v>1229</v>
      </c>
      <c r="X105" s="369">
        <v>4.3300567240954095E-2</v>
      </c>
      <c r="Y105" s="106">
        <v>653</v>
      </c>
      <c r="Z105" s="373">
        <v>1.5719788155994223E-2</v>
      </c>
    </row>
    <row r="106" spans="1:26">
      <c r="A106" s="945" t="s">
        <v>467</v>
      </c>
      <c r="B106" s="946"/>
      <c r="C106" s="106">
        <v>228</v>
      </c>
      <c r="D106" s="369">
        <v>0.82014388489208623</v>
      </c>
      <c r="E106" s="106">
        <v>82</v>
      </c>
      <c r="F106" s="369">
        <v>0.75229357798165142</v>
      </c>
      <c r="G106" s="106">
        <v>142</v>
      </c>
      <c r="H106" s="369">
        <v>0.92810457516339862</v>
      </c>
      <c r="I106" s="106">
        <v>235</v>
      </c>
      <c r="J106" s="369">
        <v>0.8867924528301887</v>
      </c>
      <c r="K106" s="108">
        <v>7814</v>
      </c>
      <c r="L106" s="371">
        <v>0.87827357536248174</v>
      </c>
      <c r="M106" s="108">
        <v>36</v>
      </c>
      <c r="N106" s="371">
        <v>1</v>
      </c>
      <c r="O106" s="108">
        <v>3979</v>
      </c>
      <c r="P106" s="371">
        <v>0.98246913580246908</v>
      </c>
      <c r="Q106" s="108">
        <v>4600</v>
      </c>
      <c r="R106" s="371">
        <v>0.98290598290598286</v>
      </c>
      <c r="S106" s="106">
        <v>78887</v>
      </c>
      <c r="T106" s="369">
        <v>0.92349745967081076</v>
      </c>
      <c r="U106" s="106">
        <v>13075</v>
      </c>
      <c r="V106" s="369">
        <v>0.75845466674401063</v>
      </c>
      <c r="W106" s="106">
        <v>26515</v>
      </c>
      <c r="X106" s="369">
        <v>0.9341859563823417</v>
      </c>
      <c r="Y106" s="106">
        <v>40284</v>
      </c>
      <c r="Z106" s="373">
        <v>0.96976408281174775</v>
      </c>
    </row>
    <row r="107" spans="1:26">
      <c r="A107" s="936" t="s">
        <v>230</v>
      </c>
      <c r="B107" s="1096"/>
      <c r="C107" s="106">
        <v>278</v>
      </c>
      <c r="D107" s="369">
        <v>1</v>
      </c>
      <c r="E107" s="106">
        <v>109</v>
      </c>
      <c r="F107" s="369">
        <v>1</v>
      </c>
      <c r="G107" s="106">
        <v>153</v>
      </c>
      <c r="H107" s="369">
        <v>1</v>
      </c>
      <c r="I107" s="106">
        <v>265</v>
      </c>
      <c r="J107" s="369">
        <v>1</v>
      </c>
      <c r="K107" s="108">
        <v>8897</v>
      </c>
      <c r="L107" s="371">
        <v>1</v>
      </c>
      <c r="M107" s="108">
        <v>36</v>
      </c>
      <c r="N107" s="371">
        <v>1</v>
      </c>
      <c r="O107" s="108">
        <v>4050</v>
      </c>
      <c r="P107" s="371">
        <v>1</v>
      </c>
      <c r="Q107" s="108">
        <v>4680</v>
      </c>
      <c r="R107" s="371">
        <v>1</v>
      </c>
      <c r="S107" s="106">
        <v>85422</v>
      </c>
      <c r="T107" s="369">
        <v>1</v>
      </c>
      <c r="U107" s="106">
        <v>17239</v>
      </c>
      <c r="V107" s="369">
        <v>1</v>
      </c>
      <c r="W107" s="106">
        <v>28383</v>
      </c>
      <c r="X107" s="369">
        <v>1</v>
      </c>
      <c r="Y107" s="106">
        <v>41540</v>
      </c>
      <c r="Z107" s="373">
        <v>1</v>
      </c>
    </row>
    <row r="108" spans="1:26" ht="20.100000000000001" customHeight="1">
      <c r="A108" s="1014" t="s">
        <v>468</v>
      </c>
      <c r="B108" s="1015"/>
      <c r="C108" s="1015"/>
      <c r="D108" s="1015"/>
      <c r="E108" s="1015"/>
      <c r="F108" s="1015"/>
      <c r="G108" s="1015"/>
      <c r="H108" s="1015"/>
      <c r="I108" s="1015"/>
      <c r="J108" s="1015"/>
      <c r="K108" s="1015"/>
      <c r="L108" s="1015"/>
      <c r="M108" s="1015"/>
      <c r="N108" s="1015"/>
      <c r="O108" s="1015"/>
      <c r="P108" s="1015"/>
      <c r="Q108" s="1015"/>
      <c r="R108" s="1015"/>
      <c r="S108" s="1015"/>
      <c r="T108" s="1015"/>
      <c r="U108" s="1015"/>
      <c r="V108" s="1015"/>
      <c r="W108" s="1015"/>
      <c r="X108" s="1015"/>
      <c r="Y108" s="1015"/>
      <c r="Z108" s="1016"/>
    </row>
    <row r="109" spans="1:26">
      <c r="A109" s="943" t="s">
        <v>469</v>
      </c>
      <c r="B109" s="944"/>
      <c r="C109" s="106">
        <v>10</v>
      </c>
      <c r="D109" s="369">
        <v>3.6900369003690037E-2</v>
      </c>
      <c r="E109" s="106">
        <v>2</v>
      </c>
      <c r="F109" s="369">
        <v>1.7391304347826087E-2</v>
      </c>
      <c r="G109" s="106">
        <v>10</v>
      </c>
      <c r="H109" s="369">
        <v>6.9444444444444448E-2</v>
      </c>
      <c r="I109" s="106">
        <v>4</v>
      </c>
      <c r="J109" s="369">
        <v>1.5686274509803921E-2</v>
      </c>
      <c r="K109" s="108">
        <v>281</v>
      </c>
      <c r="L109" s="371">
        <v>3.2030092328735896E-2</v>
      </c>
      <c r="M109" s="108">
        <v>0</v>
      </c>
      <c r="N109" s="371">
        <v>0</v>
      </c>
      <c r="O109" s="108">
        <v>33</v>
      </c>
      <c r="P109" s="371">
        <v>8.5803432137285494E-3</v>
      </c>
      <c r="Q109" s="108">
        <v>46</v>
      </c>
      <c r="R109" s="371">
        <v>1.0249554367201427E-2</v>
      </c>
      <c r="S109" s="106">
        <v>1563</v>
      </c>
      <c r="T109" s="369">
        <v>1.8462955962955965E-2</v>
      </c>
      <c r="U109" s="106">
        <v>567</v>
      </c>
      <c r="V109" s="369">
        <v>3.3257082526834417E-2</v>
      </c>
      <c r="W109" s="106">
        <v>264</v>
      </c>
      <c r="X109" s="369">
        <v>9.7133816549541934E-3</v>
      </c>
      <c r="Y109" s="106">
        <v>321</v>
      </c>
      <c r="Z109" s="373">
        <v>7.9577569537408899E-3</v>
      </c>
    </row>
    <row r="110" spans="1:26">
      <c r="A110" s="945" t="s">
        <v>7</v>
      </c>
      <c r="B110" s="946"/>
      <c r="C110" s="106">
        <v>34</v>
      </c>
      <c r="D110" s="351">
        <v>0.12546125461254612</v>
      </c>
      <c r="E110" s="106">
        <v>4</v>
      </c>
      <c r="F110" s="351">
        <v>3.4782608695652174E-2</v>
      </c>
      <c r="G110" s="106">
        <v>13</v>
      </c>
      <c r="H110" s="351">
        <v>9.0277777777777776E-2</v>
      </c>
      <c r="I110" s="106">
        <v>28</v>
      </c>
      <c r="J110" s="351">
        <v>0.10980392156862745</v>
      </c>
      <c r="K110" s="108">
        <v>1168</v>
      </c>
      <c r="L110" s="353">
        <v>0.13313575743759262</v>
      </c>
      <c r="M110" s="108">
        <v>0</v>
      </c>
      <c r="N110" s="353">
        <v>0</v>
      </c>
      <c r="O110" s="108">
        <v>279</v>
      </c>
      <c r="P110" s="353">
        <v>7.2542901716068642E-2</v>
      </c>
      <c r="Q110" s="108">
        <v>612</v>
      </c>
      <c r="R110" s="353">
        <v>0.13636363636363635</v>
      </c>
      <c r="S110" s="106">
        <v>7984</v>
      </c>
      <c r="T110" s="351">
        <v>9.4311094311094315E-2</v>
      </c>
      <c r="U110" s="106">
        <v>1603</v>
      </c>
      <c r="V110" s="351">
        <v>9.4023109859815823E-2</v>
      </c>
      <c r="W110" s="106">
        <v>1385</v>
      </c>
      <c r="X110" s="351">
        <v>5.0958460576180142E-2</v>
      </c>
      <c r="Y110" s="106">
        <v>3718</v>
      </c>
      <c r="Z110" s="355">
        <v>9.2171153750805687E-2</v>
      </c>
    </row>
    <row r="111" spans="1:26">
      <c r="A111" s="945" t="s">
        <v>470</v>
      </c>
      <c r="B111" s="946"/>
      <c r="C111" s="106">
        <v>0</v>
      </c>
      <c r="D111" s="369">
        <v>0</v>
      </c>
      <c r="E111" s="106">
        <v>19</v>
      </c>
      <c r="F111" s="369">
        <v>0.16521739130434782</v>
      </c>
      <c r="G111" s="106">
        <v>1</v>
      </c>
      <c r="H111" s="369">
        <v>6.9444444444444441E-3</v>
      </c>
      <c r="I111" s="106">
        <v>7</v>
      </c>
      <c r="J111" s="369">
        <v>2.7450980392156862E-2</v>
      </c>
      <c r="K111" s="108">
        <v>22</v>
      </c>
      <c r="L111" s="371">
        <v>2.5076940613245184E-3</v>
      </c>
      <c r="M111" s="108">
        <v>0</v>
      </c>
      <c r="N111" s="371">
        <v>0</v>
      </c>
      <c r="O111" s="108">
        <v>3</v>
      </c>
      <c r="P111" s="371">
        <v>7.8003120124804995E-4</v>
      </c>
      <c r="Q111" s="108">
        <v>7</v>
      </c>
      <c r="R111" s="371">
        <v>1.5597147950089127E-3</v>
      </c>
      <c r="S111" s="106">
        <v>165</v>
      </c>
      <c r="T111" s="369">
        <v>1.9490644490644492E-3</v>
      </c>
      <c r="U111" s="106">
        <v>15</v>
      </c>
      <c r="V111" s="369">
        <v>8.7981699806440256E-4</v>
      </c>
      <c r="W111" s="106">
        <v>38</v>
      </c>
      <c r="X111" s="369">
        <v>1.3981382685161337E-3</v>
      </c>
      <c r="Y111" s="106">
        <v>63</v>
      </c>
      <c r="Z111" s="373">
        <v>1.5618027666220438E-3</v>
      </c>
    </row>
    <row r="112" spans="1:26">
      <c r="A112" s="945" t="s">
        <v>10</v>
      </c>
      <c r="B112" s="946"/>
      <c r="C112" s="106">
        <v>28</v>
      </c>
      <c r="D112" s="351">
        <v>0.10332103321033211</v>
      </c>
      <c r="E112" s="106">
        <v>22</v>
      </c>
      <c r="F112" s="351">
        <v>0.19130434782608696</v>
      </c>
      <c r="G112" s="106">
        <v>12</v>
      </c>
      <c r="H112" s="351">
        <v>8.3333333333333329E-2</v>
      </c>
      <c r="I112" s="106">
        <v>15</v>
      </c>
      <c r="J112" s="351">
        <v>5.8823529411764705E-2</v>
      </c>
      <c r="K112" s="108">
        <v>814</v>
      </c>
      <c r="L112" s="353">
        <v>9.2784680269007186E-2</v>
      </c>
      <c r="M112" s="108">
        <v>2</v>
      </c>
      <c r="N112" s="353">
        <v>6.25E-2</v>
      </c>
      <c r="O112" s="108">
        <v>147</v>
      </c>
      <c r="P112" s="353">
        <v>3.8221528861154444E-2</v>
      </c>
      <c r="Q112" s="108">
        <v>185</v>
      </c>
      <c r="R112" s="353">
        <v>4.1221033868092692E-2</v>
      </c>
      <c r="S112" s="106">
        <v>6370</v>
      </c>
      <c r="T112" s="351">
        <v>7.5245700245700251E-2</v>
      </c>
      <c r="U112" s="106">
        <v>2855</v>
      </c>
      <c r="V112" s="351">
        <v>0.16745850196492462</v>
      </c>
      <c r="W112" s="106">
        <v>1370</v>
      </c>
      <c r="X112" s="351">
        <v>5.0406563891239563E-2</v>
      </c>
      <c r="Y112" s="106">
        <v>1240</v>
      </c>
      <c r="Z112" s="355">
        <v>3.0740244930338639E-2</v>
      </c>
    </row>
    <row r="113" spans="1:26">
      <c r="A113" s="945" t="s">
        <v>471</v>
      </c>
      <c r="B113" s="946"/>
      <c r="C113" s="106">
        <v>13</v>
      </c>
      <c r="D113" s="369">
        <v>4.797047970479705E-2</v>
      </c>
      <c r="E113" s="106">
        <v>16</v>
      </c>
      <c r="F113" s="369">
        <v>0.1391304347826087</v>
      </c>
      <c r="G113" s="106">
        <v>12</v>
      </c>
      <c r="H113" s="369">
        <v>8.3333333333333329E-2</v>
      </c>
      <c r="I113" s="106">
        <v>6</v>
      </c>
      <c r="J113" s="369">
        <v>2.3529411764705882E-2</v>
      </c>
      <c r="K113" s="108">
        <v>303</v>
      </c>
      <c r="L113" s="371">
        <v>3.4537786390060415E-2</v>
      </c>
      <c r="M113" s="108">
        <v>0</v>
      </c>
      <c r="N113" s="371">
        <v>0</v>
      </c>
      <c r="O113" s="108">
        <v>111</v>
      </c>
      <c r="P113" s="371">
        <v>2.8861154446177848E-2</v>
      </c>
      <c r="Q113" s="108">
        <v>132</v>
      </c>
      <c r="R113" s="371">
        <v>2.9411764705882353E-2</v>
      </c>
      <c r="S113" s="106">
        <v>3061</v>
      </c>
      <c r="T113" s="369">
        <v>3.6158098658098659E-2</v>
      </c>
      <c r="U113" s="106">
        <v>505</v>
      </c>
      <c r="V113" s="369">
        <v>2.9620505601501555E-2</v>
      </c>
      <c r="W113" s="106">
        <v>673</v>
      </c>
      <c r="X113" s="369">
        <v>2.4761764597667317E-2</v>
      </c>
      <c r="Y113" s="106">
        <v>810</v>
      </c>
      <c r="Z113" s="373">
        <v>2.0080321285140562E-2</v>
      </c>
    </row>
    <row r="114" spans="1:26">
      <c r="A114" s="945" t="s">
        <v>472</v>
      </c>
      <c r="B114" s="946"/>
      <c r="C114" s="106">
        <v>0</v>
      </c>
      <c r="D114" s="351">
        <v>0</v>
      </c>
      <c r="E114" s="106">
        <v>0</v>
      </c>
      <c r="F114" s="351">
        <v>0</v>
      </c>
      <c r="G114" s="106">
        <v>3</v>
      </c>
      <c r="H114" s="351">
        <v>2.0833333333333332E-2</v>
      </c>
      <c r="I114" s="106">
        <v>4</v>
      </c>
      <c r="J114" s="351">
        <v>1.5686274509803921E-2</v>
      </c>
      <c r="K114" s="108">
        <v>73</v>
      </c>
      <c r="L114" s="353">
        <v>8.3209848398495389E-3</v>
      </c>
      <c r="M114" s="108">
        <v>0</v>
      </c>
      <c r="N114" s="353">
        <v>0</v>
      </c>
      <c r="O114" s="108">
        <v>21</v>
      </c>
      <c r="P114" s="353">
        <v>5.4602184087363496E-3</v>
      </c>
      <c r="Q114" s="108">
        <v>28</v>
      </c>
      <c r="R114" s="353">
        <v>6.2388591800356507E-3</v>
      </c>
      <c r="S114" s="106">
        <v>1484</v>
      </c>
      <c r="T114" s="351">
        <v>1.752976752976753E-2</v>
      </c>
      <c r="U114" s="106">
        <v>394</v>
      </c>
      <c r="V114" s="351">
        <v>2.3109859815824974E-2</v>
      </c>
      <c r="W114" s="106">
        <v>252</v>
      </c>
      <c r="X114" s="351">
        <v>9.271864307001729E-3</v>
      </c>
      <c r="Y114" s="106">
        <v>543</v>
      </c>
      <c r="Z114" s="355">
        <v>1.3461252417075711E-2</v>
      </c>
    </row>
    <row r="115" spans="1:26">
      <c r="A115" s="945" t="s">
        <v>473</v>
      </c>
      <c r="B115" s="946"/>
      <c r="C115" s="106">
        <v>32</v>
      </c>
      <c r="D115" s="369">
        <v>0.11808118081180811</v>
      </c>
      <c r="E115" s="106">
        <v>0</v>
      </c>
      <c r="F115" s="369">
        <v>0</v>
      </c>
      <c r="G115" s="106">
        <v>11</v>
      </c>
      <c r="H115" s="369">
        <v>7.6388888888888895E-2</v>
      </c>
      <c r="I115" s="106">
        <v>18</v>
      </c>
      <c r="J115" s="369">
        <v>7.0588235294117646E-2</v>
      </c>
      <c r="K115" s="108">
        <v>1624</v>
      </c>
      <c r="L115" s="371">
        <v>0.18511341616322807</v>
      </c>
      <c r="M115" s="108">
        <v>1</v>
      </c>
      <c r="N115" s="371">
        <v>3.125E-2</v>
      </c>
      <c r="O115" s="108">
        <v>281</v>
      </c>
      <c r="P115" s="371">
        <v>7.3062922516900677E-2</v>
      </c>
      <c r="Q115" s="108">
        <v>473</v>
      </c>
      <c r="R115" s="371">
        <v>0.1053921568627451</v>
      </c>
      <c r="S115" s="106">
        <v>11834</v>
      </c>
      <c r="T115" s="369">
        <v>0.13978926478926479</v>
      </c>
      <c r="U115" s="106">
        <v>2049</v>
      </c>
      <c r="V115" s="369">
        <v>0.12018300193559739</v>
      </c>
      <c r="W115" s="106">
        <v>1640</v>
      </c>
      <c r="X115" s="369">
        <v>6.0340704220169981E-2</v>
      </c>
      <c r="Y115" s="106">
        <v>3535</v>
      </c>
      <c r="Z115" s="373">
        <v>8.7634488571570232E-2</v>
      </c>
    </row>
    <row r="116" spans="1:26">
      <c r="A116" s="945" t="s">
        <v>474</v>
      </c>
      <c r="B116" s="946"/>
      <c r="C116" s="106">
        <v>10</v>
      </c>
      <c r="D116" s="351">
        <v>3.6900369003690037E-2</v>
      </c>
      <c r="E116" s="106">
        <v>3</v>
      </c>
      <c r="F116" s="351">
        <v>2.6086956521739129E-2</v>
      </c>
      <c r="G116" s="106">
        <v>7</v>
      </c>
      <c r="H116" s="351">
        <v>4.8611111111111112E-2</v>
      </c>
      <c r="I116" s="106">
        <v>3</v>
      </c>
      <c r="J116" s="351">
        <v>1.1764705882352941E-2</v>
      </c>
      <c r="K116" s="108">
        <v>279</v>
      </c>
      <c r="L116" s="353">
        <v>3.1802120141342753E-2</v>
      </c>
      <c r="M116" s="108">
        <v>0</v>
      </c>
      <c r="N116" s="353">
        <v>0</v>
      </c>
      <c r="O116" s="108">
        <v>49</v>
      </c>
      <c r="P116" s="353">
        <v>1.2740509620384815E-2</v>
      </c>
      <c r="Q116" s="108">
        <v>69</v>
      </c>
      <c r="R116" s="353">
        <v>1.537433155080214E-2</v>
      </c>
      <c r="S116" s="106">
        <v>2678</v>
      </c>
      <c r="T116" s="351">
        <v>3.1633906633906632E-2</v>
      </c>
      <c r="U116" s="106">
        <v>572</v>
      </c>
      <c r="V116" s="351">
        <v>3.3550354859522555E-2</v>
      </c>
      <c r="W116" s="106">
        <v>501</v>
      </c>
      <c r="X116" s="351">
        <v>1.8433349277015343E-2</v>
      </c>
      <c r="Y116" s="106">
        <v>620</v>
      </c>
      <c r="Z116" s="355">
        <v>1.537012246516932E-2</v>
      </c>
    </row>
    <row r="117" spans="1:26">
      <c r="A117" s="945" t="s">
        <v>475</v>
      </c>
      <c r="B117" s="946"/>
      <c r="C117" s="106">
        <v>12</v>
      </c>
      <c r="D117" s="369">
        <v>4.4280442804428041E-2</v>
      </c>
      <c r="E117" s="106">
        <v>7</v>
      </c>
      <c r="F117" s="369">
        <v>6.0869565217391307E-2</v>
      </c>
      <c r="G117" s="106">
        <v>7</v>
      </c>
      <c r="H117" s="369">
        <v>4.8611111111111112E-2</v>
      </c>
      <c r="I117" s="106">
        <v>1</v>
      </c>
      <c r="J117" s="369">
        <v>3.9215686274509803E-3</v>
      </c>
      <c r="K117" s="108">
        <v>224</v>
      </c>
      <c r="L117" s="371">
        <v>2.5532884988031461E-2</v>
      </c>
      <c r="M117" s="108">
        <v>1</v>
      </c>
      <c r="N117" s="371">
        <v>3.125E-2</v>
      </c>
      <c r="O117" s="108">
        <v>61</v>
      </c>
      <c r="P117" s="371">
        <v>1.5860634425377017E-2</v>
      </c>
      <c r="Q117" s="108">
        <v>41</v>
      </c>
      <c r="R117" s="371">
        <v>9.1354723707664891E-3</v>
      </c>
      <c r="S117" s="106">
        <v>1559</v>
      </c>
      <c r="T117" s="369">
        <v>1.8415705915705915E-2</v>
      </c>
      <c r="U117" s="106">
        <v>584</v>
      </c>
      <c r="V117" s="369">
        <v>3.4254208457974077E-2</v>
      </c>
      <c r="W117" s="106">
        <v>606</v>
      </c>
      <c r="X117" s="369">
        <v>2.2296626071599396E-2</v>
      </c>
      <c r="Y117" s="106">
        <v>517</v>
      </c>
      <c r="Z117" s="373">
        <v>1.2816698894342803E-2</v>
      </c>
    </row>
    <row r="118" spans="1:26">
      <c r="A118" s="945" t="s">
        <v>476</v>
      </c>
      <c r="B118" s="946"/>
      <c r="C118" s="106">
        <v>12</v>
      </c>
      <c r="D118" s="351">
        <v>4.4280442804428041E-2</v>
      </c>
      <c r="E118" s="106">
        <v>2</v>
      </c>
      <c r="F118" s="351">
        <v>1.7391304347826087E-2</v>
      </c>
      <c r="G118" s="106">
        <v>6</v>
      </c>
      <c r="H118" s="351">
        <v>4.1666666666666664E-2</v>
      </c>
      <c r="I118" s="106">
        <v>15</v>
      </c>
      <c r="J118" s="351">
        <v>5.8823529411764705E-2</v>
      </c>
      <c r="K118" s="108">
        <v>272</v>
      </c>
      <c r="L118" s="353">
        <v>3.1004217485466772E-2</v>
      </c>
      <c r="M118" s="108">
        <v>2</v>
      </c>
      <c r="N118" s="353">
        <v>6.25E-2</v>
      </c>
      <c r="O118" s="108">
        <v>101</v>
      </c>
      <c r="P118" s="353">
        <v>2.626105044201768E-2</v>
      </c>
      <c r="Q118" s="108">
        <v>113</v>
      </c>
      <c r="R118" s="353">
        <v>2.5178253119429589E-2</v>
      </c>
      <c r="S118" s="106">
        <v>1778</v>
      </c>
      <c r="T118" s="351">
        <v>2.1002646002646001E-2</v>
      </c>
      <c r="U118" s="106">
        <v>324</v>
      </c>
      <c r="V118" s="351">
        <v>1.9004047158191095E-2</v>
      </c>
      <c r="W118" s="106">
        <v>432</v>
      </c>
      <c r="X118" s="351">
        <v>1.5894624526288679E-2</v>
      </c>
      <c r="Y118" s="106">
        <v>684</v>
      </c>
      <c r="Z118" s="355">
        <v>1.6956715751896476E-2</v>
      </c>
    </row>
    <row r="119" spans="1:26">
      <c r="A119" s="945" t="s">
        <v>477</v>
      </c>
      <c r="B119" s="946"/>
      <c r="C119" s="106">
        <v>14</v>
      </c>
      <c r="D119" s="369">
        <v>5.1660516605166053E-2</v>
      </c>
      <c r="E119" s="106">
        <v>0</v>
      </c>
      <c r="F119" s="369">
        <v>0</v>
      </c>
      <c r="G119" s="106">
        <v>8</v>
      </c>
      <c r="H119" s="369">
        <v>5.5555555555555552E-2</v>
      </c>
      <c r="I119" s="106">
        <v>4</v>
      </c>
      <c r="J119" s="369">
        <v>1.5686274509803921E-2</v>
      </c>
      <c r="K119" s="108">
        <v>65</v>
      </c>
      <c r="L119" s="371">
        <v>7.409096090276986E-3</v>
      </c>
      <c r="M119" s="108">
        <v>0</v>
      </c>
      <c r="N119" s="371">
        <v>0</v>
      </c>
      <c r="O119" s="108">
        <v>12</v>
      </c>
      <c r="P119" s="371">
        <v>3.1201248049921998E-3</v>
      </c>
      <c r="Q119" s="108">
        <v>28</v>
      </c>
      <c r="R119" s="371">
        <v>6.2388591800356507E-3</v>
      </c>
      <c r="S119" s="106">
        <v>888</v>
      </c>
      <c r="T119" s="369">
        <v>1.048951048951049E-2</v>
      </c>
      <c r="U119" s="106">
        <v>104</v>
      </c>
      <c r="V119" s="369">
        <v>6.1000645199131912E-3</v>
      </c>
      <c r="W119" s="106">
        <v>67</v>
      </c>
      <c r="X119" s="369">
        <v>2.4651385260679201E-3</v>
      </c>
      <c r="Y119" s="106">
        <v>240</v>
      </c>
      <c r="Z119" s="373">
        <v>5.949724825226833E-3</v>
      </c>
    </row>
    <row r="120" spans="1:26">
      <c r="A120" s="945" t="s">
        <v>478</v>
      </c>
      <c r="B120" s="946"/>
      <c r="C120" s="106">
        <v>1</v>
      </c>
      <c r="D120" s="351">
        <v>3.6900369003690036E-3</v>
      </c>
      <c r="E120" s="106">
        <v>0</v>
      </c>
      <c r="F120" s="351">
        <v>0</v>
      </c>
      <c r="G120" s="106">
        <v>1</v>
      </c>
      <c r="H120" s="351">
        <v>6.9444444444444441E-3</v>
      </c>
      <c r="I120" s="106">
        <v>1</v>
      </c>
      <c r="J120" s="351">
        <v>3.9215686274509803E-3</v>
      </c>
      <c r="K120" s="108">
        <v>86</v>
      </c>
      <c r="L120" s="353">
        <v>9.8028040579049361E-3</v>
      </c>
      <c r="M120" s="108">
        <v>0</v>
      </c>
      <c r="N120" s="353">
        <v>0</v>
      </c>
      <c r="O120" s="108">
        <v>19</v>
      </c>
      <c r="P120" s="353">
        <v>4.9401976079043158E-3</v>
      </c>
      <c r="Q120" s="108">
        <v>17</v>
      </c>
      <c r="R120" s="353">
        <v>3.787878787878788E-3</v>
      </c>
      <c r="S120" s="106">
        <v>1163</v>
      </c>
      <c r="T120" s="351">
        <v>1.3737951237951239E-2</v>
      </c>
      <c r="U120" s="106">
        <v>748</v>
      </c>
      <c r="V120" s="351">
        <v>4.3873540970144877E-2</v>
      </c>
      <c r="W120" s="106">
        <v>360</v>
      </c>
      <c r="X120" s="351">
        <v>1.32455204385739E-2</v>
      </c>
      <c r="Y120" s="106">
        <v>209</v>
      </c>
      <c r="Z120" s="355">
        <v>5.1812187019683676E-3</v>
      </c>
    </row>
    <row r="121" spans="1:26">
      <c r="A121" s="945" t="s">
        <v>479</v>
      </c>
      <c r="B121" s="946"/>
      <c r="C121" s="106">
        <v>8</v>
      </c>
      <c r="D121" s="369">
        <v>2.9520295202952029E-2</v>
      </c>
      <c r="E121" s="106">
        <v>1</v>
      </c>
      <c r="F121" s="369">
        <v>8.6956521739130436E-3</v>
      </c>
      <c r="G121" s="106">
        <v>7</v>
      </c>
      <c r="H121" s="369">
        <v>4.8611111111111112E-2</v>
      </c>
      <c r="I121" s="106">
        <v>0</v>
      </c>
      <c r="J121" s="369">
        <v>0</v>
      </c>
      <c r="K121" s="108">
        <v>203</v>
      </c>
      <c r="L121" s="371">
        <v>2.3139177020403509E-2</v>
      </c>
      <c r="M121" s="108">
        <v>0</v>
      </c>
      <c r="N121" s="371">
        <v>0</v>
      </c>
      <c r="O121" s="108">
        <v>31</v>
      </c>
      <c r="P121" s="371">
        <v>8.0603224128965156E-3</v>
      </c>
      <c r="Q121" s="108">
        <v>57</v>
      </c>
      <c r="R121" s="371">
        <v>1.2700534759358289E-2</v>
      </c>
      <c r="S121" s="106">
        <v>1247</v>
      </c>
      <c r="T121" s="369">
        <v>1.473020223020223E-2</v>
      </c>
      <c r="U121" s="106">
        <v>307</v>
      </c>
      <c r="V121" s="369">
        <v>1.8006921227051439E-2</v>
      </c>
      <c r="W121" s="106">
        <v>172</v>
      </c>
      <c r="X121" s="369">
        <v>6.3284153206519742E-3</v>
      </c>
      <c r="Y121" s="106">
        <v>271</v>
      </c>
      <c r="Z121" s="373">
        <v>6.7182309484852994E-3</v>
      </c>
    </row>
    <row r="122" spans="1:26">
      <c r="A122" s="945" t="s">
        <v>5</v>
      </c>
      <c r="B122" s="946"/>
      <c r="C122" s="106">
        <v>164</v>
      </c>
      <c r="D122" s="351">
        <v>0.60516605166051662</v>
      </c>
      <c r="E122" s="106">
        <v>57</v>
      </c>
      <c r="F122" s="351">
        <v>0.4956521739130435</v>
      </c>
      <c r="G122" s="106">
        <v>97</v>
      </c>
      <c r="H122" s="351">
        <v>0.67361111111111116</v>
      </c>
      <c r="I122" s="106">
        <v>184</v>
      </c>
      <c r="J122" s="351">
        <v>0.72156862745098038</v>
      </c>
      <c r="K122" s="108">
        <v>4821</v>
      </c>
      <c r="L122" s="353">
        <v>0.54952695771115923</v>
      </c>
      <c r="M122" s="108">
        <v>32</v>
      </c>
      <c r="N122" s="353">
        <v>1</v>
      </c>
      <c r="O122" s="108">
        <v>2950</v>
      </c>
      <c r="P122" s="353">
        <v>0.76703068122724904</v>
      </c>
      <c r="Q122" s="108">
        <v>3050</v>
      </c>
      <c r="R122" s="353">
        <v>0.67959001782531192</v>
      </c>
      <c r="S122" s="106">
        <v>59600</v>
      </c>
      <c r="T122" s="351">
        <v>0.70402570402570408</v>
      </c>
      <c r="U122" s="106">
        <v>9183</v>
      </c>
      <c r="V122" s="351">
        <v>0.53862396621502728</v>
      </c>
      <c r="W122" s="106">
        <v>21412</v>
      </c>
      <c r="X122" s="351">
        <v>0.78781412119651206</v>
      </c>
      <c r="Y122" s="106">
        <v>31199</v>
      </c>
      <c r="Z122" s="355">
        <v>0.7734394367593832</v>
      </c>
    </row>
    <row r="123" spans="1:26">
      <c r="A123" s="945" t="s">
        <v>480</v>
      </c>
      <c r="B123" s="946"/>
      <c r="C123" s="106">
        <v>14</v>
      </c>
      <c r="D123" s="369">
        <v>5.1660516605166053E-2</v>
      </c>
      <c r="E123" s="106">
        <v>3</v>
      </c>
      <c r="F123" s="369">
        <v>2.6086956521739129E-2</v>
      </c>
      <c r="G123" s="106">
        <v>3</v>
      </c>
      <c r="H123" s="369">
        <v>2.0833333333333332E-2</v>
      </c>
      <c r="I123" s="106">
        <v>4</v>
      </c>
      <c r="J123" s="369">
        <v>1.5686274509803921E-2</v>
      </c>
      <c r="K123" s="108">
        <v>291</v>
      </c>
      <c r="L123" s="371">
        <v>3.3169953265701588E-2</v>
      </c>
      <c r="M123" s="108">
        <v>0</v>
      </c>
      <c r="N123" s="371">
        <v>0</v>
      </c>
      <c r="O123" s="108">
        <v>136</v>
      </c>
      <c r="P123" s="371">
        <v>3.5361414456578262E-2</v>
      </c>
      <c r="Q123" s="108">
        <v>117</v>
      </c>
      <c r="R123" s="371">
        <v>2.606951871657754E-2</v>
      </c>
      <c r="S123" s="106">
        <v>1703</v>
      </c>
      <c r="T123" s="369">
        <v>2.0116707616707617E-2</v>
      </c>
      <c r="U123" s="106">
        <v>417</v>
      </c>
      <c r="V123" s="369">
        <v>2.4458912546190391E-2</v>
      </c>
      <c r="W123" s="106">
        <v>815</v>
      </c>
      <c r="X123" s="369">
        <v>2.9986386548438132E-2</v>
      </c>
      <c r="Y123" s="106">
        <v>798</v>
      </c>
      <c r="Z123" s="373">
        <v>1.9782835043879222E-2</v>
      </c>
    </row>
    <row r="124" spans="1:26">
      <c r="A124" s="936" t="s">
        <v>481</v>
      </c>
      <c r="B124" s="1096"/>
      <c r="C124" s="106">
        <v>271</v>
      </c>
      <c r="D124" s="351"/>
      <c r="E124" s="106">
        <v>115</v>
      </c>
      <c r="F124" s="351"/>
      <c r="G124" s="106">
        <v>144</v>
      </c>
      <c r="H124" s="351"/>
      <c r="I124" s="106">
        <v>255</v>
      </c>
      <c r="J124" s="351"/>
      <c r="K124" s="108">
        <v>8773</v>
      </c>
      <c r="L124" s="353"/>
      <c r="M124" s="108">
        <v>32</v>
      </c>
      <c r="N124" s="353"/>
      <c r="O124" s="108">
        <v>3846</v>
      </c>
      <c r="P124" s="353"/>
      <c r="Q124" s="108">
        <v>4488</v>
      </c>
      <c r="R124" s="353"/>
      <c r="S124" s="106">
        <v>84656</v>
      </c>
      <c r="T124" s="351"/>
      <c r="U124" s="106">
        <v>17049</v>
      </c>
      <c r="V124" s="351"/>
      <c r="W124" s="106">
        <v>27179</v>
      </c>
      <c r="X124" s="351"/>
      <c r="Y124" s="106">
        <v>40338</v>
      </c>
      <c r="Z124" s="355"/>
    </row>
    <row r="125" spans="1:26" ht="15.95" customHeight="1">
      <c r="A125" s="1044" t="s">
        <v>482</v>
      </c>
      <c r="B125" s="1045"/>
      <c r="C125" s="1045"/>
      <c r="D125" s="1045"/>
      <c r="E125" s="1045"/>
      <c r="F125" s="1045"/>
      <c r="G125" s="1045"/>
      <c r="H125" s="1045"/>
      <c r="I125" s="1045"/>
      <c r="J125" s="1045"/>
      <c r="K125" s="1045"/>
      <c r="L125" s="1045"/>
      <c r="M125" s="1045"/>
      <c r="N125" s="1045"/>
      <c r="O125" s="1045"/>
      <c r="P125" s="1045"/>
      <c r="Q125" s="1045"/>
      <c r="R125" s="1045"/>
      <c r="S125" s="1045"/>
      <c r="T125" s="1045"/>
      <c r="U125" s="1045"/>
      <c r="V125" s="1045"/>
      <c r="W125" s="1045"/>
      <c r="X125" s="1045"/>
      <c r="Y125" s="1045"/>
      <c r="Z125" s="1048"/>
    </row>
    <row r="126" spans="1:26">
      <c r="A126" s="390" t="s">
        <v>483</v>
      </c>
      <c r="B126" s="322"/>
      <c r="C126" s="322"/>
      <c r="D126" s="322"/>
      <c r="E126" s="322"/>
      <c r="F126" s="322"/>
      <c r="G126" s="322"/>
      <c r="H126" s="322"/>
      <c r="I126" s="322"/>
      <c r="J126" s="322"/>
      <c r="K126" s="322"/>
      <c r="L126" s="322"/>
      <c r="M126" s="322"/>
      <c r="N126" s="322"/>
      <c r="O126" s="322"/>
      <c r="P126" s="322"/>
      <c r="Q126" s="322"/>
      <c r="R126" s="322"/>
      <c r="S126" s="322"/>
      <c r="T126" s="322"/>
      <c r="U126" s="322"/>
      <c r="V126" s="322"/>
      <c r="W126" s="322"/>
      <c r="X126" s="322"/>
      <c r="Y126" s="322"/>
      <c r="Z126" s="323"/>
    </row>
    <row r="127" spans="1:26" ht="15.95" customHeight="1">
      <c r="A127" s="1087" t="s">
        <v>5</v>
      </c>
      <c r="B127" s="1088"/>
      <c r="C127" s="106">
        <v>127</v>
      </c>
      <c r="D127" s="369">
        <v>0.47388059701492535</v>
      </c>
      <c r="E127" s="106">
        <v>46</v>
      </c>
      <c r="F127" s="369">
        <v>0.42201834862385323</v>
      </c>
      <c r="G127" s="106">
        <v>93</v>
      </c>
      <c r="H127" s="369">
        <v>0.6690647482014388</v>
      </c>
      <c r="I127" s="106">
        <v>149</v>
      </c>
      <c r="J127" s="369">
        <v>0.59599999999999997</v>
      </c>
      <c r="K127" s="108">
        <v>4103</v>
      </c>
      <c r="L127" s="371">
        <v>0.47188039102932722</v>
      </c>
      <c r="M127" s="108">
        <v>28</v>
      </c>
      <c r="N127" s="371">
        <v>0.875</v>
      </c>
      <c r="O127" s="108">
        <v>2785</v>
      </c>
      <c r="P127" s="371">
        <v>0.72582746937711751</v>
      </c>
      <c r="Q127" s="108">
        <v>2849</v>
      </c>
      <c r="R127" s="371">
        <v>0.63835984763611919</v>
      </c>
      <c r="S127" s="106">
        <v>50587</v>
      </c>
      <c r="T127" s="369">
        <v>0.60123844160783479</v>
      </c>
      <c r="U127" s="106">
        <v>7858</v>
      </c>
      <c r="V127" s="369">
        <v>0.46720970331173078</v>
      </c>
      <c r="W127" s="106">
        <v>20053</v>
      </c>
      <c r="X127" s="369">
        <v>0.74311654622938672</v>
      </c>
      <c r="Y127" s="106">
        <v>28945</v>
      </c>
      <c r="Z127" s="373">
        <v>0.72133476213023651</v>
      </c>
    </row>
    <row r="128" spans="1:26">
      <c r="A128" s="1085" t="s">
        <v>7</v>
      </c>
      <c r="B128" s="1086"/>
      <c r="C128" s="106">
        <v>22</v>
      </c>
      <c r="D128" s="369">
        <v>8.2089552238805971E-2</v>
      </c>
      <c r="E128" s="106">
        <v>2</v>
      </c>
      <c r="F128" s="369">
        <v>1.834862385321101E-2</v>
      </c>
      <c r="G128" s="106">
        <v>5</v>
      </c>
      <c r="H128" s="369">
        <v>3.5971223021582732E-2</v>
      </c>
      <c r="I128" s="106">
        <v>17</v>
      </c>
      <c r="J128" s="369">
        <v>6.8000000000000005E-2</v>
      </c>
      <c r="K128" s="108">
        <v>992</v>
      </c>
      <c r="L128" s="371">
        <v>0.11408855664174813</v>
      </c>
      <c r="M128" s="108">
        <v>0</v>
      </c>
      <c r="N128" s="371">
        <v>0</v>
      </c>
      <c r="O128" s="108">
        <v>244</v>
      </c>
      <c r="P128" s="371">
        <v>6.3591347406828258E-2</v>
      </c>
      <c r="Q128" s="108">
        <v>536</v>
      </c>
      <c r="R128" s="371">
        <v>0.12009858839345731</v>
      </c>
      <c r="S128" s="106">
        <v>5488</v>
      </c>
      <c r="T128" s="369">
        <v>6.5226176044117998E-2</v>
      </c>
      <c r="U128" s="106">
        <v>1169</v>
      </c>
      <c r="V128" s="369">
        <v>6.9504726797074742E-2</v>
      </c>
      <c r="W128" s="106">
        <v>1204</v>
      </c>
      <c r="X128" s="369">
        <v>4.4617380025940338E-2</v>
      </c>
      <c r="Y128" s="106">
        <v>3062</v>
      </c>
      <c r="Z128" s="373">
        <v>7.6307722979539958E-2</v>
      </c>
    </row>
    <row r="129" spans="1:26">
      <c r="A129" s="1085" t="s">
        <v>8</v>
      </c>
      <c r="B129" s="1086"/>
      <c r="C129" s="106">
        <v>16</v>
      </c>
      <c r="D129" s="369">
        <v>5.9701492537313425E-2</v>
      </c>
      <c r="E129" s="106">
        <v>0</v>
      </c>
      <c r="F129" s="369">
        <v>0</v>
      </c>
      <c r="G129" s="106">
        <v>5</v>
      </c>
      <c r="H129" s="369">
        <v>3.5971223021582732E-2</v>
      </c>
      <c r="I129" s="106">
        <v>10</v>
      </c>
      <c r="J129" s="369">
        <v>0.04</v>
      </c>
      <c r="K129" s="108">
        <v>1013</v>
      </c>
      <c r="L129" s="371">
        <v>0.11650373778033353</v>
      </c>
      <c r="M129" s="108">
        <v>0</v>
      </c>
      <c r="N129" s="371">
        <v>0</v>
      </c>
      <c r="O129" s="108">
        <v>190</v>
      </c>
      <c r="P129" s="371">
        <v>4.9517852488923639E-2</v>
      </c>
      <c r="Q129" s="108">
        <v>360</v>
      </c>
      <c r="R129" s="371">
        <v>8.0663231010531036E-2</v>
      </c>
      <c r="S129" s="106">
        <v>5690</v>
      </c>
      <c r="T129" s="369">
        <v>6.7626993748365782E-2</v>
      </c>
      <c r="U129" s="106">
        <v>1085</v>
      </c>
      <c r="V129" s="369">
        <v>6.4510375170937634E-2</v>
      </c>
      <c r="W129" s="106">
        <v>947</v>
      </c>
      <c r="X129" s="369">
        <v>3.5093570502130814E-2</v>
      </c>
      <c r="Y129" s="106">
        <v>2232</v>
      </c>
      <c r="Z129" s="373">
        <v>5.5623395718593469E-2</v>
      </c>
    </row>
    <row r="130" spans="1:26">
      <c r="A130" s="1085" t="s">
        <v>10</v>
      </c>
      <c r="B130" s="1086"/>
      <c r="C130" s="106">
        <v>17</v>
      </c>
      <c r="D130" s="369">
        <v>6.3432835820895525E-2</v>
      </c>
      <c r="E130" s="106">
        <v>23</v>
      </c>
      <c r="F130" s="369">
        <v>0.21100917431192662</v>
      </c>
      <c r="G130" s="106">
        <v>11</v>
      </c>
      <c r="H130" s="369">
        <v>7.9136690647482008E-2</v>
      </c>
      <c r="I130" s="106">
        <v>10</v>
      </c>
      <c r="J130" s="369">
        <v>0.04</v>
      </c>
      <c r="K130" s="108">
        <v>657</v>
      </c>
      <c r="L130" s="371">
        <v>7.5560667050028757E-2</v>
      </c>
      <c r="M130" s="108">
        <v>0</v>
      </c>
      <c r="N130" s="371">
        <v>0</v>
      </c>
      <c r="O130" s="108">
        <v>178</v>
      </c>
      <c r="P130" s="371">
        <v>4.6390409173833726E-2</v>
      </c>
      <c r="Q130" s="108">
        <v>220</v>
      </c>
      <c r="R130" s="371">
        <v>4.9294196728657855E-2</v>
      </c>
      <c r="S130" s="106">
        <v>3463</v>
      </c>
      <c r="T130" s="369">
        <v>4.115857282084194E-2</v>
      </c>
      <c r="U130" s="106">
        <v>664</v>
      </c>
      <c r="V130" s="369">
        <v>3.9479160473274273E-2</v>
      </c>
      <c r="W130" s="106">
        <v>1366</v>
      </c>
      <c r="X130" s="369">
        <v>5.0620715212154901E-2</v>
      </c>
      <c r="Y130" s="106">
        <v>1130</v>
      </c>
      <c r="Z130" s="373">
        <v>2.8160590126348844E-2</v>
      </c>
    </row>
    <row r="131" spans="1:26">
      <c r="A131" s="1085" t="s">
        <v>6</v>
      </c>
      <c r="B131" s="1086"/>
      <c r="C131" s="106">
        <v>58</v>
      </c>
      <c r="D131" s="369">
        <v>0.21641791044776115</v>
      </c>
      <c r="E131" s="106">
        <v>15</v>
      </c>
      <c r="F131" s="369">
        <v>0.13761467889908258</v>
      </c>
      <c r="G131" s="106">
        <v>21</v>
      </c>
      <c r="H131" s="369">
        <v>0.15107913669064749</v>
      </c>
      <c r="I131" s="106">
        <v>32</v>
      </c>
      <c r="J131" s="369">
        <v>0.128</v>
      </c>
      <c r="K131" s="108">
        <v>1207</v>
      </c>
      <c r="L131" s="371">
        <v>0.13881541115583668</v>
      </c>
      <c r="M131" s="108">
        <v>4</v>
      </c>
      <c r="N131" s="371">
        <v>0.125</v>
      </c>
      <c r="O131" s="108">
        <v>292</v>
      </c>
      <c r="P131" s="371">
        <v>7.610112066718791E-2</v>
      </c>
      <c r="Q131" s="108">
        <v>369</v>
      </c>
      <c r="R131" s="371">
        <v>8.267981178579431E-2</v>
      </c>
      <c r="S131" s="106">
        <v>12968</v>
      </c>
      <c r="T131" s="369">
        <v>0.15412774251824385</v>
      </c>
      <c r="U131" s="106">
        <v>1974</v>
      </c>
      <c r="V131" s="369">
        <v>0.11736726321422201</v>
      </c>
      <c r="W131" s="106">
        <v>2064</v>
      </c>
      <c r="X131" s="369">
        <v>7.6486937187326298E-2</v>
      </c>
      <c r="Y131" s="106">
        <v>3293</v>
      </c>
      <c r="Z131" s="373">
        <v>8.206444538589977E-2</v>
      </c>
    </row>
    <row r="132" spans="1:26">
      <c r="A132" s="1085" t="s">
        <v>11</v>
      </c>
      <c r="B132" s="1086"/>
      <c r="C132" s="106">
        <v>13</v>
      </c>
      <c r="D132" s="369">
        <v>4.8507462686567165E-2</v>
      </c>
      <c r="E132" s="106">
        <v>18</v>
      </c>
      <c r="F132" s="369">
        <v>0.16513761467889909</v>
      </c>
      <c r="G132" s="106">
        <v>3</v>
      </c>
      <c r="H132" s="369">
        <v>2.1582733812949638E-2</v>
      </c>
      <c r="I132" s="106">
        <v>11</v>
      </c>
      <c r="J132" s="369">
        <v>4.3999999999999997E-2</v>
      </c>
      <c r="K132" s="108">
        <v>244</v>
      </c>
      <c r="L132" s="371">
        <v>2.8062104657849338E-2</v>
      </c>
      <c r="M132" s="108">
        <v>0</v>
      </c>
      <c r="N132" s="371">
        <v>0</v>
      </c>
      <c r="O132" s="108">
        <v>140</v>
      </c>
      <c r="P132" s="371">
        <v>3.6486838676048995E-2</v>
      </c>
      <c r="Q132" s="108">
        <v>117</v>
      </c>
      <c r="R132" s="371">
        <v>2.6215550078422589E-2</v>
      </c>
      <c r="S132" s="106">
        <v>1547</v>
      </c>
      <c r="T132" s="369">
        <v>1.8386460338966935E-2</v>
      </c>
      <c r="U132" s="106">
        <v>400</v>
      </c>
      <c r="V132" s="369">
        <v>2.378262679112908E-2</v>
      </c>
      <c r="W132" s="106">
        <v>733</v>
      </c>
      <c r="X132" s="369">
        <v>2.7163238836390588E-2</v>
      </c>
      <c r="Y132" s="106">
        <v>889</v>
      </c>
      <c r="Z132" s="373">
        <v>2.2154658957808958E-2</v>
      </c>
    </row>
    <row r="133" spans="1:26">
      <c r="A133" s="1085" t="s">
        <v>9</v>
      </c>
      <c r="B133" s="1086"/>
      <c r="C133" s="106">
        <v>15</v>
      </c>
      <c r="D133" s="369">
        <v>5.5970149253731345E-2</v>
      </c>
      <c r="E133" s="106">
        <v>5</v>
      </c>
      <c r="F133" s="369">
        <v>4.5871559633027525E-2</v>
      </c>
      <c r="G133" s="106">
        <v>1</v>
      </c>
      <c r="H133" s="369">
        <v>7.1942446043165471E-3</v>
      </c>
      <c r="I133" s="106">
        <v>21</v>
      </c>
      <c r="J133" s="369">
        <v>8.4000000000000005E-2</v>
      </c>
      <c r="K133" s="108">
        <v>479</v>
      </c>
      <c r="L133" s="371">
        <v>5.5089131684876363E-2</v>
      </c>
      <c r="M133" s="108">
        <v>0</v>
      </c>
      <c r="N133" s="371">
        <v>0</v>
      </c>
      <c r="O133" s="108">
        <v>8</v>
      </c>
      <c r="P133" s="371">
        <v>2.0849622100599426E-3</v>
      </c>
      <c r="Q133" s="108">
        <v>12</v>
      </c>
      <c r="R133" s="371">
        <v>2.6887743670177011E-3</v>
      </c>
      <c r="S133" s="106">
        <v>4395</v>
      </c>
      <c r="T133" s="369">
        <v>5.2235612921628753E-2</v>
      </c>
      <c r="U133" s="106">
        <v>3669</v>
      </c>
      <c r="V133" s="369">
        <v>0.21814614424163145</v>
      </c>
      <c r="W133" s="106">
        <v>618</v>
      </c>
      <c r="X133" s="369">
        <v>2.2901612006670371E-2</v>
      </c>
      <c r="Y133" s="106">
        <v>576</v>
      </c>
      <c r="Z133" s="373">
        <v>1.4354424701572508E-2</v>
      </c>
    </row>
    <row r="134" spans="1:26">
      <c r="A134" s="936" t="s">
        <v>230</v>
      </c>
      <c r="B134" s="1096"/>
      <c r="C134" s="106">
        <v>268</v>
      </c>
      <c r="D134" s="369">
        <v>1</v>
      </c>
      <c r="E134" s="106">
        <v>109</v>
      </c>
      <c r="F134" s="369">
        <v>1</v>
      </c>
      <c r="G134" s="106">
        <v>139</v>
      </c>
      <c r="H134" s="369">
        <v>1</v>
      </c>
      <c r="I134" s="106">
        <v>250</v>
      </c>
      <c r="J134" s="369">
        <v>1</v>
      </c>
      <c r="K134" s="108">
        <v>8695</v>
      </c>
      <c r="L134" s="371">
        <v>1</v>
      </c>
      <c r="M134" s="108">
        <v>32</v>
      </c>
      <c r="N134" s="371">
        <v>1</v>
      </c>
      <c r="O134" s="108">
        <v>3837</v>
      </c>
      <c r="P134" s="371">
        <v>1</v>
      </c>
      <c r="Q134" s="108">
        <v>4463</v>
      </c>
      <c r="R134" s="371">
        <v>1</v>
      </c>
      <c r="S134" s="106">
        <v>84138</v>
      </c>
      <c r="T134" s="369">
        <v>1</v>
      </c>
      <c r="U134" s="106">
        <v>16819</v>
      </c>
      <c r="V134" s="369">
        <v>1</v>
      </c>
      <c r="W134" s="106">
        <v>26985</v>
      </c>
      <c r="X134" s="369">
        <v>1</v>
      </c>
      <c r="Y134" s="106">
        <v>40127</v>
      </c>
      <c r="Z134" s="373">
        <v>1</v>
      </c>
    </row>
    <row r="135" spans="1:26" ht="20.100000000000001" customHeight="1">
      <c r="A135" s="1014" t="s">
        <v>484</v>
      </c>
      <c r="B135" s="1015"/>
      <c r="C135" s="1015"/>
      <c r="D135" s="1015"/>
      <c r="E135" s="1015"/>
      <c r="F135" s="1015"/>
      <c r="G135" s="1015"/>
      <c r="H135" s="1015"/>
      <c r="I135" s="1015"/>
      <c r="J135" s="1015"/>
      <c r="K135" s="1015"/>
      <c r="L135" s="1015"/>
      <c r="M135" s="1015"/>
      <c r="N135" s="1015"/>
      <c r="O135" s="1015"/>
      <c r="P135" s="1015"/>
      <c r="Q135" s="1015"/>
      <c r="R135" s="1015"/>
      <c r="S135" s="1015"/>
      <c r="T135" s="1015"/>
      <c r="U135" s="1015"/>
      <c r="V135" s="1015"/>
      <c r="W135" s="1015"/>
      <c r="X135" s="1015"/>
      <c r="Y135" s="1015"/>
      <c r="Z135" s="1016"/>
    </row>
    <row r="136" spans="1:26">
      <c r="A136" s="943" t="s">
        <v>485</v>
      </c>
      <c r="B136" s="944"/>
      <c r="C136" s="106">
        <v>37</v>
      </c>
      <c r="D136" s="369">
        <v>0.13309352517985612</v>
      </c>
      <c r="E136" s="106">
        <v>5</v>
      </c>
      <c r="F136" s="369">
        <v>4.3478260869565216E-2</v>
      </c>
      <c r="G136" s="106">
        <v>1</v>
      </c>
      <c r="H136" s="369">
        <v>6.2893081761006301E-3</v>
      </c>
      <c r="I136" s="106">
        <v>11</v>
      </c>
      <c r="J136" s="369">
        <v>4.1044776119402986E-2</v>
      </c>
      <c r="K136" s="108">
        <v>771</v>
      </c>
      <c r="L136" s="371">
        <v>8.8306035963807122E-2</v>
      </c>
      <c r="M136" s="108">
        <v>0</v>
      </c>
      <c r="N136" s="371">
        <v>0</v>
      </c>
      <c r="O136" s="108">
        <v>92</v>
      </c>
      <c r="P136" s="371">
        <v>2.2845790911348397E-2</v>
      </c>
      <c r="Q136" s="108">
        <v>177</v>
      </c>
      <c r="R136" s="371">
        <v>3.8319982680233816E-2</v>
      </c>
      <c r="S136" s="106">
        <v>2929</v>
      </c>
      <c r="T136" s="369">
        <v>3.4663542332362893E-2</v>
      </c>
      <c r="U136" s="106">
        <v>771</v>
      </c>
      <c r="V136" s="369">
        <v>4.4677522164918583E-2</v>
      </c>
      <c r="W136" s="106">
        <v>529</v>
      </c>
      <c r="X136" s="369">
        <v>1.8616927679042758E-2</v>
      </c>
      <c r="Y136" s="106">
        <v>957</v>
      </c>
      <c r="Z136" s="373">
        <v>2.3249599144842328E-2</v>
      </c>
    </row>
    <row r="137" spans="1:26">
      <c r="A137" s="945" t="s">
        <v>486</v>
      </c>
      <c r="B137" s="946"/>
      <c r="C137" s="106">
        <v>74</v>
      </c>
      <c r="D137" s="369">
        <v>0.26618705035971224</v>
      </c>
      <c r="E137" s="106">
        <v>16</v>
      </c>
      <c r="F137" s="369">
        <v>0.1391304347826087</v>
      </c>
      <c r="G137" s="106">
        <v>18</v>
      </c>
      <c r="H137" s="369">
        <v>0.11320754716981134</v>
      </c>
      <c r="I137" s="106">
        <v>28</v>
      </c>
      <c r="J137" s="369">
        <v>0.1044776119402985</v>
      </c>
      <c r="K137" s="108">
        <v>2518</v>
      </c>
      <c r="L137" s="371">
        <v>0.2883976634978811</v>
      </c>
      <c r="M137" s="108">
        <v>10</v>
      </c>
      <c r="N137" s="371">
        <v>0.2857142857142857</v>
      </c>
      <c r="O137" s="108">
        <v>366</v>
      </c>
      <c r="P137" s="371">
        <v>9.0886516016886021E-2</v>
      </c>
      <c r="Q137" s="108">
        <v>588</v>
      </c>
      <c r="R137" s="371">
        <v>0.12730028144620048</v>
      </c>
      <c r="S137" s="106">
        <v>15001</v>
      </c>
      <c r="T137" s="369">
        <v>0.17753082913205046</v>
      </c>
      <c r="U137" s="106">
        <v>1969</v>
      </c>
      <c r="V137" s="369">
        <v>0.11409862664426031</v>
      </c>
      <c r="W137" s="106">
        <v>1957</v>
      </c>
      <c r="X137" s="369">
        <v>6.8872074608481437E-2</v>
      </c>
      <c r="Y137" s="106">
        <v>4708</v>
      </c>
      <c r="Z137" s="373">
        <v>0.11437733832175308</v>
      </c>
    </row>
    <row r="138" spans="1:26">
      <c r="A138" s="945" t="s">
        <v>487</v>
      </c>
      <c r="B138" s="946"/>
      <c r="C138" s="106">
        <v>47</v>
      </c>
      <c r="D138" s="369">
        <v>0.16906474820143885</v>
      </c>
      <c r="E138" s="106">
        <v>53</v>
      </c>
      <c r="F138" s="369">
        <v>0.46086956521739131</v>
      </c>
      <c r="G138" s="106">
        <v>30</v>
      </c>
      <c r="H138" s="369">
        <v>0.18867924528301888</v>
      </c>
      <c r="I138" s="106">
        <v>39</v>
      </c>
      <c r="J138" s="369">
        <v>0.1455223880597015</v>
      </c>
      <c r="K138" s="108">
        <v>1647</v>
      </c>
      <c r="L138" s="371">
        <v>0.18863818577482533</v>
      </c>
      <c r="M138" s="108">
        <v>5</v>
      </c>
      <c r="N138" s="371">
        <v>0.14285714285714285</v>
      </c>
      <c r="O138" s="108">
        <v>199</v>
      </c>
      <c r="P138" s="371">
        <v>4.9416439036503598E-2</v>
      </c>
      <c r="Q138" s="108">
        <v>483</v>
      </c>
      <c r="R138" s="371">
        <v>0.10456808833080754</v>
      </c>
      <c r="S138" s="106">
        <v>9042</v>
      </c>
      <c r="T138" s="369">
        <v>0.10700844990413975</v>
      </c>
      <c r="U138" s="106">
        <v>988</v>
      </c>
      <c r="V138" s="369">
        <v>5.7252129570609031E-2</v>
      </c>
      <c r="W138" s="106">
        <v>948</v>
      </c>
      <c r="X138" s="369">
        <v>3.3362660566602149E-2</v>
      </c>
      <c r="Y138" s="106">
        <v>3721</v>
      </c>
      <c r="Z138" s="373">
        <v>9.0398911617511291E-2</v>
      </c>
    </row>
    <row r="139" spans="1:26">
      <c r="A139" s="945" t="s">
        <v>488</v>
      </c>
      <c r="B139" s="946"/>
      <c r="C139" s="106">
        <v>42</v>
      </c>
      <c r="D139" s="369">
        <v>0.15107913669064749</v>
      </c>
      <c r="E139" s="106">
        <v>15</v>
      </c>
      <c r="F139" s="369">
        <v>0.13043478260869565</v>
      </c>
      <c r="G139" s="106">
        <v>13</v>
      </c>
      <c r="H139" s="369">
        <v>8.1761006289308172E-2</v>
      </c>
      <c r="I139" s="106">
        <v>36</v>
      </c>
      <c r="J139" s="369">
        <v>0.13432835820895522</v>
      </c>
      <c r="K139" s="108">
        <v>1096</v>
      </c>
      <c r="L139" s="371">
        <v>0.12552972168136525</v>
      </c>
      <c r="M139" s="108">
        <v>9</v>
      </c>
      <c r="N139" s="371">
        <v>0.25714285714285712</v>
      </c>
      <c r="O139" s="108">
        <v>204</v>
      </c>
      <c r="P139" s="371">
        <v>5.0658058107772533E-2</v>
      </c>
      <c r="Q139" s="108">
        <v>594</v>
      </c>
      <c r="R139" s="371">
        <v>0.12859926390993723</v>
      </c>
      <c r="S139" s="106">
        <v>7370</v>
      </c>
      <c r="T139" s="369">
        <v>8.7220999313593228E-2</v>
      </c>
      <c r="U139" s="106">
        <v>1026</v>
      </c>
      <c r="V139" s="369">
        <v>5.9454134554093992E-2</v>
      </c>
      <c r="W139" s="106">
        <v>703</v>
      </c>
      <c r="X139" s="369">
        <v>2.4740453985570999E-2</v>
      </c>
      <c r="Y139" s="106">
        <v>2930</v>
      </c>
      <c r="Z139" s="373">
        <v>7.1182158301345902E-2</v>
      </c>
    </row>
    <row r="140" spans="1:26">
      <c r="A140" s="945" t="s">
        <v>489</v>
      </c>
      <c r="B140" s="946"/>
      <c r="C140" s="106">
        <v>47</v>
      </c>
      <c r="D140" s="369">
        <v>0.16906474820143885</v>
      </c>
      <c r="E140" s="106">
        <v>6</v>
      </c>
      <c r="F140" s="369">
        <v>5.2173913043478265E-2</v>
      </c>
      <c r="G140" s="106">
        <v>12</v>
      </c>
      <c r="H140" s="369">
        <v>7.5471698113207544E-2</v>
      </c>
      <c r="I140" s="106">
        <v>93</v>
      </c>
      <c r="J140" s="369">
        <v>0.34701492537313433</v>
      </c>
      <c r="K140" s="108">
        <v>1582</v>
      </c>
      <c r="L140" s="371">
        <v>0.1811934486313137</v>
      </c>
      <c r="M140" s="108">
        <v>6</v>
      </c>
      <c r="N140" s="371">
        <v>0.17142857142857143</v>
      </c>
      <c r="O140" s="108">
        <v>571</v>
      </c>
      <c r="P140" s="371">
        <v>0.14179289793891234</v>
      </c>
      <c r="Q140" s="108">
        <v>1234</v>
      </c>
      <c r="R140" s="371">
        <v>0.26715739337518946</v>
      </c>
      <c r="S140" s="106">
        <v>22567</v>
      </c>
      <c r="T140" s="369">
        <v>0.26707140997420059</v>
      </c>
      <c r="U140" s="106">
        <v>5573</v>
      </c>
      <c r="V140" s="369">
        <v>0.32294141507793939</v>
      </c>
      <c r="W140" s="106">
        <v>3146</v>
      </c>
      <c r="X140" s="369">
        <v>0.11071617103642442</v>
      </c>
      <c r="Y140" s="106">
        <v>11808</v>
      </c>
      <c r="Z140" s="373">
        <v>0.28686652737962198</v>
      </c>
    </row>
    <row r="141" spans="1:26">
      <c r="A141" s="945" t="s">
        <v>490</v>
      </c>
      <c r="B141" s="946"/>
      <c r="C141" s="106">
        <v>22</v>
      </c>
      <c r="D141" s="369">
        <v>7.9136690647482008E-2</v>
      </c>
      <c r="E141" s="106">
        <v>18</v>
      </c>
      <c r="F141" s="369">
        <v>0.15652173913043479</v>
      </c>
      <c r="G141" s="106">
        <v>58</v>
      </c>
      <c r="H141" s="369">
        <v>0.36477987421383645</v>
      </c>
      <c r="I141" s="106">
        <v>49</v>
      </c>
      <c r="J141" s="369">
        <v>0.18283582089552242</v>
      </c>
      <c r="K141" s="108">
        <v>874</v>
      </c>
      <c r="L141" s="371">
        <v>0.10010308097583324</v>
      </c>
      <c r="M141" s="108">
        <v>3</v>
      </c>
      <c r="N141" s="371">
        <v>8.5714285714285715E-2</v>
      </c>
      <c r="O141" s="108">
        <v>1878</v>
      </c>
      <c r="P141" s="371">
        <v>0.46635212316861185</v>
      </c>
      <c r="Q141" s="108">
        <v>1214</v>
      </c>
      <c r="R141" s="371">
        <v>0.26282745182940032</v>
      </c>
      <c r="S141" s="106">
        <v>18997</v>
      </c>
      <c r="T141" s="369">
        <v>0.2248218892754858</v>
      </c>
      <c r="U141" s="106">
        <v>4731</v>
      </c>
      <c r="V141" s="369">
        <v>0.27414962044387786</v>
      </c>
      <c r="W141" s="106">
        <v>7538</v>
      </c>
      <c r="X141" s="369">
        <v>0.26528242125637869</v>
      </c>
      <c r="Y141" s="106">
        <v>12946</v>
      </c>
      <c r="Z141" s="373">
        <v>0.31451338613284097</v>
      </c>
    </row>
    <row r="142" spans="1:26">
      <c r="A142" s="945" t="s">
        <v>491</v>
      </c>
      <c r="B142" s="946"/>
      <c r="C142" s="106">
        <v>9</v>
      </c>
      <c r="D142" s="369">
        <v>3.237410071942446E-2</v>
      </c>
      <c r="E142" s="106">
        <v>2</v>
      </c>
      <c r="F142" s="369">
        <v>1.7391304347826087E-2</v>
      </c>
      <c r="G142" s="106">
        <v>27</v>
      </c>
      <c r="H142" s="369">
        <v>0.169811320754717</v>
      </c>
      <c r="I142" s="106">
        <v>12</v>
      </c>
      <c r="J142" s="369">
        <v>4.4776119402985072E-2</v>
      </c>
      <c r="K142" s="108">
        <v>243</v>
      </c>
      <c r="L142" s="371">
        <v>2.7831863474974228E-2</v>
      </c>
      <c r="M142" s="108">
        <v>2</v>
      </c>
      <c r="N142" s="371">
        <v>5.7142857142857141E-2</v>
      </c>
      <c r="O142" s="108">
        <v>717</v>
      </c>
      <c r="P142" s="371">
        <v>0.17804817481996524</v>
      </c>
      <c r="Q142" s="108">
        <v>329</v>
      </c>
      <c r="R142" s="371">
        <v>7.1227538428231221E-2</v>
      </c>
      <c r="S142" s="106">
        <v>8592</v>
      </c>
      <c r="T142" s="369">
        <v>0.10168288006816729</v>
      </c>
      <c r="U142" s="106">
        <v>2199</v>
      </c>
      <c r="V142" s="369">
        <v>0.12742655154430085</v>
      </c>
      <c r="W142" s="106">
        <v>13594</v>
      </c>
      <c r="X142" s="369">
        <v>0.47840929086749961</v>
      </c>
      <c r="Y142" s="106">
        <v>4092</v>
      </c>
      <c r="Z142" s="373">
        <v>9.9412079102084452E-2</v>
      </c>
    </row>
    <row r="143" spans="1:26">
      <c r="A143" s="1091" t="s">
        <v>230</v>
      </c>
      <c r="B143" s="1092"/>
      <c r="C143" s="106">
        <v>278</v>
      </c>
      <c r="D143" s="369">
        <v>1</v>
      </c>
      <c r="E143" s="106">
        <v>115</v>
      </c>
      <c r="F143" s="369">
        <v>1</v>
      </c>
      <c r="G143" s="106">
        <v>159</v>
      </c>
      <c r="H143" s="369">
        <v>1</v>
      </c>
      <c r="I143" s="106">
        <v>268</v>
      </c>
      <c r="J143" s="369">
        <v>1</v>
      </c>
      <c r="K143" s="108">
        <v>8731</v>
      </c>
      <c r="L143" s="371">
        <v>1</v>
      </c>
      <c r="M143" s="108">
        <v>35</v>
      </c>
      <c r="N143" s="371">
        <v>1</v>
      </c>
      <c r="O143" s="108">
        <v>4027</v>
      </c>
      <c r="P143" s="371">
        <v>1</v>
      </c>
      <c r="Q143" s="108">
        <v>4619</v>
      </c>
      <c r="R143" s="371">
        <v>1</v>
      </c>
      <c r="S143" s="106">
        <v>84498</v>
      </c>
      <c r="T143" s="369">
        <v>1</v>
      </c>
      <c r="U143" s="106">
        <v>17257</v>
      </c>
      <c r="V143" s="369">
        <v>1</v>
      </c>
      <c r="W143" s="106">
        <v>28415</v>
      </c>
      <c r="X143" s="369">
        <v>1</v>
      </c>
      <c r="Y143" s="106">
        <v>41162</v>
      </c>
      <c r="Z143" s="373">
        <v>1</v>
      </c>
    </row>
    <row r="144" spans="1:26" ht="15.95" customHeight="1">
      <c r="A144" s="1044" t="s">
        <v>492</v>
      </c>
      <c r="B144" s="1045"/>
      <c r="C144" s="1045"/>
      <c r="D144" s="1045"/>
      <c r="E144" s="1045"/>
      <c r="F144" s="1045"/>
      <c r="G144" s="1045"/>
      <c r="H144" s="1045"/>
      <c r="I144" s="1045"/>
      <c r="J144" s="1045"/>
      <c r="K144" s="1045"/>
      <c r="L144" s="1045"/>
      <c r="M144" s="1045"/>
      <c r="N144" s="1045"/>
      <c r="O144" s="1045"/>
      <c r="P144" s="1045"/>
      <c r="Q144" s="1045"/>
      <c r="R144" s="1045"/>
      <c r="S144" s="1045"/>
      <c r="T144" s="1045"/>
      <c r="U144" s="1045"/>
      <c r="V144" s="1045"/>
      <c r="W144" s="1045"/>
      <c r="X144" s="1045"/>
      <c r="Y144" s="1045"/>
      <c r="Z144" s="1048"/>
    </row>
    <row r="145" spans="1:26">
      <c r="A145" s="390" t="s">
        <v>493</v>
      </c>
      <c r="B145" s="322"/>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3"/>
    </row>
    <row r="146" spans="1:26" ht="15.95" customHeight="1">
      <c r="A146" s="1087" t="s">
        <v>33</v>
      </c>
      <c r="B146" s="1088"/>
      <c r="C146" s="106">
        <v>111</v>
      </c>
      <c r="D146" s="369">
        <v>0.39928057553956831</v>
      </c>
      <c r="E146" s="106">
        <v>21</v>
      </c>
      <c r="F146" s="369">
        <v>0.18260869565217391</v>
      </c>
      <c r="G146" s="106">
        <v>19</v>
      </c>
      <c r="H146" s="369">
        <v>0.11949685534591195</v>
      </c>
      <c r="I146" s="106">
        <v>39</v>
      </c>
      <c r="J146" s="369">
        <v>0.1455223880597015</v>
      </c>
      <c r="K146" s="108">
        <v>3289</v>
      </c>
      <c r="L146" s="371">
        <v>0.37670369946168825</v>
      </c>
      <c r="M146" s="108">
        <v>10</v>
      </c>
      <c r="N146" s="371">
        <v>0.2857142857142857</v>
      </c>
      <c r="O146" s="108">
        <v>458</v>
      </c>
      <c r="P146" s="371">
        <v>0.11373230692823441</v>
      </c>
      <c r="Q146" s="108">
        <v>765</v>
      </c>
      <c r="R146" s="371">
        <v>0.1656202641264343</v>
      </c>
      <c r="S146" s="106">
        <v>17930</v>
      </c>
      <c r="T146" s="369">
        <v>0.21219437146441336</v>
      </c>
      <c r="U146" s="106">
        <v>2740</v>
      </c>
      <c r="V146" s="369">
        <v>0.1587761488091789</v>
      </c>
      <c r="W146" s="106">
        <v>2486</v>
      </c>
      <c r="X146" s="369">
        <v>8.7489002287524181E-2</v>
      </c>
      <c r="Y146" s="106">
        <v>5665</v>
      </c>
      <c r="Z146" s="373">
        <v>0.13762693746659541</v>
      </c>
    </row>
    <row r="147" spans="1:26">
      <c r="A147" s="1085" t="s">
        <v>494</v>
      </c>
      <c r="B147" s="1086"/>
      <c r="C147" s="106">
        <v>136</v>
      </c>
      <c r="D147" s="369">
        <v>0.48920863309352519</v>
      </c>
      <c r="E147" s="106">
        <v>74</v>
      </c>
      <c r="F147" s="369">
        <v>0.64347826086956517</v>
      </c>
      <c r="G147" s="106">
        <v>55</v>
      </c>
      <c r="H147" s="369">
        <v>0.34591194968553457</v>
      </c>
      <c r="I147" s="106">
        <v>168</v>
      </c>
      <c r="J147" s="369">
        <v>0.62686567164179108</v>
      </c>
      <c r="K147" s="108">
        <v>4325</v>
      </c>
      <c r="L147" s="371">
        <v>0.49536135608750426</v>
      </c>
      <c r="M147" s="108">
        <v>20</v>
      </c>
      <c r="N147" s="371">
        <v>0.5714285714285714</v>
      </c>
      <c r="O147" s="108">
        <v>974</v>
      </c>
      <c r="P147" s="371">
        <v>0.24186739508318847</v>
      </c>
      <c r="Q147" s="108">
        <v>2311</v>
      </c>
      <c r="R147" s="371">
        <v>0.50032474561593421</v>
      </c>
      <c r="S147" s="106">
        <v>38979</v>
      </c>
      <c r="T147" s="369">
        <v>0.46130085919193353</v>
      </c>
      <c r="U147" s="106">
        <v>7587</v>
      </c>
      <c r="V147" s="369">
        <v>0.43964767920264242</v>
      </c>
      <c r="W147" s="106">
        <v>4797</v>
      </c>
      <c r="X147" s="369">
        <v>0.1688192855885976</v>
      </c>
      <c r="Y147" s="106">
        <v>18459</v>
      </c>
      <c r="Z147" s="373">
        <v>0.44844759729847916</v>
      </c>
    </row>
    <row r="148" spans="1:26">
      <c r="A148" s="1085" t="s">
        <v>495</v>
      </c>
      <c r="B148" s="1086"/>
      <c r="C148" s="106">
        <v>31</v>
      </c>
      <c r="D148" s="369">
        <v>0.11151079136690648</v>
      </c>
      <c r="E148" s="106">
        <v>20</v>
      </c>
      <c r="F148" s="369">
        <v>0.17391304347826086</v>
      </c>
      <c r="G148" s="106">
        <v>85</v>
      </c>
      <c r="H148" s="369">
        <v>0.53459119496855345</v>
      </c>
      <c r="I148" s="106">
        <v>61</v>
      </c>
      <c r="J148" s="369">
        <v>0.22761194029850745</v>
      </c>
      <c r="K148" s="108">
        <v>1117</v>
      </c>
      <c r="L148" s="371">
        <v>0.12793494445080747</v>
      </c>
      <c r="M148" s="108">
        <v>5</v>
      </c>
      <c r="N148" s="371">
        <v>0.14285714285714285</v>
      </c>
      <c r="O148" s="108">
        <v>2595</v>
      </c>
      <c r="P148" s="371">
        <v>0.64440029798857712</v>
      </c>
      <c r="Q148" s="108">
        <v>1543</v>
      </c>
      <c r="R148" s="371">
        <v>0.33405499025763147</v>
      </c>
      <c r="S148" s="106">
        <v>27589</v>
      </c>
      <c r="T148" s="369">
        <v>0.32650476934365308</v>
      </c>
      <c r="U148" s="106">
        <v>6930</v>
      </c>
      <c r="V148" s="369">
        <v>0.40157617198817869</v>
      </c>
      <c r="W148" s="106">
        <v>21132</v>
      </c>
      <c r="X148" s="369">
        <v>0.74369171212387808</v>
      </c>
      <c r="Y148" s="106">
        <v>17038</v>
      </c>
      <c r="Z148" s="373">
        <v>0.4139254652349254</v>
      </c>
    </row>
    <row r="149" spans="1:26">
      <c r="A149" s="936" t="s">
        <v>230</v>
      </c>
      <c r="B149" s="1096"/>
      <c r="C149" s="106">
        <v>278</v>
      </c>
      <c r="D149" s="369">
        <v>1</v>
      </c>
      <c r="E149" s="106">
        <v>115</v>
      </c>
      <c r="F149" s="369">
        <v>1</v>
      </c>
      <c r="G149" s="106">
        <v>159</v>
      </c>
      <c r="H149" s="369">
        <v>1</v>
      </c>
      <c r="I149" s="106">
        <v>268</v>
      </c>
      <c r="J149" s="369">
        <v>1</v>
      </c>
      <c r="K149" s="108">
        <v>8731</v>
      </c>
      <c r="L149" s="371">
        <v>1</v>
      </c>
      <c r="M149" s="108">
        <v>35</v>
      </c>
      <c r="N149" s="371">
        <v>1</v>
      </c>
      <c r="O149" s="108">
        <v>4027</v>
      </c>
      <c r="P149" s="371">
        <v>1</v>
      </c>
      <c r="Q149" s="108">
        <v>4619</v>
      </c>
      <c r="R149" s="371">
        <v>1</v>
      </c>
      <c r="S149" s="106">
        <v>84498</v>
      </c>
      <c r="T149" s="369">
        <v>1</v>
      </c>
      <c r="U149" s="106">
        <v>17257</v>
      </c>
      <c r="V149" s="369">
        <v>1</v>
      </c>
      <c r="W149" s="106">
        <v>28415</v>
      </c>
      <c r="X149" s="369">
        <v>1</v>
      </c>
      <c r="Y149" s="106">
        <v>41162</v>
      </c>
      <c r="Z149" s="373">
        <v>1</v>
      </c>
    </row>
    <row r="150" spans="1:26" ht="20.100000000000001" customHeight="1">
      <c r="A150" s="1014" t="s">
        <v>496</v>
      </c>
      <c r="B150" s="1015"/>
      <c r="C150" s="1015"/>
      <c r="D150" s="1015"/>
      <c r="E150" s="1015"/>
      <c r="F150" s="1015"/>
      <c r="G150" s="1015"/>
      <c r="H150" s="1015"/>
      <c r="I150" s="1015"/>
      <c r="J150" s="1015"/>
      <c r="K150" s="1015"/>
      <c r="L150" s="1015"/>
      <c r="M150" s="1015"/>
      <c r="N150" s="1015"/>
      <c r="O150" s="1015"/>
      <c r="P150" s="1015"/>
      <c r="Q150" s="1015"/>
      <c r="R150" s="1015"/>
      <c r="S150" s="1015"/>
      <c r="T150" s="1015"/>
      <c r="U150" s="1015"/>
      <c r="V150" s="1015"/>
      <c r="W150" s="1015"/>
      <c r="X150" s="1015"/>
      <c r="Y150" s="1015"/>
      <c r="Z150" s="1016"/>
    </row>
    <row r="151" spans="1:26">
      <c r="A151" s="943" t="s">
        <v>497</v>
      </c>
      <c r="B151" s="944"/>
      <c r="C151" s="106">
        <v>283</v>
      </c>
      <c r="D151" s="369">
        <v>1</v>
      </c>
      <c r="E151" s="106">
        <v>0</v>
      </c>
      <c r="F151" s="369">
        <v>0</v>
      </c>
      <c r="G151" s="106">
        <v>0</v>
      </c>
      <c r="H151" s="369">
        <v>0</v>
      </c>
      <c r="I151" s="106">
        <v>0</v>
      </c>
      <c r="J151" s="369">
        <v>0</v>
      </c>
      <c r="K151" s="108">
        <v>9048</v>
      </c>
      <c r="L151" s="371">
        <v>1</v>
      </c>
      <c r="M151" s="108">
        <v>0</v>
      </c>
      <c r="N151" s="371">
        <v>0</v>
      </c>
      <c r="O151" s="108">
        <v>0</v>
      </c>
      <c r="P151" s="371">
        <v>0</v>
      </c>
      <c r="Q151" s="108">
        <v>0</v>
      </c>
      <c r="R151" s="371">
        <v>0</v>
      </c>
      <c r="S151" s="106">
        <v>86274</v>
      </c>
      <c r="T151" s="369">
        <v>1</v>
      </c>
      <c r="U151" s="106">
        <v>0</v>
      </c>
      <c r="V151" s="369">
        <v>0</v>
      </c>
      <c r="W151" s="106">
        <v>0</v>
      </c>
      <c r="X151" s="369">
        <v>0</v>
      </c>
      <c r="Y151" s="106">
        <v>0</v>
      </c>
      <c r="Z151" s="373">
        <v>0</v>
      </c>
    </row>
    <row r="152" spans="1:26">
      <c r="A152" s="945" t="s">
        <v>498</v>
      </c>
      <c r="B152" s="946"/>
      <c r="C152" s="106">
        <v>0</v>
      </c>
      <c r="D152" s="369">
        <v>0</v>
      </c>
      <c r="E152" s="106">
        <v>115</v>
      </c>
      <c r="F152" s="369">
        <v>1</v>
      </c>
      <c r="G152" s="106">
        <v>0</v>
      </c>
      <c r="H152" s="369">
        <v>0</v>
      </c>
      <c r="I152" s="106">
        <v>0</v>
      </c>
      <c r="J152" s="369">
        <v>0</v>
      </c>
      <c r="K152" s="108">
        <v>0</v>
      </c>
      <c r="L152" s="371">
        <v>0</v>
      </c>
      <c r="M152" s="108">
        <v>36</v>
      </c>
      <c r="N152" s="371">
        <v>1</v>
      </c>
      <c r="O152" s="108">
        <v>0</v>
      </c>
      <c r="P152" s="371">
        <v>0</v>
      </c>
      <c r="Q152" s="108">
        <v>0</v>
      </c>
      <c r="R152" s="371">
        <v>0</v>
      </c>
      <c r="S152" s="106">
        <v>0</v>
      </c>
      <c r="T152" s="369">
        <v>0</v>
      </c>
      <c r="U152" s="106">
        <v>17675</v>
      </c>
      <c r="V152" s="369">
        <v>1</v>
      </c>
      <c r="W152" s="106">
        <v>0</v>
      </c>
      <c r="X152" s="369">
        <v>0</v>
      </c>
      <c r="Y152" s="106">
        <v>0</v>
      </c>
      <c r="Z152" s="373">
        <v>0</v>
      </c>
    </row>
    <row r="153" spans="1:26">
      <c r="A153" s="945" t="s">
        <v>59</v>
      </c>
      <c r="B153" s="946"/>
      <c r="C153" s="106">
        <v>0</v>
      </c>
      <c r="D153" s="369">
        <v>0</v>
      </c>
      <c r="E153" s="106">
        <v>0</v>
      </c>
      <c r="F153" s="369">
        <v>0</v>
      </c>
      <c r="G153" s="106">
        <v>162</v>
      </c>
      <c r="H153" s="369">
        <v>1</v>
      </c>
      <c r="I153" s="106">
        <v>0</v>
      </c>
      <c r="J153" s="369">
        <v>0</v>
      </c>
      <c r="K153" s="108">
        <v>0</v>
      </c>
      <c r="L153" s="371">
        <v>0</v>
      </c>
      <c r="M153" s="108">
        <v>0</v>
      </c>
      <c r="N153" s="371">
        <v>0</v>
      </c>
      <c r="O153" s="108">
        <v>4113</v>
      </c>
      <c r="P153" s="371">
        <v>1</v>
      </c>
      <c r="Q153" s="108">
        <v>0</v>
      </c>
      <c r="R153" s="371">
        <v>0</v>
      </c>
      <c r="S153" s="106">
        <v>0</v>
      </c>
      <c r="T153" s="369">
        <v>0</v>
      </c>
      <c r="U153" s="106">
        <v>0</v>
      </c>
      <c r="V153" s="369">
        <v>0</v>
      </c>
      <c r="W153" s="106">
        <v>29045</v>
      </c>
      <c r="X153" s="369">
        <v>1</v>
      </c>
      <c r="Y153" s="106">
        <v>0</v>
      </c>
      <c r="Z153" s="373">
        <v>0</v>
      </c>
    </row>
    <row r="154" spans="1:26">
      <c r="A154" s="945" t="s">
        <v>499</v>
      </c>
      <c r="B154" s="946"/>
      <c r="C154" s="106">
        <v>0</v>
      </c>
      <c r="D154" s="369">
        <v>0</v>
      </c>
      <c r="E154" s="106">
        <v>0</v>
      </c>
      <c r="F154" s="369">
        <v>0</v>
      </c>
      <c r="G154" s="106">
        <v>0</v>
      </c>
      <c r="H154" s="369">
        <v>0</v>
      </c>
      <c r="I154" s="106">
        <v>233</v>
      </c>
      <c r="J154" s="369">
        <v>0.85977859778597787</v>
      </c>
      <c r="K154" s="108">
        <v>0</v>
      </c>
      <c r="L154" s="371">
        <v>0</v>
      </c>
      <c r="M154" s="108">
        <v>0</v>
      </c>
      <c r="N154" s="371">
        <v>0</v>
      </c>
      <c r="O154" s="108">
        <v>0</v>
      </c>
      <c r="P154" s="371">
        <v>0</v>
      </c>
      <c r="Q154" s="108">
        <v>3775</v>
      </c>
      <c r="R154" s="371">
        <v>0.79725448785638864</v>
      </c>
      <c r="S154" s="106">
        <v>0</v>
      </c>
      <c r="T154" s="369">
        <v>0</v>
      </c>
      <c r="U154" s="106">
        <v>0</v>
      </c>
      <c r="V154" s="369">
        <v>0</v>
      </c>
      <c r="W154" s="106">
        <v>0</v>
      </c>
      <c r="X154" s="369">
        <v>0</v>
      </c>
      <c r="Y154" s="106">
        <v>35027</v>
      </c>
      <c r="Z154" s="373">
        <v>0.83284589961243072</v>
      </c>
    </row>
    <row r="155" spans="1:26">
      <c r="A155" s="945" t="s">
        <v>500</v>
      </c>
      <c r="B155" s="946"/>
      <c r="C155" s="106">
        <v>0</v>
      </c>
      <c r="D155" s="369">
        <v>0</v>
      </c>
      <c r="E155" s="106"/>
      <c r="F155" s="369"/>
      <c r="G155" s="106">
        <v>0</v>
      </c>
      <c r="H155" s="369">
        <v>0</v>
      </c>
      <c r="I155" s="106">
        <v>38</v>
      </c>
      <c r="J155" s="369">
        <v>0.14022140221402213</v>
      </c>
      <c r="K155" s="108">
        <v>0</v>
      </c>
      <c r="L155" s="371">
        <v>0</v>
      </c>
      <c r="M155" s="108">
        <v>0</v>
      </c>
      <c r="N155" s="371">
        <v>0</v>
      </c>
      <c r="O155" s="108">
        <v>0</v>
      </c>
      <c r="P155" s="371">
        <v>0</v>
      </c>
      <c r="Q155" s="108">
        <v>960</v>
      </c>
      <c r="R155" s="371">
        <v>0.20274551214361142</v>
      </c>
      <c r="S155" s="106">
        <v>0</v>
      </c>
      <c r="T155" s="369">
        <v>0</v>
      </c>
      <c r="U155" s="106">
        <v>0</v>
      </c>
      <c r="V155" s="369">
        <v>0</v>
      </c>
      <c r="W155" s="106">
        <v>0</v>
      </c>
      <c r="X155" s="369">
        <v>0</v>
      </c>
      <c r="Y155" s="106">
        <v>7030</v>
      </c>
      <c r="Z155" s="373">
        <v>0.16715410038756925</v>
      </c>
    </row>
    <row r="156" spans="1:26">
      <c r="A156" s="1091" t="s">
        <v>230</v>
      </c>
      <c r="B156" s="1092"/>
      <c r="C156" s="106">
        <v>398</v>
      </c>
      <c r="D156" s="369">
        <v>1</v>
      </c>
      <c r="E156" s="106"/>
      <c r="F156" s="369"/>
      <c r="G156" s="106">
        <v>162</v>
      </c>
      <c r="H156" s="369">
        <v>1</v>
      </c>
      <c r="I156" s="106">
        <v>271</v>
      </c>
      <c r="J156" s="369">
        <v>1</v>
      </c>
      <c r="K156" s="108">
        <v>9048</v>
      </c>
      <c r="L156" s="371">
        <v>1</v>
      </c>
      <c r="M156" s="108">
        <v>36</v>
      </c>
      <c r="N156" s="371">
        <v>1</v>
      </c>
      <c r="O156" s="108">
        <v>4113</v>
      </c>
      <c r="P156" s="371">
        <v>1</v>
      </c>
      <c r="Q156" s="108">
        <v>4735</v>
      </c>
      <c r="R156" s="371">
        <v>1</v>
      </c>
      <c r="S156" s="106">
        <v>86274</v>
      </c>
      <c r="T156" s="369">
        <v>1</v>
      </c>
      <c r="U156" s="106">
        <v>17675</v>
      </c>
      <c r="V156" s="369">
        <v>1</v>
      </c>
      <c r="W156" s="106">
        <v>29045</v>
      </c>
      <c r="X156" s="369">
        <v>1</v>
      </c>
      <c r="Y156" s="106">
        <v>42057</v>
      </c>
      <c r="Z156" s="373">
        <v>1</v>
      </c>
    </row>
    <row r="157" spans="1:26" ht="15.95" customHeight="1">
      <c r="A157" s="1044" t="s">
        <v>501</v>
      </c>
      <c r="B157" s="1045"/>
      <c r="C157" s="1045"/>
      <c r="D157" s="1045"/>
      <c r="E157" s="1045"/>
      <c r="F157" s="1045"/>
      <c r="G157" s="1045"/>
      <c r="H157" s="1045"/>
      <c r="I157" s="1045"/>
      <c r="J157" s="1045"/>
      <c r="K157" s="1045"/>
      <c r="L157" s="1045"/>
      <c r="M157" s="1045"/>
      <c r="N157" s="1045"/>
      <c r="O157" s="1045"/>
      <c r="P157" s="1045"/>
      <c r="Q157" s="1045"/>
      <c r="R157" s="1045"/>
      <c r="S157" s="1045"/>
      <c r="T157" s="1045"/>
      <c r="U157" s="1045"/>
      <c r="V157" s="1045"/>
      <c r="W157" s="1045"/>
      <c r="X157" s="1045"/>
      <c r="Y157" s="1045"/>
      <c r="Z157" s="1048"/>
    </row>
    <row r="158" spans="1:26">
      <c r="A158" s="390" t="s">
        <v>502</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3"/>
    </row>
    <row r="159" spans="1:26" ht="15.95" customHeight="1">
      <c r="A159" s="1087" t="s">
        <v>205</v>
      </c>
      <c r="B159" s="1088"/>
      <c r="C159" s="106">
        <v>398</v>
      </c>
      <c r="D159" s="369">
        <v>1</v>
      </c>
      <c r="E159" s="106"/>
      <c r="F159" s="369"/>
      <c r="G159" s="106">
        <v>0</v>
      </c>
      <c r="H159" s="369">
        <v>0</v>
      </c>
      <c r="I159" s="106">
        <v>0</v>
      </c>
      <c r="J159" s="369">
        <v>0</v>
      </c>
      <c r="K159" s="525">
        <v>9048</v>
      </c>
      <c r="L159" s="505">
        <v>1</v>
      </c>
      <c r="M159" s="525">
        <v>0</v>
      </c>
      <c r="N159" s="505">
        <v>0</v>
      </c>
      <c r="O159" s="525">
        <v>0</v>
      </c>
      <c r="P159" s="505">
        <v>0</v>
      </c>
      <c r="Q159" s="525">
        <v>0</v>
      </c>
      <c r="R159" s="505">
        <v>0</v>
      </c>
      <c r="S159" s="106">
        <v>86274</v>
      </c>
      <c r="T159" s="369">
        <v>1</v>
      </c>
      <c r="U159" s="106">
        <v>0</v>
      </c>
      <c r="V159" s="369">
        <v>0</v>
      </c>
      <c r="W159" s="106">
        <v>0</v>
      </c>
      <c r="X159" s="369">
        <v>0</v>
      </c>
      <c r="Y159" s="106">
        <v>0</v>
      </c>
      <c r="Z159" s="373">
        <v>0</v>
      </c>
    </row>
    <row r="160" spans="1:26">
      <c r="A160" s="1085" t="s">
        <v>208</v>
      </c>
      <c r="B160" s="1086"/>
      <c r="C160" s="106">
        <v>0</v>
      </c>
      <c r="D160" s="369">
        <v>0</v>
      </c>
      <c r="E160" s="106"/>
      <c r="F160" s="369"/>
      <c r="G160" s="106">
        <v>0</v>
      </c>
      <c r="H160" s="369">
        <v>0</v>
      </c>
      <c r="I160" s="106">
        <v>0</v>
      </c>
      <c r="J160" s="369">
        <v>0</v>
      </c>
      <c r="K160" s="525">
        <v>0</v>
      </c>
      <c r="L160" s="505">
        <v>0</v>
      </c>
      <c r="M160" s="525">
        <v>36</v>
      </c>
      <c r="N160" s="505">
        <v>1</v>
      </c>
      <c r="O160" s="525">
        <v>0</v>
      </c>
      <c r="P160" s="505">
        <v>0</v>
      </c>
      <c r="Q160" s="525">
        <v>0</v>
      </c>
      <c r="R160" s="505">
        <v>0</v>
      </c>
      <c r="S160" s="106">
        <v>0</v>
      </c>
      <c r="T160" s="369">
        <v>0</v>
      </c>
      <c r="U160" s="106">
        <v>17675</v>
      </c>
      <c r="V160" s="369">
        <v>1</v>
      </c>
      <c r="W160" s="106">
        <v>0</v>
      </c>
      <c r="X160" s="369">
        <v>0</v>
      </c>
      <c r="Y160" s="106">
        <v>0</v>
      </c>
      <c r="Z160" s="373">
        <v>0</v>
      </c>
    </row>
    <row r="161" spans="1:26">
      <c r="A161" s="1085" t="s">
        <v>59</v>
      </c>
      <c r="B161" s="1086"/>
      <c r="C161" s="106">
        <v>0</v>
      </c>
      <c r="D161" s="369">
        <v>0</v>
      </c>
      <c r="E161" s="106"/>
      <c r="F161" s="369"/>
      <c r="G161" s="106">
        <v>162</v>
      </c>
      <c r="H161" s="369">
        <v>1</v>
      </c>
      <c r="I161" s="106">
        <v>0</v>
      </c>
      <c r="J161" s="369">
        <v>0</v>
      </c>
      <c r="K161" s="525">
        <v>0</v>
      </c>
      <c r="L161" s="505">
        <v>0</v>
      </c>
      <c r="M161" s="525">
        <v>0</v>
      </c>
      <c r="N161" s="505">
        <v>0</v>
      </c>
      <c r="O161" s="525">
        <v>4113</v>
      </c>
      <c r="P161" s="505">
        <v>1</v>
      </c>
      <c r="Q161" s="525">
        <v>0</v>
      </c>
      <c r="R161" s="505">
        <v>0</v>
      </c>
      <c r="S161" s="106">
        <v>0</v>
      </c>
      <c r="T161" s="369">
        <v>0</v>
      </c>
      <c r="U161" s="106">
        <v>0</v>
      </c>
      <c r="V161" s="369">
        <v>0</v>
      </c>
      <c r="W161" s="106">
        <v>29045</v>
      </c>
      <c r="X161" s="369">
        <v>1</v>
      </c>
      <c r="Y161" s="106">
        <v>0</v>
      </c>
      <c r="Z161" s="373">
        <v>0</v>
      </c>
    </row>
    <row r="162" spans="1:26">
      <c r="A162" s="1085" t="s">
        <v>211</v>
      </c>
      <c r="B162" s="1086"/>
      <c r="C162" s="106">
        <v>0</v>
      </c>
      <c r="D162" s="369">
        <v>0</v>
      </c>
      <c r="E162" s="106"/>
      <c r="F162" s="369"/>
      <c r="G162" s="106">
        <v>0</v>
      </c>
      <c r="H162" s="369">
        <v>0</v>
      </c>
      <c r="I162" s="106">
        <v>271</v>
      </c>
      <c r="J162" s="369">
        <v>1</v>
      </c>
      <c r="K162" s="525">
        <v>0</v>
      </c>
      <c r="L162" s="505">
        <v>0</v>
      </c>
      <c r="M162" s="525">
        <v>0</v>
      </c>
      <c r="N162" s="505">
        <v>0</v>
      </c>
      <c r="O162" s="525">
        <v>0</v>
      </c>
      <c r="P162" s="505">
        <v>0</v>
      </c>
      <c r="Q162" s="525">
        <v>4735</v>
      </c>
      <c r="R162" s="505">
        <v>1</v>
      </c>
      <c r="S162" s="106">
        <v>0</v>
      </c>
      <c r="T162" s="369">
        <v>0</v>
      </c>
      <c r="U162" s="106">
        <v>0</v>
      </c>
      <c r="V162" s="369">
        <v>0</v>
      </c>
      <c r="W162" s="106">
        <v>0</v>
      </c>
      <c r="X162" s="369">
        <v>0</v>
      </c>
      <c r="Y162" s="106">
        <v>42057</v>
      </c>
      <c r="Z162" s="373">
        <v>1</v>
      </c>
    </row>
    <row r="163" spans="1:26">
      <c r="A163" s="936" t="s">
        <v>230</v>
      </c>
      <c r="B163" s="1096"/>
      <c r="C163" s="106">
        <v>398</v>
      </c>
      <c r="D163" s="369">
        <v>1</v>
      </c>
      <c r="E163" s="106"/>
      <c r="F163" s="369"/>
      <c r="G163" s="106">
        <v>162</v>
      </c>
      <c r="H163" s="369">
        <v>1</v>
      </c>
      <c r="I163" s="106">
        <v>271</v>
      </c>
      <c r="J163" s="369">
        <v>1</v>
      </c>
      <c r="K163" s="525">
        <v>9048</v>
      </c>
      <c r="L163" s="505">
        <v>1</v>
      </c>
      <c r="M163" s="525">
        <v>36</v>
      </c>
      <c r="N163" s="505">
        <v>1</v>
      </c>
      <c r="O163" s="525">
        <v>4113</v>
      </c>
      <c r="P163" s="505">
        <v>1</v>
      </c>
      <c r="Q163" s="525">
        <v>4735</v>
      </c>
      <c r="R163" s="505">
        <v>1</v>
      </c>
      <c r="S163" s="106">
        <v>86274</v>
      </c>
      <c r="T163" s="369">
        <v>1</v>
      </c>
      <c r="U163" s="106">
        <v>17675</v>
      </c>
      <c r="V163" s="369">
        <v>1</v>
      </c>
      <c r="W163" s="106">
        <v>29045</v>
      </c>
      <c r="X163" s="369">
        <v>1</v>
      </c>
      <c r="Y163" s="106">
        <v>42057</v>
      </c>
      <c r="Z163" s="373">
        <v>1</v>
      </c>
    </row>
    <row r="164" spans="1:26" ht="15.95" customHeight="1">
      <c r="A164" s="1044" t="s">
        <v>503</v>
      </c>
      <c r="B164" s="1045"/>
      <c r="C164" s="1045"/>
      <c r="D164" s="1045"/>
      <c r="E164" s="1045"/>
      <c r="F164" s="1045"/>
      <c r="G164" s="1045"/>
      <c r="H164" s="1045"/>
      <c r="I164" s="1045"/>
      <c r="J164" s="1045"/>
      <c r="K164" s="1045"/>
      <c r="L164" s="1045"/>
      <c r="M164" s="1045"/>
      <c r="N164" s="1045"/>
      <c r="O164" s="1045"/>
      <c r="P164" s="1045"/>
      <c r="Q164" s="1045"/>
      <c r="R164" s="1045"/>
      <c r="S164" s="1045"/>
      <c r="T164" s="1045"/>
      <c r="U164" s="1045"/>
      <c r="V164" s="1045"/>
      <c r="W164" s="1045"/>
      <c r="X164" s="1045"/>
      <c r="Y164" s="1045"/>
      <c r="Z164" s="1048"/>
    </row>
    <row r="165" spans="1:26">
      <c r="A165" s="390" t="s">
        <v>502</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3"/>
    </row>
    <row r="166" spans="1:26" ht="15.95" customHeight="1">
      <c r="A166" s="1087" t="s">
        <v>57</v>
      </c>
      <c r="B166" s="1088"/>
      <c r="C166" s="106">
        <f>283+115</f>
        <v>398</v>
      </c>
      <c r="D166" s="369">
        <v>1</v>
      </c>
      <c r="E166" s="106"/>
      <c r="F166" s="369"/>
      <c r="G166" s="106">
        <v>0</v>
      </c>
      <c r="H166" s="369">
        <v>0</v>
      </c>
      <c r="I166" s="106">
        <v>0</v>
      </c>
      <c r="J166" s="369">
        <v>0</v>
      </c>
      <c r="K166" s="525">
        <v>9048</v>
      </c>
      <c r="L166" s="505">
        <v>1</v>
      </c>
      <c r="M166" s="525">
        <v>36</v>
      </c>
      <c r="N166" s="505">
        <v>1</v>
      </c>
      <c r="O166" s="525">
        <v>0</v>
      </c>
      <c r="P166" s="505">
        <v>0</v>
      </c>
      <c r="Q166" s="525">
        <v>0</v>
      </c>
      <c r="R166" s="505">
        <v>0</v>
      </c>
      <c r="S166" s="106">
        <v>86274</v>
      </c>
      <c r="T166" s="369">
        <v>1</v>
      </c>
      <c r="U166" s="106">
        <v>17675</v>
      </c>
      <c r="V166" s="369">
        <v>1</v>
      </c>
      <c r="W166" s="106">
        <v>0</v>
      </c>
      <c r="X166" s="369">
        <v>0</v>
      </c>
      <c r="Y166" s="106">
        <v>0</v>
      </c>
      <c r="Z166" s="373">
        <v>0</v>
      </c>
    </row>
    <row r="167" spans="1:26">
      <c r="A167" s="1085" t="s">
        <v>504</v>
      </c>
      <c r="B167" s="1086"/>
      <c r="C167" s="106">
        <v>0</v>
      </c>
      <c r="D167" s="369">
        <v>0</v>
      </c>
      <c r="E167" s="106"/>
      <c r="F167" s="369"/>
      <c r="G167" s="106">
        <v>162</v>
      </c>
      <c r="H167" s="369">
        <v>1</v>
      </c>
      <c r="I167" s="106">
        <v>271</v>
      </c>
      <c r="J167" s="369">
        <v>1</v>
      </c>
      <c r="K167" s="525">
        <v>0</v>
      </c>
      <c r="L167" s="505">
        <v>0</v>
      </c>
      <c r="M167" s="525">
        <v>0</v>
      </c>
      <c r="N167" s="505">
        <v>0</v>
      </c>
      <c r="O167" s="525">
        <v>4113</v>
      </c>
      <c r="P167" s="505">
        <v>1</v>
      </c>
      <c r="Q167" s="525">
        <v>4735</v>
      </c>
      <c r="R167" s="505">
        <v>1</v>
      </c>
      <c r="S167" s="106">
        <v>0</v>
      </c>
      <c r="T167" s="369">
        <v>0</v>
      </c>
      <c r="U167" s="106">
        <v>0</v>
      </c>
      <c r="V167" s="369">
        <v>0</v>
      </c>
      <c r="W167" s="106">
        <v>29045</v>
      </c>
      <c r="X167" s="369">
        <v>1</v>
      </c>
      <c r="Y167" s="106">
        <v>42057</v>
      </c>
      <c r="Z167" s="373">
        <v>1</v>
      </c>
    </row>
    <row r="168" spans="1:26">
      <c r="A168" s="936" t="s">
        <v>230</v>
      </c>
      <c r="B168" s="1096"/>
      <c r="C168" s="220">
        <f>283+115</f>
        <v>398</v>
      </c>
      <c r="D168" s="740">
        <v>1</v>
      </c>
      <c r="E168" s="739"/>
      <c r="F168" s="740"/>
      <c r="G168" s="739">
        <v>162</v>
      </c>
      <c r="H168" s="740">
        <v>1</v>
      </c>
      <c r="I168" s="739">
        <v>271</v>
      </c>
      <c r="J168" s="740">
        <v>1</v>
      </c>
      <c r="K168" s="741">
        <v>9048</v>
      </c>
      <c r="L168" s="742">
        <v>1</v>
      </c>
      <c r="M168" s="741">
        <v>36</v>
      </c>
      <c r="N168" s="742">
        <v>1</v>
      </c>
      <c r="O168" s="741">
        <v>4113</v>
      </c>
      <c r="P168" s="742">
        <v>1</v>
      </c>
      <c r="Q168" s="741">
        <v>4735</v>
      </c>
      <c r="R168" s="742">
        <v>1</v>
      </c>
      <c r="S168" s="739">
        <v>86274</v>
      </c>
      <c r="T168" s="740">
        <v>1</v>
      </c>
      <c r="U168" s="739">
        <v>17675</v>
      </c>
      <c r="V168" s="740">
        <v>1</v>
      </c>
      <c r="W168" s="739">
        <v>29045</v>
      </c>
      <c r="X168" s="740">
        <v>1</v>
      </c>
      <c r="Y168" s="739">
        <v>42057</v>
      </c>
      <c r="Z168" s="743">
        <v>1</v>
      </c>
    </row>
    <row r="169" spans="1:26" ht="15.95" customHeight="1">
      <c r="A169" s="1124" t="s">
        <v>505</v>
      </c>
      <c r="B169" s="1046"/>
      <c r="C169" s="1046"/>
      <c r="D169" s="1046"/>
      <c r="E169" s="1046"/>
      <c r="F169" s="1046"/>
      <c r="G169" s="1046"/>
      <c r="H169" s="1046"/>
      <c r="I169" s="1046"/>
      <c r="J169" s="1046"/>
      <c r="K169" s="1046"/>
      <c r="L169" s="1046"/>
      <c r="M169" s="1046"/>
      <c r="N169" s="1046"/>
      <c r="O169" s="1046"/>
      <c r="P169" s="1046"/>
      <c r="Q169" s="1046"/>
      <c r="R169" s="1046"/>
      <c r="S169" s="1046"/>
      <c r="T169" s="1046"/>
      <c r="U169" s="1046"/>
      <c r="V169" s="1046"/>
      <c r="W169" s="1046"/>
      <c r="X169" s="1046"/>
      <c r="Y169" s="1046"/>
      <c r="Z169" s="1047"/>
    </row>
    <row r="170" spans="1:26" ht="15.95" customHeight="1">
      <c r="A170" s="1102" t="s">
        <v>506</v>
      </c>
      <c r="B170" s="1103"/>
      <c r="C170" s="1103"/>
      <c r="D170" s="1103"/>
      <c r="E170" s="1103"/>
      <c r="F170" s="1103"/>
      <c r="G170" s="1103"/>
      <c r="H170" s="1103"/>
      <c r="I170" s="1103"/>
      <c r="J170" s="1103"/>
      <c r="K170" s="1103"/>
      <c r="L170" s="1103"/>
      <c r="M170" s="1103"/>
      <c r="N170" s="1103"/>
      <c r="O170" s="1103"/>
      <c r="P170" s="1103"/>
      <c r="Q170" s="1103"/>
      <c r="R170" s="1103"/>
      <c r="S170" s="1103"/>
      <c r="T170" s="1103"/>
      <c r="U170" s="1103"/>
      <c r="V170" s="1103"/>
      <c r="W170" s="1103"/>
      <c r="X170" s="1103"/>
      <c r="Y170" s="1103"/>
      <c r="Z170" s="1104"/>
    </row>
    <row r="171" spans="1:26" ht="15.95" customHeight="1">
      <c r="A171" s="1093" t="s">
        <v>507</v>
      </c>
      <c r="B171" s="1094"/>
      <c r="C171" s="81">
        <v>56</v>
      </c>
      <c r="D171" s="351">
        <v>0.20071684587813621</v>
      </c>
      <c r="E171" s="81">
        <v>46</v>
      </c>
      <c r="F171" s="351">
        <v>0.41818181818181815</v>
      </c>
      <c r="G171" s="81" t="s">
        <v>508</v>
      </c>
      <c r="H171" s="351" t="s">
        <v>508</v>
      </c>
      <c r="I171" s="81" t="s">
        <v>508</v>
      </c>
      <c r="J171" s="351" t="s">
        <v>508</v>
      </c>
      <c r="K171" s="527">
        <v>4314</v>
      </c>
      <c r="L171" s="504">
        <v>0.48233452593917714</v>
      </c>
      <c r="M171" s="527">
        <v>10</v>
      </c>
      <c r="N171" s="504">
        <v>0.27777777777777779</v>
      </c>
      <c r="O171" s="527" t="s">
        <v>508</v>
      </c>
      <c r="P171" s="504" t="s">
        <v>508</v>
      </c>
      <c r="Q171" s="527" t="s">
        <v>508</v>
      </c>
      <c r="R171" s="504" t="s">
        <v>508</v>
      </c>
      <c r="S171" s="81">
        <v>20939</v>
      </c>
      <c r="T171" s="351">
        <v>0.2440357563255364</v>
      </c>
      <c r="U171" s="81">
        <v>5683</v>
      </c>
      <c r="V171" s="351">
        <v>0.32709796247266032</v>
      </c>
      <c r="W171" s="81">
        <v>6</v>
      </c>
      <c r="X171" s="351">
        <v>0.46153846153846151</v>
      </c>
      <c r="Y171" s="81">
        <v>71</v>
      </c>
      <c r="Z171" s="355">
        <v>0.52592592592592591</v>
      </c>
    </row>
    <row r="172" spans="1:26" ht="15.95" customHeight="1">
      <c r="A172" s="931" t="s">
        <v>509</v>
      </c>
      <c r="B172" s="935"/>
      <c r="C172" s="81">
        <v>85</v>
      </c>
      <c r="D172" s="351">
        <v>0.30465949820788529</v>
      </c>
      <c r="E172" s="81">
        <v>41</v>
      </c>
      <c r="F172" s="351">
        <v>0.37272727272727274</v>
      </c>
      <c r="G172" s="81" t="s">
        <v>508</v>
      </c>
      <c r="H172" s="351" t="s">
        <v>508</v>
      </c>
      <c r="I172" s="81" t="s">
        <v>508</v>
      </c>
      <c r="J172" s="351" t="s">
        <v>508</v>
      </c>
      <c r="K172" s="527">
        <v>2826</v>
      </c>
      <c r="L172" s="504">
        <v>0.3159660107334526</v>
      </c>
      <c r="M172" s="527">
        <v>11</v>
      </c>
      <c r="N172" s="504">
        <v>0.30555555555555558</v>
      </c>
      <c r="O172" s="527" t="s">
        <v>508</v>
      </c>
      <c r="P172" s="504" t="s">
        <v>508</v>
      </c>
      <c r="Q172" s="527" t="s">
        <v>508</v>
      </c>
      <c r="R172" s="504" t="s">
        <v>508</v>
      </c>
      <c r="S172" s="81">
        <v>25474</v>
      </c>
      <c r="T172" s="351">
        <v>0.29688938615199933</v>
      </c>
      <c r="U172" s="81">
        <v>5152</v>
      </c>
      <c r="V172" s="351">
        <v>0.29653505237711525</v>
      </c>
      <c r="W172" s="81">
        <v>6</v>
      </c>
      <c r="X172" s="351">
        <v>0.46153846153846151</v>
      </c>
      <c r="Y172" s="81">
        <v>47</v>
      </c>
      <c r="Z172" s="355">
        <v>0.34814814814814815</v>
      </c>
    </row>
    <row r="173" spans="1:26">
      <c r="A173" s="931" t="s">
        <v>510</v>
      </c>
      <c r="B173" s="935"/>
      <c r="C173" s="81">
        <v>138</v>
      </c>
      <c r="D173" s="351">
        <v>0.4946236559139785</v>
      </c>
      <c r="E173" s="81">
        <v>23</v>
      </c>
      <c r="F173" s="351">
        <v>0.20909090909090908</v>
      </c>
      <c r="G173" s="81" t="s">
        <v>508</v>
      </c>
      <c r="H173" s="351" t="s">
        <v>508</v>
      </c>
      <c r="I173" s="81" t="s">
        <v>508</v>
      </c>
      <c r="J173" s="351" t="s">
        <v>508</v>
      </c>
      <c r="K173" s="527">
        <v>1804</v>
      </c>
      <c r="L173" s="504">
        <v>0.20169946332737029</v>
      </c>
      <c r="M173" s="527">
        <v>15</v>
      </c>
      <c r="N173" s="504">
        <v>0.41666666666666674</v>
      </c>
      <c r="O173" s="527" t="s">
        <v>508</v>
      </c>
      <c r="P173" s="504" t="s">
        <v>508</v>
      </c>
      <c r="Q173" s="527" t="s">
        <v>508</v>
      </c>
      <c r="R173" s="504" t="s">
        <v>508</v>
      </c>
      <c r="S173" s="81">
        <v>39390</v>
      </c>
      <c r="T173" s="351">
        <v>0.45907485752246424</v>
      </c>
      <c r="U173" s="81">
        <v>6539</v>
      </c>
      <c r="V173" s="351">
        <v>0.37636698515022443</v>
      </c>
      <c r="W173" s="81">
        <v>1</v>
      </c>
      <c r="X173" s="351">
        <v>7.6923076923076927E-2</v>
      </c>
      <c r="Y173" s="81">
        <v>17</v>
      </c>
      <c r="Z173" s="355">
        <v>0.12592592592592591</v>
      </c>
    </row>
    <row r="174" spans="1:26">
      <c r="A174" s="1091" t="s">
        <v>230</v>
      </c>
      <c r="B174" s="1092"/>
      <c r="C174" s="81">
        <v>279</v>
      </c>
      <c r="D174" s="351">
        <v>1</v>
      </c>
      <c r="E174" s="81">
        <v>110</v>
      </c>
      <c r="F174" s="351">
        <v>1</v>
      </c>
      <c r="G174" s="81" t="s">
        <v>508</v>
      </c>
      <c r="H174" s="351" t="s">
        <v>508</v>
      </c>
      <c r="I174" s="81" t="s">
        <v>508</v>
      </c>
      <c r="J174" s="351" t="s">
        <v>508</v>
      </c>
      <c r="K174" s="527">
        <v>8944</v>
      </c>
      <c r="L174" s="504">
        <v>1</v>
      </c>
      <c r="M174" s="527">
        <v>36</v>
      </c>
      <c r="N174" s="504">
        <v>1</v>
      </c>
      <c r="O174" s="527" t="s">
        <v>508</v>
      </c>
      <c r="P174" s="504" t="s">
        <v>508</v>
      </c>
      <c r="Q174" s="527" t="s">
        <v>508</v>
      </c>
      <c r="R174" s="504" t="s">
        <v>508</v>
      </c>
      <c r="S174" s="81">
        <v>85803</v>
      </c>
      <c r="T174" s="351">
        <v>1</v>
      </c>
      <c r="U174" s="81">
        <v>17374</v>
      </c>
      <c r="V174" s="351">
        <v>1</v>
      </c>
      <c r="W174" s="81">
        <v>13</v>
      </c>
      <c r="X174" s="351">
        <v>1</v>
      </c>
      <c r="Y174" s="81">
        <v>135</v>
      </c>
      <c r="Z174" s="355">
        <v>1</v>
      </c>
    </row>
    <row r="175" spans="1:26" ht="32.1" customHeight="1">
      <c r="A175" s="1014" t="s">
        <v>511</v>
      </c>
      <c r="B175" s="1015"/>
      <c r="C175" s="1015"/>
      <c r="D175" s="1015"/>
      <c r="E175" s="1015"/>
      <c r="F175" s="1015"/>
      <c r="G175" s="1015"/>
      <c r="H175" s="1015"/>
      <c r="I175" s="1015"/>
      <c r="J175" s="1015"/>
      <c r="K175" s="1015"/>
      <c r="L175" s="1015"/>
      <c r="M175" s="1015"/>
      <c r="N175" s="1015"/>
      <c r="O175" s="1015"/>
      <c r="P175" s="1015"/>
      <c r="Q175" s="1015"/>
      <c r="R175" s="1015"/>
      <c r="S175" s="1015"/>
      <c r="T175" s="1015"/>
      <c r="U175" s="1015"/>
      <c r="V175" s="1015"/>
      <c r="W175" s="1015"/>
      <c r="X175" s="1015"/>
      <c r="Y175" s="1015"/>
      <c r="Z175" s="1016"/>
    </row>
    <row r="176" spans="1:26" ht="32.1" customHeight="1">
      <c r="A176" s="1093" t="s">
        <v>512</v>
      </c>
      <c r="B176" s="1094"/>
      <c r="C176" s="106">
        <v>44</v>
      </c>
      <c r="D176" s="369">
        <v>0.15942028985507245</v>
      </c>
      <c r="E176" s="106">
        <v>11</v>
      </c>
      <c r="F176" s="369">
        <v>0.10185185185185185</v>
      </c>
      <c r="G176" s="106" t="s">
        <v>508</v>
      </c>
      <c r="H176" s="369" t="s">
        <v>508</v>
      </c>
      <c r="I176" s="106" t="s">
        <v>508</v>
      </c>
      <c r="J176" s="369" t="s">
        <v>508</v>
      </c>
      <c r="K176" s="525">
        <v>234</v>
      </c>
      <c r="L176" s="505">
        <v>2.6834862385321102E-2</v>
      </c>
      <c r="M176" s="525">
        <v>0</v>
      </c>
      <c r="N176" s="505">
        <v>0</v>
      </c>
      <c r="O176" s="525" t="s">
        <v>508</v>
      </c>
      <c r="P176" s="505" t="s">
        <v>508</v>
      </c>
      <c r="Q176" s="525" t="s">
        <v>508</v>
      </c>
      <c r="R176" s="505" t="s">
        <v>508</v>
      </c>
      <c r="S176" s="106">
        <v>31317</v>
      </c>
      <c r="T176" s="369">
        <v>0.3691866976316503</v>
      </c>
      <c r="U176" s="106">
        <v>880</v>
      </c>
      <c r="V176" s="369">
        <v>5.1296997959778497E-2</v>
      </c>
      <c r="W176" s="106">
        <v>0</v>
      </c>
      <c r="X176" s="369">
        <v>0</v>
      </c>
      <c r="Y176" s="106">
        <v>1</v>
      </c>
      <c r="Z176" s="373">
        <v>7.4626865671641781E-3</v>
      </c>
    </row>
    <row r="177" spans="1:26" ht="15.95" customHeight="1">
      <c r="A177" s="931" t="s">
        <v>513</v>
      </c>
      <c r="B177" s="935"/>
      <c r="C177" s="81">
        <v>11</v>
      </c>
      <c r="D177" s="351">
        <v>3.9855072463768113E-2</v>
      </c>
      <c r="E177" s="81">
        <v>45</v>
      </c>
      <c r="F177" s="351">
        <v>0.41666666666666674</v>
      </c>
      <c r="G177" s="81" t="s">
        <v>508</v>
      </c>
      <c r="H177" s="351" t="s">
        <v>508</v>
      </c>
      <c r="I177" s="81" t="s">
        <v>508</v>
      </c>
      <c r="J177" s="351" t="s">
        <v>508</v>
      </c>
      <c r="K177" s="527">
        <v>33</v>
      </c>
      <c r="L177" s="504">
        <v>3.7844036697247709E-3</v>
      </c>
      <c r="M177" s="527">
        <v>0</v>
      </c>
      <c r="N177" s="504">
        <v>0</v>
      </c>
      <c r="O177" s="527" t="s">
        <v>508</v>
      </c>
      <c r="P177" s="504" t="s">
        <v>508</v>
      </c>
      <c r="Q177" s="527" t="s">
        <v>508</v>
      </c>
      <c r="R177" s="504" t="s">
        <v>508</v>
      </c>
      <c r="S177" s="81">
        <v>748</v>
      </c>
      <c r="T177" s="351">
        <v>8.8179471158947031E-3</v>
      </c>
      <c r="U177" s="81">
        <v>42</v>
      </c>
      <c r="V177" s="351">
        <v>2.4482658117167006E-3</v>
      </c>
      <c r="W177" s="81">
        <v>0</v>
      </c>
      <c r="X177" s="351">
        <v>0</v>
      </c>
      <c r="Y177" s="81">
        <v>0</v>
      </c>
      <c r="Z177" s="355">
        <v>0</v>
      </c>
    </row>
    <row r="178" spans="1:26" ht="32.1" customHeight="1">
      <c r="A178" s="931" t="s">
        <v>514</v>
      </c>
      <c r="B178" s="935"/>
      <c r="C178" s="81">
        <v>32</v>
      </c>
      <c r="D178" s="351">
        <v>0.11594202898550725</v>
      </c>
      <c r="E178" s="81">
        <v>36</v>
      </c>
      <c r="F178" s="351">
        <v>0.33333333333333326</v>
      </c>
      <c r="G178" s="81" t="s">
        <v>508</v>
      </c>
      <c r="H178" s="351" t="s">
        <v>508</v>
      </c>
      <c r="I178" s="81" t="s">
        <v>508</v>
      </c>
      <c r="J178" s="351" t="s">
        <v>508</v>
      </c>
      <c r="K178" s="527">
        <v>573</v>
      </c>
      <c r="L178" s="504">
        <v>6.5711009174311927E-2</v>
      </c>
      <c r="M178" s="527">
        <v>1</v>
      </c>
      <c r="N178" s="504">
        <v>2.9411764705882349E-2</v>
      </c>
      <c r="O178" s="527" t="s">
        <v>508</v>
      </c>
      <c r="P178" s="504" t="s">
        <v>508</v>
      </c>
      <c r="Q178" s="527" t="s">
        <v>508</v>
      </c>
      <c r="R178" s="504" t="s">
        <v>508</v>
      </c>
      <c r="S178" s="81">
        <v>18051</v>
      </c>
      <c r="T178" s="351">
        <v>0.21279781201740011</v>
      </c>
      <c r="U178" s="81">
        <v>3513</v>
      </c>
      <c r="V178" s="351">
        <v>0.20477994753716117</v>
      </c>
      <c r="W178" s="81">
        <v>0</v>
      </c>
      <c r="X178" s="351">
        <v>0</v>
      </c>
      <c r="Y178" s="81">
        <v>21</v>
      </c>
      <c r="Z178" s="355">
        <v>0.15671641791044777</v>
      </c>
    </row>
    <row r="179" spans="1:26" ht="32.1" customHeight="1">
      <c r="A179" s="931" t="s">
        <v>515</v>
      </c>
      <c r="B179" s="935"/>
      <c r="C179" s="81">
        <v>182</v>
      </c>
      <c r="D179" s="351">
        <v>0.65942028985507251</v>
      </c>
      <c r="E179" s="81">
        <v>15</v>
      </c>
      <c r="F179" s="351">
        <v>0.1388888888888889</v>
      </c>
      <c r="G179" s="81" t="s">
        <v>508</v>
      </c>
      <c r="H179" s="351" t="s">
        <v>508</v>
      </c>
      <c r="I179" s="81" t="s">
        <v>508</v>
      </c>
      <c r="J179" s="351" t="s">
        <v>508</v>
      </c>
      <c r="K179" s="527">
        <v>7424</v>
      </c>
      <c r="L179" s="504">
        <v>0.85137614678899087</v>
      </c>
      <c r="M179" s="527">
        <v>31</v>
      </c>
      <c r="N179" s="504">
        <v>0.91176470588235292</v>
      </c>
      <c r="O179" s="527" t="s">
        <v>508</v>
      </c>
      <c r="P179" s="504" t="s">
        <v>508</v>
      </c>
      <c r="Q179" s="527" t="s">
        <v>508</v>
      </c>
      <c r="R179" s="504" t="s">
        <v>508</v>
      </c>
      <c r="S179" s="81">
        <v>31750</v>
      </c>
      <c r="T179" s="351">
        <v>0.37429120445141284</v>
      </c>
      <c r="U179" s="81">
        <v>11629</v>
      </c>
      <c r="V179" s="351">
        <v>0.67787816962984548</v>
      </c>
      <c r="W179" s="81">
        <v>10</v>
      </c>
      <c r="X179" s="351">
        <v>0.83333333333333348</v>
      </c>
      <c r="Y179" s="81">
        <v>96</v>
      </c>
      <c r="Z179" s="355">
        <v>0.71641791044776115</v>
      </c>
    </row>
    <row r="180" spans="1:26">
      <c r="A180" s="1122" t="s">
        <v>516</v>
      </c>
      <c r="B180" s="1123"/>
      <c r="C180" s="81">
        <v>7</v>
      </c>
      <c r="D180" s="351">
        <v>2.5362318840579712E-2</v>
      </c>
      <c r="E180" s="81">
        <v>1</v>
      </c>
      <c r="F180" s="351">
        <v>9.2592592592592587E-3</v>
      </c>
      <c r="G180" s="81" t="s">
        <v>508</v>
      </c>
      <c r="H180" s="351" t="s">
        <v>508</v>
      </c>
      <c r="I180" s="81" t="s">
        <v>508</v>
      </c>
      <c r="J180" s="351" t="s">
        <v>508</v>
      </c>
      <c r="K180" s="527">
        <v>456</v>
      </c>
      <c r="L180" s="504">
        <v>5.2293577981651379E-2</v>
      </c>
      <c r="M180" s="527">
        <v>2</v>
      </c>
      <c r="N180" s="504">
        <v>5.8823529411764698E-2</v>
      </c>
      <c r="O180" s="527" t="s">
        <v>508</v>
      </c>
      <c r="P180" s="504" t="s">
        <v>508</v>
      </c>
      <c r="Q180" s="527" t="s">
        <v>508</v>
      </c>
      <c r="R180" s="504" t="s">
        <v>508</v>
      </c>
      <c r="S180" s="81">
        <v>2961</v>
      </c>
      <c r="T180" s="351">
        <v>3.4906338783642001E-2</v>
      </c>
      <c r="U180" s="81">
        <v>1091</v>
      </c>
      <c r="V180" s="351">
        <v>6.3596619061498105E-2</v>
      </c>
      <c r="W180" s="81">
        <v>2</v>
      </c>
      <c r="X180" s="351">
        <v>0.16666666666666663</v>
      </c>
      <c r="Y180" s="81">
        <v>16</v>
      </c>
      <c r="Z180" s="355">
        <v>0.11940298507462685</v>
      </c>
    </row>
    <row r="181" spans="1:26">
      <c r="A181" s="1091" t="s">
        <v>230</v>
      </c>
      <c r="B181" s="1092"/>
      <c r="C181" s="104">
        <v>276</v>
      </c>
      <c r="D181" s="362">
        <v>1</v>
      </c>
      <c r="E181" s="104">
        <v>108</v>
      </c>
      <c r="F181" s="362">
        <v>1</v>
      </c>
      <c r="G181" s="104" t="s">
        <v>508</v>
      </c>
      <c r="H181" s="362" t="s">
        <v>508</v>
      </c>
      <c r="I181" s="104" t="s">
        <v>508</v>
      </c>
      <c r="J181" s="362" t="s">
        <v>508</v>
      </c>
      <c r="K181" s="519">
        <v>8720</v>
      </c>
      <c r="L181" s="562">
        <v>1</v>
      </c>
      <c r="M181" s="519">
        <v>34</v>
      </c>
      <c r="N181" s="562">
        <v>1</v>
      </c>
      <c r="O181" s="519" t="s">
        <v>508</v>
      </c>
      <c r="P181" s="562" t="s">
        <v>508</v>
      </c>
      <c r="Q181" s="519" t="s">
        <v>508</v>
      </c>
      <c r="R181" s="562" t="s">
        <v>508</v>
      </c>
      <c r="S181" s="104">
        <v>84827</v>
      </c>
      <c r="T181" s="362">
        <v>1</v>
      </c>
      <c r="U181" s="104">
        <v>17155</v>
      </c>
      <c r="V181" s="362">
        <v>1</v>
      </c>
      <c r="W181" s="104">
        <v>12</v>
      </c>
      <c r="X181" s="362">
        <v>1</v>
      </c>
      <c r="Y181" s="104">
        <v>134</v>
      </c>
      <c r="Z181" s="365">
        <v>1</v>
      </c>
    </row>
    <row r="182" spans="1:26" ht="32.1" customHeight="1">
      <c r="A182" s="1014" t="s">
        <v>517</v>
      </c>
      <c r="B182" s="1015"/>
      <c r="C182" s="1015"/>
      <c r="D182" s="1015"/>
      <c r="E182" s="1015"/>
      <c r="F182" s="1015"/>
      <c r="G182" s="1015"/>
      <c r="H182" s="1015"/>
      <c r="I182" s="1015"/>
      <c r="J182" s="1015"/>
      <c r="K182" s="1015"/>
      <c r="L182" s="1015"/>
      <c r="M182" s="1015"/>
      <c r="N182" s="1015"/>
      <c r="O182" s="1015"/>
      <c r="P182" s="1015"/>
      <c r="Q182" s="1015"/>
      <c r="R182" s="1015"/>
      <c r="S182" s="1015"/>
      <c r="T182" s="1015"/>
      <c r="U182" s="1015"/>
      <c r="V182" s="1015"/>
      <c r="W182" s="1015"/>
      <c r="X182" s="1015"/>
      <c r="Y182" s="1015"/>
      <c r="Z182" s="1016"/>
    </row>
    <row r="183" spans="1:26">
      <c r="A183" s="943" t="s">
        <v>518</v>
      </c>
      <c r="B183" s="944"/>
      <c r="C183" s="106">
        <v>88</v>
      </c>
      <c r="D183" s="369">
        <v>0.33976833976833976</v>
      </c>
      <c r="E183" s="106" t="s">
        <v>508</v>
      </c>
      <c r="F183" s="369" t="s">
        <v>508</v>
      </c>
      <c r="G183" s="106" t="s">
        <v>508</v>
      </c>
      <c r="H183" s="369" t="s">
        <v>508</v>
      </c>
      <c r="I183" s="106" t="s">
        <v>508</v>
      </c>
      <c r="J183" s="369" t="s">
        <v>508</v>
      </c>
      <c r="K183" s="525">
        <v>53</v>
      </c>
      <c r="L183" s="505">
        <v>0.41085271317829458</v>
      </c>
      <c r="M183" s="525" t="s">
        <v>508</v>
      </c>
      <c r="N183" s="505" t="s">
        <v>508</v>
      </c>
      <c r="O183" s="525" t="s">
        <v>508</v>
      </c>
      <c r="P183" s="505" t="s">
        <v>508</v>
      </c>
      <c r="Q183" s="525" t="s">
        <v>508</v>
      </c>
      <c r="R183" s="505" t="s">
        <v>508</v>
      </c>
      <c r="S183" s="106">
        <v>18752</v>
      </c>
      <c r="T183" s="369">
        <v>0.25139762169698759</v>
      </c>
      <c r="U183" s="106">
        <v>0</v>
      </c>
      <c r="V183" s="369">
        <v>0</v>
      </c>
      <c r="W183" s="106">
        <v>43</v>
      </c>
      <c r="X183" s="369">
        <v>1</v>
      </c>
      <c r="Y183" s="106">
        <v>39</v>
      </c>
      <c r="Z183" s="373">
        <v>1</v>
      </c>
    </row>
    <row r="184" spans="1:26">
      <c r="A184" s="945" t="s">
        <v>519</v>
      </c>
      <c r="B184" s="946"/>
      <c r="C184" s="106">
        <v>75</v>
      </c>
      <c r="D184" s="369">
        <v>0.28957528957528955</v>
      </c>
      <c r="E184" s="106" t="s">
        <v>508</v>
      </c>
      <c r="F184" s="369" t="s">
        <v>508</v>
      </c>
      <c r="G184" s="106" t="s">
        <v>508</v>
      </c>
      <c r="H184" s="369" t="s">
        <v>508</v>
      </c>
      <c r="I184" s="106" t="s">
        <v>508</v>
      </c>
      <c r="J184" s="369" t="s">
        <v>508</v>
      </c>
      <c r="K184" s="525">
        <v>37</v>
      </c>
      <c r="L184" s="505">
        <v>0.2868217054263566</v>
      </c>
      <c r="M184" s="525" t="s">
        <v>508</v>
      </c>
      <c r="N184" s="505" t="s">
        <v>508</v>
      </c>
      <c r="O184" s="525" t="s">
        <v>508</v>
      </c>
      <c r="P184" s="505" t="s">
        <v>508</v>
      </c>
      <c r="Q184" s="525" t="s">
        <v>508</v>
      </c>
      <c r="R184" s="505" t="s">
        <v>508</v>
      </c>
      <c r="S184" s="106">
        <v>16372</v>
      </c>
      <c r="T184" s="369">
        <v>0.21949028703194756</v>
      </c>
      <c r="U184" s="106">
        <v>0</v>
      </c>
      <c r="V184" s="369">
        <v>0</v>
      </c>
      <c r="W184" s="106">
        <v>0</v>
      </c>
      <c r="X184" s="369">
        <v>0</v>
      </c>
      <c r="Y184" s="106">
        <v>0</v>
      </c>
      <c r="Z184" s="373">
        <v>0</v>
      </c>
    </row>
    <row r="185" spans="1:26">
      <c r="A185" s="945" t="s">
        <v>520</v>
      </c>
      <c r="B185" s="946"/>
      <c r="C185" s="106">
        <v>47</v>
      </c>
      <c r="D185" s="369">
        <v>0.18146718146718147</v>
      </c>
      <c r="E185" s="106" t="s">
        <v>508</v>
      </c>
      <c r="F185" s="369" t="s">
        <v>508</v>
      </c>
      <c r="G185" s="106" t="s">
        <v>508</v>
      </c>
      <c r="H185" s="369" t="s">
        <v>508</v>
      </c>
      <c r="I185" s="106" t="s">
        <v>508</v>
      </c>
      <c r="J185" s="369" t="s">
        <v>508</v>
      </c>
      <c r="K185" s="525">
        <v>16</v>
      </c>
      <c r="L185" s="505">
        <v>0.124031007751938</v>
      </c>
      <c r="M185" s="525" t="s">
        <v>508</v>
      </c>
      <c r="N185" s="505" t="s">
        <v>508</v>
      </c>
      <c r="O185" s="525" t="s">
        <v>508</v>
      </c>
      <c r="P185" s="505" t="s">
        <v>508</v>
      </c>
      <c r="Q185" s="525" t="s">
        <v>508</v>
      </c>
      <c r="R185" s="505" t="s">
        <v>508</v>
      </c>
      <c r="S185" s="106">
        <v>18778</v>
      </c>
      <c r="T185" s="369">
        <v>0.25174618921853842</v>
      </c>
      <c r="U185" s="106">
        <v>0</v>
      </c>
      <c r="V185" s="369">
        <v>0</v>
      </c>
      <c r="W185" s="106">
        <v>0</v>
      </c>
      <c r="X185" s="369">
        <v>0</v>
      </c>
      <c r="Y185" s="106">
        <v>0</v>
      </c>
      <c r="Z185" s="373">
        <v>0</v>
      </c>
    </row>
    <row r="186" spans="1:26">
      <c r="A186" s="945" t="s">
        <v>521</v>
      </c>
      <c r="B186" s="946"/>
      <c r="C186" s="106">
        <v>34</v>
      </c>
      <c r="D186" s="369">
        <v>0.13127413127413126</v>
      </c>
      <c r="E186" s="106" t="s">
        <v>508</v>
      </c>
      <c r="F186" s="369" t="s">
        <v>508</v>
      </c>
      <c r="G186" s="106" t="s">
        <v>508</v>
      </c>
      <c r="H186" s="369" t="s">
        <v>508</v>
      </c>
      <c r="I186" s="106" t="s">
        <v>508</v>
      </c>
      <c r="J186" s="369" t="s">
        <v>508</v>
      </c>
      <c r="K186" s="525">
        <v>12</v>
      </c>
      <c r="L186" s="505">
        <v>9.3023255813953487E-2</v>
      </c>
      <c r="M186" s="525" t="s">
        <v>508</v>
      </c>
      <c r="N186" s="505" t="s">
        <v>508</v>
      </c>
      <c r="O186" s="525" t="s">
        <v>508</v>
      </c>
      <c r="P186" s="505" t="s">
        <v>508</v>
      </c>
      <c r="Q186" s="525" t="s">
        <v>508</v>
      </c>
      <c r="R186" s="505" t="s">
        <v>508</v>
      </c>
      <c r="S186" s="106">
        <v>19615</v>
      </c>
      <c r="T186" s="369">
        <v>0.26296738212384874</v>
      </c>
      <c r="U186" s="106">
        <v>0</v>
      </c>
      <c r="V186" s="369">
        <v>0</v>
      </c>
      <c r="W186" s="106">
        <v>0</v>
      </c>
      <c r="X186" s="369">
        <v>0</v>
      </c>
      <c r="Y186" s="106">
        <v>0</v>
      </c>
      <c r="Z186" s="373">
        <v>0</v>
      </c>
    </row>
    <row r="187" spans="1:26">
      <c r="A187" s="945" t="s">
        <v>522</v>
      </c>
      <c r="B187" s="946"/>
      <c r="C187" s="106">
        <v>15</v>
      </c>
      <c r="D187" s="369">
        <v>5.7915057915057917E-2</v>
      </c>
      <c r="E187" s="106" t="s">
        <v>508</v>
      </c>
      <c r="F187" s="369" t="s">
        <v>508</v>
      </c>
      <c r="G187" s="106" t="s">
        <v>508</v>
      </c>
      <c r="H187" s="369" t="s">
        <v>508</v>
      </c>
      <c r="I187" s="106" t="s">
        <v>508</v>
      </c>
      <c r="J187" s="369" t="s">
        <v>508</v>
      </c>
      <c r="K187" s="525">
        <v>11</v>
      </c>
      <c r="L187" s="505">
        <v>8.5271317829457349E-2</v>
      </c>
      <c r="M187" s="525" t="s">
        <v>508</v>
      </c>
      <c r="N187" s="505" t="s">
        <v>508</v>
      </c>
      <c r="O187" s="525" t="s">
        <v>508</v>
      </c>
      <c r="P187" s="505" t="s">
        <v>508</v>
      </c>
      <c r="Q187" s="525" t="s">
        <v>508</v>
      </c>
      <c r="R187" s="505" t="s">
        <v>508</v>
      </c>
      <c r="S187" s="106">
        <v>1074</v>
      </c>
      <c r="T187" s="369">
        <v>1.4398519928677722E-2</v>
      </c>
      <c r="U187" s="106">
        <v>37</v>
      </c>
      <c r="V187" s="369">
        <v>1</v>
      </c>
      <c r="W187" s="106">
        <v>0</v>
      </c>
      <c r="X187" s="369">
        <v>0</v>
      </c>
      <c r="Y187" s="106">
        <v>0</v>
      </c>
      <c r="Z187" s="373">
        <v>0</v>
      </c>
    </row>
    <row r="188" spans="1:26">
      <c r="A188" s="1091" t="s">
        <v>230</v>
      </c>
      <c r="B188" s="1092"/>
      <c r="C188" s="106">
        <v>259</v>
      </c>
      <c r="D188" s="369">
        <v>1</v>
      </c>
      <c r="E188" s="106" t="s">
        <v>508</v>
      </c>
      <c r="F188" s="369" t="s">
        <v>508</v>
      </c>
      <c r="G188" s="106" t="s">
        <v>508</v>
      </c>
      <c r="H188" s="369" t="s">
        <v>508</v>
      </c>
      <c r="I188" s="106" t="s">
        <v>508</v>
      </c>
      <c r="J188" s="369" t="s">
        <v>508</v>
      </c>
      <c r="K188" s="525">
        <v>129</v>
      </c>
      <c r="L188" s="505">
        <v>1</v>
      </c>
      <c r="M188" s="525" t="s">
        <v>508</v>
      </c>
      <c r="N188" s="505" t="s">
        <v>508</v>
      </c>
      <c r="O188" s="525" t="s">
        <v>508</v>
      </c>
      <c r="P188" s="505" t="s">
        <v>508</v>
      </c>
      <c r="Q188" s="525" t="s">
        <v>508</v>
      </c>
      <c r="R188" s="505" t="s">
        <v>508</v>
      </c>
      <c r="S188" s="106">
        <v>74591</v>
      </c>
      <c r="T188" s="369">
        <v>1</v>
      </c>
      <c r="U188" s="106">
        <v>37</v>
      </c>
      <c r="V188" s="369">
        <v>1</v>
      </c>
      <c r="W188" s="106">
        <v>43</v>
      </c>
      <c r="X188" s="369">
        <v>1</v>
      </c>
      <c r="Y188" s="106">
        <v>39</v>
      </c>
      <c r="Z188" s="373">
        <v>1</v>
      </c>
    </row>
    <row r="189" spans="1:26" ht="32.1" customHeight="1">
      <c r="A189" s="1081" t="s">
        <v>523</v>
      </c>
      <c r="B189" s="1065"/>
      <c r="C189" s="1065"/>
      <c r="D189" s="1065"/>
      <c r="E189" s="1065"/>
      <c r="F189" s="1065"/>
      <c r="G189" s="1065"/>
      <c r="H189" s="1065"/>
      <c r="I189" s="1065"/>
      <c r="J189" s="1065"/>
      <c r="K189" s="1065"/>
      <c r="L189" s="1065"/>
      <c r="M189" s="1065"/>
      <c r="N189" s="1065"/>
      <c r="O189" s="1065"/>
      <c r="P189" s="1065"/>
      <c r="Q189" s="1065"/>
      <c r="R189" s="1065"/>
      <c r="S189" s="1065"/>
      <c r="T189" s="1065"/>
      <c r="U189" s="1065"/>
      <c r="V189" s="1065"/>
      <c r="W189" s="1065"/>
      <c r="X189" s="1065"/>
      <c r="Y189" s="1065"/>
      <c r="Z189" s="1066"/>
    </row>
    <row r="190" spans="1:26">
      <c r="A190" s="1112" t="s">
        <v>524</v>
      </c>
      <c r="B190" s="1113"/>
      <c r="C190" s="123" t="s">
        <v>508</v>
      </c>
      <c r="D190" s="391" t="s">
        <v>508</v>
      </c>
      <c r="E190" s="123" t="s">
        <v>508</v>
      </c>
      <c r="F190" s="391" t="s">
        <v>508</v>
      </c>
      <c r="G190" s="123" t="s">
        <v>508</v>
      </c>
      <c r="H190" s="391" t="s">
        <v>508</v>
      </c>
      <c r="I190" s="123" t="s">
        <v>508</v>
      </c>
      <c r="J190" s="391" t="s">
        <v>508</v>
      </c>
      <c r="K190" s="639">
        <v>1605</v>
      </c>
      <c r="L190" s="640">
        <v>0.46080964685615844</v>
      </c>
      <c r="M190" s="639" t="s">
        <v>508</v>
      </c>
      <c r="N190" s="640" t="s">
        <v>508</v>
      </c>
      <c r="O190" s="639" t="s">
        <v>508</v>
      </c>
      <c r="P190" s="640" t="s">
        <v>508</v>
      </c>
      <c r="Q190" s="639" t="s">
        <v>508</v>
      </c>
      <c r="R190" s="640" t="s">
        <v>508</v>
      </c>
      <c r="S190" s="123">
        <v>1905</v>
      </c>
      <c r="T190" s="391">
        <v>0.4153946794592237</v>
      </c>
      <c r="U190" s="123" t="s">
        <v>508</v>
      </c>
      <c r="V190" s="391" t="s">
        <v>508</v>
      </c>
      <c r="W190" s="123" t="s">
        <v>508</v>
      </c>
      <c r="X190" s="391" t="s">
        <v>508</v>
      </c>
      <c r="Y190" s="123" t="s">
        <v>508</v>
      </c>
      <c r="Z190" s="633" t="s">
        <v>508</v>
      </c>
    </row>
    <row r="191" spans="1:26">
      <c r="A191" s="1114" t="s">
        <v>525</v>
      </c>
      <c r="B191" s="1115"/>
      <c r="C191" s="123" t="s">
        <v>508</v>
      </c>
      <c r="D191" s="391" t="s">
        <v>508</v>
      </c>
      <c r="E191" s="123" t="s">
        <v>508</v>
      </c>
      <c r="F191" s="391" t="s">
        <v>508</v>
      </c>
      <c r="G191" s="123" t="s">
        <v>508</v>
      </c>
      <c r="H191" s="391" t="s">
        <v>508</v>
      </c>
      <c r="I191" s="123" t="s">
        <v>508</v>
      </c>
      <c r="J191" s="391" t="s">
        <v>508</v>
      </c>
      <c r="K191" s="639">
        <v>1878</v>
      </c>
      <c r="L191" s="640">
        <v>0.53919035314384156</v>
      </c>
      <c r="M191" s="639" t="s">
        <v>508</v>
      </c>
      <c r="N191" s="640" t="s">
        <v>508</v>
      </c>
      <c r="O191" s="639" t="s">
        <v>508</v>
      </c>
      <c r="P191" s="640" t="s">
        <v>508</v>
      </c>
      <c r="Q191" s="639" t="s">
        <v>508</v>
      </c>
      <c r="R191" s="640" t="s">
        <v>508</v>
      </c>
      <c r="S191" s="123">
        <v>2681</v>
      </c>
      <c r="T191" s="391">
        <v>0.5846053205407763</v>
      </c>
      <c r="U191" s="123" t="s">
        <v>508</v>
      </c>
      <c r="V191" s="391" t="s">
        <v>508</v>
      </c>
      <c r="W191" s="123" t="s">
        <v>508</v>
      </c>
      <c r="X191" s="391" t="s">
        <v>508</v>
      </c>
      <c r="Y191" s="123" t="s">
        <v>508</v>
      </c>
      <c r="Z191" s="633" t="s">
        <v>508</v>
      </c>
    </row>
    <row r="192" spans="1:26">
      <c r="A192" s="1091" t="s">
        <v>230</v>
      </c>
      <c r="B192" s="1092"/>
      <c r="C192" s="123" t="s">
        <v>508</v>
      </c>
      <c r="D192" s="391" t="s">
        <v>508</v>
      </c>
      <c r="E192" s="123" t="s">
        <v>508</v>
      </c>
      <c r="F192" s="391" t="s">
        <v>508</v>
      </c>
      <c r="G192" s="123" t="s">
        <v>508</v>
      </c>
      <c r="H192" s="391" t="s">
        <v>508</v>
      </c>
      <c r="I192" s="123" t="s">
        <v>508</v>
      </c>
      <c r="J192" s="391" t="s">
        <v>508</v>
      </c>
      <c r="K192" s="639">
        <v>3483</v>
      </c>
      <c r="L192" s="640">
        <v>1</v>
      </c>
      <c r="M192" s="639" t="s">
        <v>508</v>
      </c>
      <c r="N192" s="640" t="s">
        <v>508</v>
      </c>
      <c r="O192" s="639" t="s">
        <v>508</v>
      </c>
      <c r="P192" s="640" t="s">
        <v>508</v>
      </c>
      <c r="Q192" s="639" t="s">
        <v>508</v>
      </c>
      <c r="R192" s="640" t="s">
        <v>508</v>
      </c>
      <c r="S192" s="123">
        <v>4586</v>
      </c>
      <c r="T192" s="391">
        <v>1</v>
      </c>
      <c r="U192" s="123" t="s">
        <v>508</v>
      </c>
      <c r="V192" s="391" t="s">
        <v>508</v>
      </c>
      <c r="W192" s="123" t="s">
        <v>508</v>
      </c>
      <c r="X192" s="391" t="s">
        <v>508</v>
      </c>
      <c r="Y192" s="123" t="s">
        <v>508</v>
      </c>
      <c r="Z192" s="633" t="s">
        <v>508</v>
      </c>
    </row>
    <row r="193" spans="1:26" ht="15.95" customHeight="1">
      <c r="A193" s="1116" t="s">
        <v>526</v>
      </c>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3"/>
    </row>
    <row r="194" spans="1:26" ht="15.95" customHeight="1">
      <c r="A194" s="634" t="s">
        <v>527</v>
      </c>
      <c r="B194" s="204"/>
      <c r="C194" s="204"/>
      <c r="D194" s="204"/>
      <c r="E194" s="204"/>
      <c r="F194" s="204"/>
      <c r="G194" s="204"/>
      <c r="H194" s="204"/>
      <c r="I194" s="204"/>
      <c r="J194" s="204"/>
      <c r="K194" s="204"/>
      <c r="L194" s="204"/>
      <c r="M194" s="204"/>
      <c r="N194" s="204"/>
      <c r="O194" s="204"/>
      <c r="P194" s="204"/>
      <c r="Q194" s="204"/>
      <c r="R194" s="204"/>
      <c r="S194" s="204"/>
      <c r="T194" s="204"/>
      <c r="U194" s="204"/>
      <c r="V194" s="204"/>
      <c r="W194" s="204"/>
      <c r="X194" s="204"/>
      <c r="Y194" s="204"/>
      <c r="Z194" s="402"/>
    </row>
    <row r="195" spans="1:26">
      <c r="A195" s="1112" t="s">
        <v>528</v>
      </c>
      <c r="B195" s="1113"/>
      <c r="C195" s="123" t="s">
        <v>508</v>
      </c>
      <c r="D195" s="391" t="s">
        <v>508</v>
      </c>
      <c r="E195" s="123" t="s">
        <v>508</v>
      </c>
      <c r="F195" s="391" t="s">
        <v>508</v>
      </c>
      <c r="G195" s="123" t="s">
        <v>508</v>
      </c>
      <c r="H195" s="391" t="s">
        <v>508</v>
      </c>
      <c r="I195" s="123" t="s">
        <v>508</v>
      </c>
      <c r="J195" s="391" t="s">
        <v>508</v>
      </c>
      <c r="K195" s="639">
        <v>1507</v>
      </c>
      <c r="L195" s="640">
        <v>0.19440144478844168</v>
      </c>
      <c r="M195" s="639" t="s">
        <v>508</v>
      </c>
      <c r="N195" s="640" t="s">
        <v>508</v>
      </c>
      <c r="O195" s="639" t="s">
        <v>508</v>
      </c>
      <c r="P195" s="640" t="s">
        <v>508</v>
      </c>
      <c r="Q195" s="639" t="s">
        <v>508</v>
      </c>
      <c r="R195" s="640" t="s">
        <v>508</v>
      </c>
      <c r="S195" s="123">
        <v>1830</v>
      </c>
      <c r="T195" s="391">
        <v>0.19820210115888659</v>
      </c>
      <c r="U195" s="123" t="s">
        <v>508</v>
      </c>
      <c r="V195" s="391" t="s">
        <v>508</v>
      </c>
      <c r="W195" s="123" t="s">
        <v>508</v>
      </c>
      <c r="X195" s="391" t="s">
        <v>508</v>
      </c>
      <c r="Y195" s="123" t="s">
        <v>508</v>
      </c>
      <c r="Z195" s="633" t="s">
        <v>508</v>
      </c>
    </row>
    <row r="196" spans="1:26">
      <c r="A196" s="1114" t="s">
        <v>529</v>
      </c>
      <c r="B196" s="1115"/>
      <c r="C196" s="123" t="s">
        <v>508</v>
      </c>
      <c r="D196" s="391" t="s">
        <v>508</v>
      </c>
      <c r="E196" s="123" t="s">
        <v>508</v>
      </c>
      <c r="F196" s="391" t="s">
        <v>508</v>
      </c>
      <c r="G196" s="123" t="s">
        <v>508</v>
      </c>
      <c r="H196" s="391" t="s">
        <v>508</v>
      </c>
      <c r="I196" s="123" t="s">
        <v>508</v>
      </c>
      <c r="J196" s="391" t="s">
        <v>508</v>
      </c>
      <c r="K196" s="639">
        <v>1805</v>
      </c>
      <c r="L196" s="640">
        <v>0.23284313725490197</v>
      </c>
      <c r="M196" s="639" t="s">
        <v>508</v>
      </c>
      <c r="N196" s="640" t="s">
        <v>508</v>
      </c>
      <c r="O196" s="639" t="s">
        <v>508</v>
      </c>
      <c r="P196" s="640" t="s">
        <v>508</v>
      </c>
      <c r="Q196" s="639" t="s">
        <v>508</v>
      </c>
      <c r="R196" s="640" t="s">
        <v>508</v>
      </c>
      <c r="S196" s="123">
        <v>2122</v>
      </c>
      <c r="T196" s="391">
        <v>0.22982779161702588</v>
      </c>
      <c r="U196" s="123" t="s">
        <v>508</v>
      </c>
      <c r="V196" s="391" t="s">
        <v>508</v>
      </c>
      <c r="W196" s="123" t="s">
        <v>508</v>
      </c>
      <c r="X196" s="391" t="s">
        <v>508</v>
      </c>
      <c r="Y196" s="123" t="s">
        <v>508</v>
      </c>
      <c r="Z196" s="633" t="s">
        <v>508</v>
      </c>
    </row>
    <row r="197" spans="1:26">
      <c r="A197" s="1114" t="s">
        <v>530</v>
      </c>
      <c r="B197" s="1115"/>
      <c r="C197" s="123" t="s">
        <v>508</v>
      </c>
      <c r="D197" s="391" t="s">
        <v>508</v>
      </c>
      <c r="E197" s="123" t="s">
        <v>508</v>
      </c>
      <c r="F197" s="391" t="s">
        <v>508</v>
      </c>
      <c r="G197" s="123" t="s">
        <v>508</v>
      </c>
      <c r="H197" s="391" t="s">
        <v>508</v>
      </c>
      <c r="I197" s="123" t="s">
        <v>508</v>
      </c>
      <c r="J197" s="391" t="s">
        <v>508</v>
      </c>
      <c r="K197" s="639">
        <v>2424</v>
      </c>
      <c r="L197" s="640">
        <v>0.31269349845201239</v>
      </c>
      <c r="M197" s="639" t="s">
        <v>508</v>
      </c>
      <c r="N197" s="640" t="s">
        <v>508</v>
      </c>
      <c r="O197" s="639" t="s">
        <v>508</v>
      </c>
      <c r="P197" s="640" t="s">
        <v>508</v>
      </c>
      <c r="Q197" s="639" t="s">
        <v>508</v>
      </c>
      <c r="R197" s="640" t="s">
        <v>508</v>
      </c>
      <c r="S197" s="123">
        <v>2789</v>
      </c>
      <c r="T197" s="391">
        <v>0.30206866673887145</v>
      </c>
      <c r="U197" s="123" t="s">
        <v>508</v>
      </c>
      <c r="V197" s="391" t="s">
        <v>508</v>
      </c>
      <c r="W197" s="123" t="s">
        <v>508</v>
      </c>
      <c r="X197" s="391" t="s">
        <v>508</v>
      </c>
      <c r="Y197" s="123" t="s">
        <v>508</v>
      </c>
      <c r="Z197" s="633" t="s">
        <v>508</v>
      </c>
    </row>
    <row r="198" spans="1:26">
      <c r="A198" s="1114" t="s">
        <v>531</v>
      </c>
      <c r="B198" s="1115"/>
      <c r="C198" s="123" t="s">
        <v>508</v>
      </c>
      <c r="D198" s="391" t="s">
        <v>508</v>
      </c>
      <c r="E198" s="123" t="s">
        <v>508</v>
      </c>
      <c r="F198" s="391" t="s">
        <v>508</v>
      </c>
      <c r="G198" s="123" t="s">
        <v>508</v>
      </c>
      <c r="H198" s="391" t="s">
        <v>508</v>
      </c>
      <c r="I198" s="123" t="s">
        <v>508</v>
      </c>
      <c r="J198" s="391" t="s">
        <v>508</v>
      </c>
      <c r="K198" s="639">
        <v>1038</v>
      </c>
      <c r="L198" s="640">
        <v>0.13390092879256965</v>
      </c>
      <c r="M198" s="639" t="s">
        <v>508</v>
      </c>
      <c r="N198" s="640" t="s">
        <v>508</v>
      </c>
      <c r="O198" s="639" t="s">
        <v>508</v>
      </c>
      <c r="P198" s="640" t="s">
        <v>508</v>
      </c>
      <c r="Q198" s="639" t="s">
        <v>508</v>
      </c>
      <c r="R198" s="640" t="s">
        <v>508</v>
      </c>
      <c r="S198" s="123">
        <v>1281</v>
      </c>
      <c r="T198" s="391">
        <v>0.13874147081122062</v>
      </c>
      <c r="U198" s="123" t="s">
        <v>508</v>
      </c>
      <c r="V198" s="391" t="s">
        <v>508</v>
      </c>
      <c r="W198" s="123" t="s">
        <v>508</v>
      </c>
      <c r="X198" s="391" t="s">
        <v>508</v>
      </c>
      <c r="Y198" s="123" t="s">
        <v>508</v>
      </c>
      <c r="Z198" s="633" t="s">
        <v>508</v>
      </c>
    </row>
    <row r="199" spans="1:26">
      <c r="A199" s="1114" t="s">
        <v>532</v>
      </c>
      <c r="B199" s="1115"/>
      <c r="C199" s="123" t="s">
        <v>508</v>
      </c>
      <c r="D199" s="391" t="s">
        <v>508</v>
      </c>
      <c r="E199" s="123" t="s">
        <v>508</v>
      </c>
      <c r="F199" s="391" t="s">
        <v>508</v>
      </c>
      <c r="G199" s="123" t="s">
        <v>508</v>
      </c>
      <c r="H199" s="391" t="s">
        <v>508</v>
      </c>
      <c r="I199" s="123" t="s">
        <v>508</v>
      </c>
      <c r="J199" s="391" t="s">
        <v>508</v>
      </c>
      <c r="K199" s="639">
        <v>978</v>
      </c>
      <c r="L199" s="640">
        <v>0.12616099071207432</v>
      </c>
      <c r="M199" s="639" t="s">
        <v>508</v>
      </c>
      <c r="N199" s="640" t="s">
        <v>508</v>
      </c>
      <c r="O199" s="639" t="s">
        <v>508</v>
      </c>
      <c r="P199" s="640" t="s">
        <v>508</v>
      </c>
      <c r="Q199" s="639" t="s">
        <v>508</v>
      </c>
      <c r="R199" s="640" t="s">
        <v>508</v>
      </c>
      <c r="S199" s="123">
        <v>1211</v>
      </c>
      <c r="T199" s="391">
        <v>0.13115996967399546</v>
      </c>
      <c r="U199" s="123" t="s">
        <v>508</v>
      </c>
      <c r="V199" s="391" t="s">
        <v>508</v>
      </c>
      <c r="W199" s="123" t="s">
        <v>508</v>
      </c>
      <c r="X199" s="391" t="s">
        <v>508</v>
      </c>
      <c r="Y199" s="123" t="s">
        <v>508</v>
      </c>
      <c r="Z199" s="633" t="s">
        <v>508</v>
      </c>
    </row>
    <row r="200" spans="1:26">
      <c r="A200" s="1091" t="s">
        <v>230</v>
      </c>
      <c r="B200" s="1092"/>
      <c r="C200" s="123" t="s">
        <v>508</v>
      </c>
      <c r="D200" s="391" t="s">
        <v>508</v>
      </c>
      <c r="E200" s="123" t="s">
        <v>508</v>
      </c>
      <c r="F200" s="391" t="s">
        <v>508</v>
      </c>
      <c r="G200" s="123" t="s">
        <v>508</v>
      </c>
      <c r="H200" s="391" t="s">
        <v>508</v>
      </c>
      <c r="I200" s="123" t="s">
        <v>508</v>
      </c>
      <c r="J200" s="391" t="s">
        <v>508</v>
      </c>
      <c r="K200" s="639">
        <v>7752</v>
      </c>
      <c r="L200" s="640">
        <v>1</v>
      </c>
      <c r="M200" s="639" t="s">
        <v>508</v>
      </c>
      <c r="N200" s="640" t="s">
        <v>508</v>
      </c>
      <c r="O200" s="639" t="s">
        <v>508</v>
      </c>
      <c r="P200" s="640" t="s">
        <v>508</v>
      </c>
      <c r="Q200" s="639" t="s">
        <v>508</v>
      </c>
      <c r="R200" s="640" t="s">
        <v>508</v>
      </c>
      <c r="S200" s="123">
        <v>9233</v>
      </c>
      <c r="T200" s="391">
        <v>1</v>
      </c>
      <c r="U200" s="123" t="s">
        <v>508</v>
      </c>
      <c r="V200" s="391" t="s">
        <v>508</v>
      </c>
      <c r="W200" s="123" t="s">
        <v>508</v>
      </c>
      <c r="X200" s="391" t="s">
        <v>508</v>
      </c>
      <c r="Y200" s="123" t="s">
        <v>508</v>
      </c>
      <c r="Z200" s="633" t="s">
        <v>508</v>
      </c>
    </row>
    <row r="201" spans="1:26" ht="15.95" customHeight="1">
      <c r="A201" s="1116" t="s">
        <v>533</v>
      </c>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3"/>
    </row>
    <row r="202" spans="1:26">
      <c r="A202" s="1117" t="s">
        <v>534</v>
      </c>
      <c r="B202" s="1118"/>
      <c r="C202" s="1118"/>
      <c r="D202" s="1118"/>
      <c r="E202" s="1118"/>
      <c r="F202" s="1118"/>
      <c r="G202" s="1118"/>
      <c r="H202" s="1118"/>
      <c r="I202" s="1118"/>
      <c r="J202" s="1118"/>
      <c r="K202" s="1118"/>
      <c r="L202" s="1118"/>
      <c r="M202" s="1118"/>
      <c r="N202" s="1118"/>
      <c r="O202" s="1118"/>
      <c r="P202" s="1118"/>
      <c r="Q202" s="1118"/>
      <c r="R202" s="1118"/>
      <c r="S202" s="1118"/>
      <c r="T202" s="1118"/>
      <c r="U202" s="1118"/>
      <c r="V202" s="1118"/>
      <c r="W202" s="1118"/>
      <c r="X202" s="1118"/>
      <c r="Y202" s="1118"/>
      <c r="Z202" s="1119"/>
    </row>
    <row r="203" spans="1:26">
      <c r="A203" s="1120" t="s">
        <v>267</v>
      </c>
      <c r="B203" s="1121"/>
      <c r="C203" s="123">
        <v>124</v>
      </c>
      <c r="D203" s="391">
        <v>0.45756457564575648</v>
      </c>
      <c r="E203" s="123" t="s">
        <v>508</v>
      </c>
      <c r="F203" s="391" t="s">
        <v>508</v>
      </c>
      <c r="G203" s="123" t="s">
        <v>508</v>
      </c>
      <c r="H203" s="391" t="s">
        <v>508</v>
      </c>
      <c r="I203" s="123" t="s">
        <v>508</v>
      </c>
      <c r="J203" s="391" t="s">
        <v>508</v>
      </c>
      <c r="K203" s="639">
        <v>338</v>
      </c>
      <c r="L203" s="640">
        <v>0.4506666666666666</v>
      </c>
      <c r="M203" s="639" t="s">
        <v>508</v>
      </c>
      <c r="N203" s="640" t="s">
        <v>508</v>
      </c>
      <c r="O203" s="639" t="s">
        <v>508</v>
      </c>
      <c r="P203" s="640" t="s">
        <v>508</v>
      </c>
      <c r="Q203" s="639" t="s">
        <v>508</v>
      </c>
      <c r="R203" s="640" t="s">
        <v>508</v>
      </c>
      <c r="S203" s="123">
        <v>3027</v>
      </c>
      <c r="T203" s="391">
        <v>0.34637830415379334</v>
      </c>
      <c r="U203" s="123" t="s">
        <v>508</v>
      </c>
      <c r="V203" s="391" t="s">
        <v>508</v>
      </c>
      <c r="W203" s="123" t="s">
        <v>508</v>
      </c>
      <c r="X203" s="391" t="s">
        <v>508</v>
      </c>
      <c r="Y203" s="123" t="s">
        <v>508</v>
      </c>
      <c r="Z203" s="633" t="s">
        <v>508</v>
      </c>
    </row>
    <row r="204" spans="1:26">
      <c r="A204" s="1089" t="s">
        <v>535</v>
      </c>
      <c r="B204" s="1090"/>
      <c r="C204" s="123">
        <v>76</v>
      </c>
      <c r="D204" s="391">
        <v>0.28044280442804426</v>
      </c>
      <c r="E204" s="123" t="s">
        <v>508</v>
      </c>
      <c r="F204" s="391" t="s">
        <v>508</v>
      </c>
      <c r="G204" s="123" t="s">
        <v>508</v>
      </c>
      <c r="H204" s="391" t="s">
        <v>508</v>
      </c>
      <c r="I204" s="123" t="s">
        <v>508</v>
      </c>
      <c r="J204" s="391" t="s">
        <v>508</v>
      </c>
      <c r="K204" s="639">
        <v>229</v>
      </c>
      <c r="L204" s="640">
        <v>0.30533333333333335</v>
      </c>
      <c r="M204" s="639" t="s">
        <v>508</v>
      </c>
      <c r="N204" s="640" t="s">
        <v>508</v>
      </c>
      <c r="O204" s="639" t="s">
        <v>508</v>
      </c>
      <c r="P204" s="640" t="s">
        <v>508</v>
      </c>
      <c r="Q204" s="639" t="s">
        <v>508</v>
      </c>
      <c r="R204" s="640" t="s">
        <v>508</v>
      </c>
      <c r="S204" s="123">
        <v>2099</v>
      </c>
      <c r="T204" s="391">
        <v>0.24018766449250484</v>
      </c>
      <c r="U204" s="123" t="s">
        <v>508</v>
      </c>
      <c r="V204" s="391" t="s">
        <v>508</v>
      </c>
      <c r="W204" s="123" t="s">
        <v>508</v>
      </c>
      <c r="X204" s="391" t="s">
        <v>508</v>
      </c>
      <c r="Y204" s="123" t="s">
        <v>508</v>
      </c>
      <c r="Z204" s="633" t="s">
        <v>508</v>
      </c>
    </row>
    <row r="205" spans="1:26">
      <c r="A205" s="1089" t="s">
        <v>536</v>
      </c>
      <c r="B205" s="1090"/>
      <c r="C205" s="123">
        <v>49</v>
      </c>
      <c r="D205" s="391">
        <v>0.18081180811808117</v>
      </c>
      <c r="E205" s="123" t="s">
        <v>508</v>
      </c>
      <c r="F205" s="391" t="s">
        <v>508</v>
      </c>
      <c r="G205" s="123" t="s">
        <v>508</v>
      </c>
      <c r="H205" s="391" t="s">
        <v>508</v>
      </c>
      <c r="I205" s="123" t="s">
        <v>508</v>
      </c>
      <c r="J205" s="391" t="s">
        <v>508</v>
      </c>
      <c r="K205" s="639">
        <v>130</v>
      </c>
      <c r="L205" s="640">
        <v>0.17333333333333337</v>
      </c>
      <c r="M205" s="639" t="s">
        <v>508</v>
      </c>
      <c r="N205" s="640" t="s">
        <v>508</v>
      </c>
      <c r="O205" s="639" t="s">
        <v>508</v>
      </c>
      <c r="P205" s="640" t="s">
        <v>508</v>
      </c>
      <c r="Q205" s="639" t="s">
        <v>508</v>
      </c>
      <c r="R205" s="640" t="s">
        <v>508</v>
      </c>
      <c r="S205" s="123">
        <v>1989</v>
      </c>
      <c r="T205" s="391">
        <v>0.22760041194644695</v>
      </c>
      <c r="U205" s="123" t="s">
        <v>508</v>
      </c>
      <c r="V205" s="391" t="s">
        <v>508</v>
      </c>
      <c r="W205" s="123" t="s">
        <v>508</v>
      </c>
      <c r="X205" s="391" t="s">
        <v>508</v>
      </c>
      <c r="Y205" s="123" t="s">
        <v>508</v>
      </c>
      <c r="Z205" s="633" t="s">
        <v>508</v>
      </c>
    </row>
    <row r="206" spans="1:26">
      <c r="A206" s="1089" t="s">
        <v>537</v>
      </c>
      <c r="B206" s="1090"/>
      <c r="C206" s="123">
        <v>18</v>
      </c>
      <c r="D206" s="391">
        <v>6.6420664206642069E-2</v>
      </c>
      <c r="E206" s="123" t="s">
        <v>508</v>
      </c>
      <c r="F206" s="391" t="s">
        <v>508</v>
      </c>
      <c r="G206" s="123" t="s">
        <v>508</v>
      </c>
      <c r="H206" s="391" t="s">
        <v>508</v>
      </c>
      <c r="I206" s="123" t="s">
        <v>508</v>
      </c>
      <c r="J206" s="391" t="s">
        <v>508</v>
      </c>
      <c r="K206" s="639">
        <v>41</v>
      </c>
      <c r="L206" s="640">
        <v>5.4666666666666669E-2</v>
      </c>
      <c r="M206" s="639" t="s">
        <v>508</v>
      </c>
      <c r="N206" s="640" t="s">
        <v>508</v>
      </c>
      <c r="O206" s="639" t="s">
        <v>508</v>
      </c>
      <c r="P206" s="640" t="s">
        <v>508</v>
      </c>
      <c r="Q206" s="639" t="s">
        <v>508</v>
      </c>
      <c r="R206" s="640" t="s">
        <v>508</v>
      </c>
      <c r="S206" s="123">
        <v>1355</v>
      </c>
      <c r="T206" s="391">
        <v>0.15505206545371325</v>
      </c>
      <c r="U206" s="123" t="s">
        <v>508</v>
      </c>
      <c r="V206" s="391" t="s">
        <v>508</v>
      </c>
      <c r="W206" s="123" t="s">
        <v>508</v>
      </c>
      <c r="X206" s="391" t="s">
        <v>508</v>
      </c>
      <c r="Y206" s="123" t="s">
        <v>508</v>
      </c>
      <c r="Z206" s="633" t="s">
        <v>508</v>
      </c>
    </row>
    <row r="207" spans="1:26">
      <c r="A207" s="1089" t="s">
        <v>538</v>
      </c>
      <c r="B207" s="1090"/>
      <c r="C207" s="123">
        <v>4</v>
      </c>
      <c r="D207" s="391">
        <v>1.4760147601476014E-2</v>
      </c>
      <c r="E207" s="123" t="s">
        <v>508</v>
      </c>
      <c r="F207" s="391" t="s">
        <v>508</v>
      </c>
      <c r="G207" s="123" t="s">
        <v>508</v>
      </c>
      <c r="H207" s="391" t="s">
        <v>508</v>
      </c>
      <c r="I207" s="123" t="s">
        <v>508</v>
      </c>
      <c r="J207" s="391" t="s">
        <v>508</v>
      </c>
      <c r="K207" s="639">
        <v>12</v>
      </c>
      <c r="L207" s="640">
        <v>1.6E-2</v>
      </c>
      <c r="M207" s="639" t="s">
        <v>508</v>
      </c>
      <c r="N207" s="640" t="s">
        <v>508</v>
      </c>
      <c r="O207" s="639" t="s">
        <v>508</v>
      </c>
      <c r="P207" s="640" t="s">
        <v>508</v>
      </c>
      <c r="Q207" s="639" t="s">
        <v>508</v>
      </c>
      <c r="R207" s="640" t="s">
        <v>508</v>
      </c>
      <c r="S207" s="123">
        <v>269</v>
      </c>
      <c r="T207" s="391">
        <v>3.07815539535416E-2</v>
      </c>
      <c r="U207" s="123" t="s">
        <v>508</v>
      </c>
      <c r="V207" s="391" t="s">
        <v>508</v>
      </c>
      <c r="W207" s="123" t="s">
        <v>508</v>
      </c>
      <c r="X207" s="391" t="s">
        <v>508</v>
      </c>
      <c r="Y207" s="123" t="s">
        <v>508</v>
      </c>
      <c r="Z207" s="633" t="s">
        <v>508</v>
      </c>
    </row>
    <row r="208" spans="1:26">
      <c r="A208" s="1091" t="s">
        <v>230</v>
      </c>
      <c r="B208" s="1092"/>
      <c r="C208" s="123">
        <v>271</v>
      </c>
      <c r="D208" s="391">
        <v>1</v>
      </c>
      <c r="E208" s="123" t="s">
        <v>508</v>
      </c>
      <c r="F208" s="391" t="s">
        <v>508</v>
      </c>
      <c r="G208" s="123" t="s">
        <v>508</v>
      </c>
      <c r="H208" s="391" t="s">
        <v>508</v>
      </c>
      <c r="I208" s="123" t="s">
        <v>508</v>
      </c>
      <c r="J208" s="391" t="s">
        <v>508</v>
      </c>
      <c r="K208" s="639">
        <v>750</v>
      </c>
      <c r="L208" s="640">
        <v>1</v>
      </c>
      <c r="M208" s="639" t="s">
        <v>508</v>
      </c>
      <c r="N208" s="640" t="s">
        <v>508</v>
      </c>
      <c r="O208" s="639" t="s">
        <v>508</v>
      </c>
      <c r="P208" s="640" t="s">
        <v>508</v>
      </c>
      <c r="Q208" s="639" t="s">
        <v>508</v>
      </c>
      <c r="R208" s="640" t="s">
        <v>508</v>
      </c>
      <c r="S208" s="123">
        <v>8739</v>
      </c>
      <c r="T208" s="391">
        <v>1</v>
      </c>
      <c r="U208" s="123" t="s">
        <v>508</v>
      </c>
      <c r="V208" s="391" t="s">
        <v>508</v>
      </c>
      <c r="W208" s="123" t="s">
        <v>508</v>
      </c>
      <c r="X208" s="391" t="s">
        <v>508</v>
      </c>
      <c r="Y208" s="123" t="s">
        <v>508</v>
      </c>
      <c r="Z208" s="633" t="s">
        <v>508</v>
      </c>
    </row>
    <row r="209" spans="1:26" ht="15.95" customHeight="1">
      <c r="A209" s="1116" t="s">
        <v>539</v>
      </c>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3"/>
    </row>
    <row r="210" spans="1:26">
      <c r="A210" s="1117" t="s">
        <v>540</v>
      </c>
      <c r="B210" s="1118"/>
      <c r="C210" s="1118"/>
      <c r="D210" s="1118"/>
      <c r="E210" s="1118"/>
      <c r="F210" s="1118"/>
      <c r="G210" s="1118"/>
      <c r="H210" s="1118"/>
      <c r="I210" s="1118"/>
      <c r="J210" s="1118"/>
      <c r="K210" s="1118"/>
      <c r="L210" s="1118"/>
      <c r="M210" s="1118"/>
      <c r="N210" s="1118"/>
      <c r="O210" s="1118"/>
      <c r="P210" s="1118"/>
      <c r="Q210" s="1118"/>
      <c r="R210" s="1118"/>
      <c r="S210" s="1118"/>
      <c r="T210" s="1118"/>
      <c r="U210" s="1118"/>
      <c r="V210" s="1118"/>
      <c r="W210" s="1118"/>
      <c r="X210" s="1118"/>
      <c r="Y210" s="1118"/>
      <c r="Z210" s="1119"/>
    </row>
    <row r="211" spans="1:26">
      <c r="A211" s="1120" t="s">
        <v>541</v>
      </c>
      <c r="B211" s="1121"/>
      <c r="C211" s="123">
        <v>77</v>
      </c>
      <c r="D211" s="391">
        <v>0.5273972602739726</v>
      </c>
      <c r="E211" s="123" t="s">
        <v>508</v>
      </c>
      <c r="F211" s="391" t="s">
        <v>508</v>
      </c>
      <c r="G211" s="123" t="s">
        <v>508</v>
      </c>
      <c r="H211" s="391" t="s">
        <v>508</v>
      </c>
      <c r="I211" s="123" t="s">
        <v>508</v>
      </c>
      <c r="J211" s="391" t="s">
        <v>508</v>
      </c>
      <c r="K211" s="639">
        <v>252</v>
      </c>
      <c r="L211" s="640">
        <v>0.61613691931540338</v>
      </c>
      <c r="M211" s="639" t="s">
        <v>508</v>
      </c>
      <c r="N211" s="640" t="s">
        <v>508</v>
      </c>
      <c r="O211" s="639" t="s">
        <v>508</v>
      </c>
      <c r="P211" s="640" t="s">
        <v>508</v>
      </c>
      <c r="Q211" s="639" t="s">
        <v>508</v>
      </c>
      <c r="R211" s="640" t="s">
        <v>508</v>
      </c>
      <c r="S211" s="123">
        <v>2806</v>
      </c>
      <c r="T211" s="391">
        <v>0.49436222692036647</v>
      </c>
      <c r="U211" s="123" t="s">
        <v>508</v>
      </c>
      <c r="V211" s="391" t="s">
        <v>508</v>
      </c>
      <c r="W211" s="123" t="s">
        <v>508</v>
      </c>
      <c r="X211" s="391" t="s">
        <v>508</v>
      </c>
      <c r="Y211" s="123" t="s">
        <v>508</v>
      </c>
      <c r="Z211" s="633" t="s">
        <v>508</v>
      </c>
    </row>
    <row r="212" spans="1:26">
      <c r="A212" s="1089" t="s">
        <v>542</v>
      </c>
      <c r="B212" s="1090"/>
      <c r="C212" s="123">
        <v>46</v>
      </c>
      <c r="D212" s="391">
        <v>0.31506849315068491</v>
      </c>
      <c r="E212" s="123" t="s">
        <v>508</v>
      </c>
      <c r="F212" s="391" t="s">
        <v>508</v>
      </c>
      <c r="G212" s="123" t="s">
        <v>508</v>
      </c>
      <c r="H212" s="391" t="s">
        <v>508</v>
      </c>
      <c r="I212" s="123" t="s">
        <v>508</v>
      </c>
      <c r="J212" s="391" t="s">
        <v>508</v>
      </c>
      <c r="K212" s="639">
        <v>102</v>
      </c>
      <c r="L212" s="640">
        <v>0.24938875305623473</v>
      </c>
      <c r="M212" s="639" t="s">
        <v>508</v>
      </c>
      <c r="N212" s="640" t="s">
        <v>508</v>
      </c>
      <c r="O212" s="639" t="s">
        <v>508</v>
      </c>
      <c r="P212" s="640" t="s">
        <v>508</v>
      </c>
      <c r="Q212" s="639" t="s">
        <v>508</v>
      </c>
      <c r="R212" s="640" t="s">
        <v>508</v>
      </c>
      <c r="S212" s="123">
        <v>1830</v>
      </c>
      <c r="T212" s="391">
        <v>0.32241014799154333</v>
      </c>
      <c r="U212" s="123" t="s">
        <v>508</v>
      </c>
      <c r="V212" s="391" t="s">
        <v>508</v>
      </c>
      <c r="W212" s="123" t="s">
        <v>508</v>
      </c>
      <c r="X212" s="391" t="s">
        <v>508</v>
      </c>
      <c r="Y212" s="123" t="s">
        <v>508</v>
      </c>
      <c r="Z212" s="633" t="s">
        <v>508</v>
      </c>
    </row>
    <row r="213" spans="1:26">
      <c r="A213" s="1089" t="s">
        <v>543</v>
      </c>
      <c r="B213" s="1090"/>
      <c r="C213" s="123">
        <v>22</v>
      </c>
      <c r="D213" s="391">
        <v>0.15068493150684931</v>
      </c>
      <c r="E213" s="123" t="s">
        <v>508</v>
      </c>
      <c r="F213" s="391" t="s">
        <v>508</v>
      </c>
      <c r="G213" s="123" t="s">
        <v>508</v>
      </c>
      <c r="H213" s="391" t="s">
        <v>508</v>
      </c>
      <c r="I213" s="123" t="s">
        <v>508</v>
      </c>
      <c r="J213" s="391" t="s">
        <v>508</v>
      </c>
      <c r="K213" s="639">
        <v>37</v>
      </c>
      <c r="L213" s="640">
        <v>9.04645476772616E-2</v>
      </c>
      <c r="M213" s="639" t="s">
        <v>508</v>
      </c>
      <c r="N213" s="640" t="s">
        <v>508</v>
      </c>
      <c r="O213" s="639" t="s">
        <v>508</v>
      </c>
      <c r="P213" s="640" t="s">
        <v>508</v>
      </c>
      <c r="Q213" s="639" t="s">
        <v>508</v>
      </c>
      <c r="R213" s="640" t="s">
        <v>508</v>
      </c>
      <c r="S213" s="123">
        <v>698</v>
      </c>
      <c r="T213" s="391">
        <v>0.12297392529950671</v>
      </c>
      <c r="U213" s="123" t="s">
        <v>508</v>
      </c>
      <c r="V213" s="391" t="s">
        <v>508</v>
      </c>
      <c r="W213" s="123" t="s">
        <v>508</v>
      </c>
      <c r="X213" s="391" t="s">
        <v>508</v>
      </c>
      <c r="Y213" s="123" t="s">
        <v>508</v>
      </c>
      <c r="Z213" s="633" t="s">
        <v>508</v>
      </c>
    </row>
    <row r="214" spans="1:26">
      <c r="A214" s="1089" t="s">
        <v>544</v>
      </c>
      <c r="B214" s="1090"/>
      <c r="C214" s="123">
        <v>1</v>
      </c>
      <c r="D214" s="391">
        <v>6.8493150684931503E-3</v>
      </c>
      <c r="E214" s="123" t="s">
        <v>508</v>
      </c>
      <c r="F214" s="391" t="s">
        <v>508</v>
      </c>
      <c r="G214" s="123" t="s">
        <v>508</v>
      </c>
      <c r="H214" s="391" t="s">
        <v>508</v>
      </c>
      <c r="I214" s="123" t="s">
        <v>508</v>
      </c>
      <c r="J214" s="391" t="s">
        <v>508</v>
      </c>
      <c r="K214" s="639">
        <v>10</v>
      </c>
      <c r="L214" s="640">
        <v>2.4449877750611249E-2</v>
      </c>
      <c r="M214" s="639" t="s">
        <v>508</v>
      </c>
      <c r="N214" s="640" t="s">
        <v>508</v>
      </c>
      <c r="O214" s="639" t="s">
        <v>508</v>
      </c>
      <c r="P214" s="640" t="s">
        <v>508</v>
      </c>
      <c r="Q214" s="639" t="s">
        <v>508</v>
      </c>
      <c r="R214" s="640" t="s">
        <v>508</v>
      </c>
      <c r="S214" s="123">
        <v>234</v>
      </c>
      <c r="T214" s="391">
        <v>4.1226215644820298E-2</v>
      </c>
      <c r="U214" s="123" t="s">
        <v>508</v>
      </c>
      <c r="V214" s="391" t="s">
        <v>508</v>
      </c>
      <c r="W214" s="123" t="s">
        <v>508</v>
      </c>
      <c r="X214" s="391" t="s">
        <v>508</v>
      </c>
      <c r="Y214" s="123" t="s">
        <v>508</v>
      </c>
      <c r="Z214" s="633" t="s">
        <v>508</v>
      </c>
    </row>
    <row r="215" spans="1:26">
      <c r="A215" s="1089" t="s">
        <v>545</v>
      </c>
      <c r="B215" s="1090"/>
      <c r="C215" s="123">
        <v>0</v>
      </c>
      <c r="D215" s="391">
        <v>0</v>
      </c>
      <c r="E215" s="123" t="s">
        <v>508</v>
      </c>
      <c r="F215" s="391" t="s">
        <v>508</v>
      </c>
      <c r="G215" s="123" t="s">
        <v>508</v>
      </c>
      <c r="H215" s="391" t="s">
        <v>508</v>
      </c>
      <c r="I215" s="123" t="s">
        <v>508</v>
      </c>
      <c r="J215" s="391" t="s">
        <v>508</v>
      </c>
      <c r="K215" s="639">
        <v>8</v>
      </c>
      <c r="L215" s="640">
        <v>1.9559902200488997E-2</v>
      </c>
      <c r="M215" s="639" t="s">
        <v>508</v>
      </c>
      <c r="N215" s="640" t="s">
        <v>508</v>
      </c>
      <c r="O215" s="639" t="s">
        <v>508</v>
      </c>
      <c r="P215" s="640" t="s">
        <v>508</v>
      </c>
      <c r="Q215" s="639" t="s">
        <v>508</v>
      </c>
      <c r="R215" s="640" t="s">
        <v>508</v>
      </c>
      <c r="S215" s="123">
        <v>108</v>
      </c>
      <c r="T215" s="391">
        <v>1.9027484143763214E-2</v>
      </c>
      <c r="U215" s="123" t="s">
        <v>508</v>
      </c>
      <c r="V215" s="391" t="s">
        <v>508</v>
      </c>
      <c r="W215" s="123" t="s">
        <v>508</v>
      </c>
      <c r="X215" s="391" t="s">
        <v>508</v>
      </c>
      <c r="Y215" s="123" t="s">
        <v>508</v>
      </c>
      <c r="Z215" s="633" t="s">
        <v>508</v>
      </c>
    </row>
    <row r="216" spans="1:26">
      <c r="A216" s="1091" t="s">
        <v>230</v>
      </c>
      <c r="B216" s="1092"/>
      <c r="C216" s="123">
        <v>146</v>
      </c>
      <c r="D216" s="391">
        <v>1</v>
      </c>
      <c r="E216" s="123" t="s">
        <v>508</v>
      </c>
      <c r="F216" s="391" t="s">
        <v>508</v>
      </c>
      <c r="G216" s="123" t="s">
        <v>508</v>
      </c>
      <c r="H216" s="391" t="s">
        <v>508</v>
      </c>
      <c r="I216" s="123" t="s">
        <v>508</v>
      </c>
      <c r="J216" s="391" t="s">
        <v>508</v>
      </c>
      <c r="K216" s="639">
        <v>409</v>
      </c>
      <c r="L216" s="640">
        <v>1</v>
      </c>
      <c r="M216" s="639" t="s">
        <v>508</v>
      </c>
      <c r="N216" s="640" t="s">
        <v>508</v>
      </c>
      <c r="O216" s="639" t="s">
        <v>508</v>
      </c>
      <c r="P216" s="640" t="s">
        <v>508</v>
      </c>
      <c r="Q216" s="639" t="s">
        <v>508</v>
      </c>
      <c r="R216" s="640" t="s">
        <v>508</v>
      </c>
      <c r="S216" s="123">
        <v>5676</v>
      </c>
      <c r="T216" s="391">
        <v>1</v>
      </c>
      <c r="U216" s="123" t="s">
        <v>508</v>
      </c>
      <c r="V216" s="391" t="s">
        <v>508</v>
      </c>
      <c r="W216" s="123" t="s">
        <v>508</v>
      </c>
      <c r="X216" s="391" t="s">
        <v>508</v>
      </c>
      <c r="Y216" s="123" t="s">
        <v>508</v>
      </c>
      <c r="Z216" s="633" t="s">
        <v>508</v>
      </c>
    </row>
    <row r="217" spans="1:26" ht="15.95" customHeight="1">
      <c r="A217" s="1116" t="s">
        <v>546</v>
      </c>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c r="Y217" s="1082"/>
      <c r="Z217" s="1083"/>
    </row>
    <row r="218" spans="1:26">
      <c r="A218" s="1117" t="s">
        <v>547</v>
      </c>
      <c r="B218" s="1118"/>
      <c r="C218" s="1118"/>
      <c r="D218" s="1118"/>
      <c r="E218" s="1118"/>
      <c r="F218" s="1118"/>
      <c r="G218" s="1118"/>
      <c r="H218" s="1118"/>
      <c r="I218" s="1118"/>
      <c r="J218" s="1118"/>
      <c r="K218" s="1118"/>
      <c r="L218" s="1118"/>
      <c r="M218" s="1118"/>
      <c r="N218" s="1118"/>
      <c r="O218" s="1118"/>
      <c r="P218" s="1118"/>
      <c r="Q218" s="1118"/>
      <c r="R218" s="1118"/>
      <c r="S218" s="1118"/>
      <c r="T218" s="1118"/>
      <c r="U218" s="1118"/>
      <c r="V218" s="1118"/>
      <c r="W218" s="1118"/>
      <c r="X218" s="1118"/>
      <c r="Y218" s="1118"/>
      <c r="Z218" s="1119"/>
    </row>
    <row r="219" spans="1:26">
      <c r="A219" s="1120" t="s">
        <v>267</v>
      </c>
      <c r="B219" s="1121"/>
      <c r="C219" s="123">
        <v>49</v>
      </c>
      <c r="D219" s="391">
        <v>0.33333333333333326</v>
      </c>
      <c r="E219" s="123" t="s">
        <v>508</v>
      </c>
      <c r="F219" s="391" t="s">
        <v>508</v>
      </c>
      <c r="G219" s="123" t="s">
        <v>508</v>
      </c>
      <c r="H219" s="391" t="s">
        <v>508</v>
      </c>
      <c r="I219" s="123" t="s">
        <v>508</v>
      </c>
      <c r="J219" s="391" t="s">
        <v>508</v>
      </c>
      <c r="K219" s="639">
        <v>166</v>
      </c>
      <c r="L219" s="640">
        <v>0.40487804878048783</v>
      </c>
      <c r="M219" s="639" t="s">
        <v>508</v>
      </c>
      <c r="N219" s="640" t="s">
        <v>508</v>
      </c>
      <c r="O219" s="639" t="s">
        <v>508</v>
      </c>
      <c r="P219" s="640" t="s">
        <v>508</v>
      </c>
      <c r="Q219" s="639" t="s">
        <v>508</v>
      </c>
      <c r="R219" s="640" t="s">
        <v>508</v>
      </c>
      <c r="S219" s="123">
        <v>1980</v>
      </c>
      <c r="T219" s="391">
        <v>0.34810126582278483</v>
      </c>
      <c r="U219" s="123" t="s">
        <v>508</v>
      </c>
      <c r="V219" s="391" t="s">
        <v>508</v>
      </c>
      <c r="W219" s="123" t="s">
        <v>508</v>
      </c>
      <c r="X219" s="391" t="s">
        <v>508</v>
      </c>
      <c r="Y219" s="123" t="s">
        <v>508</v>
      </c>
      <c r="Z219" s="633" t="s">
        <v>508</v>
      </c>
    </row>
    <row r="220" spans="1:26">
      <c r="A220" s="1089" t="s">
        <v>548</v>
      </c>
      <c r="B220" s="1090"/>
      <c r="C220" s="123">
        <v>76</v>
      </c>
      <c r="D220" s="391">
        <v>0.51700680272108845</v>
      </c>
      <c r="E220" s="123" t="s">
        <v>508</v>
      </c>
      <c r="F220" s="391" t="s">
        <v>508</v>
      </c>
      <c r="G220" s="123" t="s">
        <v>508</v>
      </c>
      <c r="H220" s="391" t="s">
        <v>508</v>
      </c>
      <c r="I220" s="123" t="s">
        <v>508</v>
      </c>
      <c r="J220" s="391" t="s">
        <v>508</v>
      </c>
      <c r="K220" s="639">
        <v>180</v>
      </c>
      <c r="L220" s="640">
        <v>0.4390243902439025</v>
      </c>
      <c r="M220" s="639" t="s">
        <v>508</v>
      </c>
      <c r="N220" s="640" t="s">
        <v>508</v>
      </c>
      <c r="O220" s="639" t="s">
        <v>508</v>
      </c>
      <c r="P220" s="640" t="s">
        <v>508</v>
      </c>
      <c r="Q220" s="639" t="s">
        <v>508</v>
      </c>
      <c r="R220" s="640" t="s">
        <v>508</v>
      </c>
      <c r="S220" s="123">
        <v>2151</v>
      </c>
      <c r="T220" s="391">
        <v>0.37816455696202533</v>
      </c>
      <c r="U220" s="123" t="s">
        <v>508</v>
      </c>
      <c r="V220" s="391" t="s">
        <v>508</v>
      </c>
      <c r="W220" s="123" t="s">
        <v>508</v>
      </c>
      <c r="X220" s="391" t="s">
        <v>508</v>
      </c>
      <c r="Y220" s="123" t="s">
        <v>508</v>
      </c>
      <c r="Z220" s="633" t="s">
        <v>508</v>
      </c>
    </row>
    <row r="221" spans="1:26">
      <c r="A221" s="1089" t="s">
        <v>395</v>
      </c>
      <c r="B221" s="1090"/>
      <c r="C221" s="123">
        <v>16</v>
      </c>
      <c r="D221" s="391">
        <v>0.10884353741496598</v>
      </c>
      <c r="E221" s="123" t="s">
        <v>508</v>
      </c>
      <c r="F221" s="391" t="s">
        <v>508</v>
      </c>
      <c r="G221" s="123" t="s">
        <v>508</v>
      </c>
      <c r="H221" s="391" t="s">
        <v>508</v>
      </c>
      <c r="I221" s="123" t="s">
        <v>508</v>
      </c>
      <c r="J221" s="391" t="s">
        <v>508</v>
      </c>
      <c r="K221" s="639">
        <v>51</v>
      </c>
      <c r="L221" s="640">
        <v>0.12439024390243902</v>
      </c>
      <c r="M221" s="639" t="s">
        <v>508</v>
      </c>
      <c r="N221" s="640" t="s">
        <v>508</v>
      </c>
      <c r="O221" s="639" t="s">
        <v>508</v>
      </c>
      <c r="P221" s="640" t="s">
        <v>508</v>
      </c>
      <c r="Q221" s="639" t="s">
        <v>508</v>
      </c>
      <c r="R221" s="640" t="s">
        <v>508</v>
      </c>
      <c r="S221" s="123">
        <v>985</v>
      </c>
      <c r="T221" s="391">
        <v>0.17317158931082982</v>
      </c>
      <c r="U221" s="123" t="s">
        <v>508</v>
      </c>
      <c r="V221" s="391" t="s">
        <v>508</v>
      </c>
      <c r="W221" s="123" t="s">
        <v>508</v>
      </c>
      <c r="X221" s="391" t="s">
        <v>508</v>
      </c>
      <c r="Y221" s="123" t="s">
        <v>508</v>
      </c>
      <c r="Z221" s="633" t="s">
        <v>508</v>
      </c>
    </row>
    <row r="222" spans="1:26">
      <c r="A222" s="1089" t="s">
        <v>394</v>
      </c>
      <c r="B222" s="1090"/>
      <c r="C222" s="123">
        <v>4</v>
      </c>
      <c r="D222" s="391">
        <v>2.7210884353741496E-2</v>
      </c>
      <c r="E222" s="123" t="s">
        <v>508</v>
      </c>
      <c r="F222" s="391" t="s">
        <v>508</v>
      </c>
      <c r="G222" s="123" t="s">
        <v>508</v>
      </c>
      <c r="H222" s="391" t="s">
        <v>508</v>
      </c>
      <c r="I222" s="123" t="s">
        <v>508</v>
      </c>
      <c r="J222" s="391" t="s">
        <v>508</v>
      </c>
      <c r="K222" s="639">
        <v>11</v>
      </c>
      <c r="L222" s="640">
        <v>2.682926829268293E-2</v>
      </c>
      <c r="M222" s="639" t="s">
        <v>508</v>
      </c>
      <c r="N222" s="640" t="s">
        <v>508</v>
      </c>
      <c r="O222" s="639" t="s">
        <v>508</v>
      </c>
      <c r="P222" s="640" t="s">
        <v>508</v>
      </c>
      <c r="Q222" s="639" t="s">
        <v>508</v>
      </c>
      <c r="R222" s="640" t="s">
        <v>508</v>
      </c>
      <c r="S222" s="123">
        <v>536</v>
      </c>
      <c r="T222" s="391">
        <v>9.4233473980309429E-2</v>
      </c>
      <c r="U222" s="123" t="s">
        <v>508</v>
      </c>
      <c r="V222" s="391" t="s">
        <v>508</v>
      </c>
      <c r="W222" s="123" t="s">
        <v>508</v>
      </c>
      <c r="X222" s="391" t="s">
        <v>508</v>
      </c>
      <c r="Y222" s="123" t="s">
        <v>508</v>
      </c>
      <c r="Z222" s="633" t="s">
        <v>508</v>
      </c>
    </row>
    <row r="223" spans="1:26">
      <c r="A223" s="1089" t="s">
        <v>549</v>
      </c>
      <c r="B223" s="1090"/>
      <c r="C223" s="123">
        <v>2</v>
      </c>
      <c r="D223" s="391">
        <v>1.3605442176870748E-2</v>
      </c>
      <c r="E223" s="123" t="s">
        <v>508</v>
      </c>
      <c r="F223" s="391" t="s">
        <v>508</v>
      </c>
      <c r="G223" s="123" t="s">
        <v>508</v>
      </c>
      <c r="H223" s="391" t="s">
        <v>508</v>
      </c>
      <c r="I223" s="123" t="s">
        <v>508</v>
      </c>
      <c r="J223" s="391" t="s">
        <v>508</v>
      </c>
      <c r="K223" s="639">
        <v>2</v>
      </c>
      <c r="L223" s="640">
        <v>4.8780487804878049E-3</v>
      </c>
      <c r="M223" s="639" t="s">
        <v>508</v>
      </c>
      <c r="N223" s="640" t="s">
        <v>508</v>
      </c>
      <c r="O223" s="639" t="s">
        <v>508</v>
      </c>
      <c r="P223" s="640" t="s">
        <v>508</v>
      </c>
      <c r="Q223" s="639" t="s">
        <v>508</v>
      </c>
      <c r="R223" s="640" t="s">
        <v>508</v>
      </c>
      <c r="S223" s="123">
        <v>36</v>
      </c>
      <c r="T223" s="391">
        <v>6.3291139240506337E-3</v>
      </c>
      <c r="U223" s="123" t="s">
        <v>508</v>
      </c>
      <c r="V223" s="391" t="s">
        <v>508</v>
      </c>
      <c r="W223" s="123" t="s">
        <v>508</v>
      </c>
      <c r="X223" s="391" t="s">
        <v>508</v>
      </c>
      <c r="Y223" s="123" t="s">
        <v>508</v>
      </c>
      <c r="Z223" s="633" t="s">
        <v>508</v>
      </c>
    </row>
    <row r="224" spans="1:26">
      <c r="A224" s="1091" t="s">
        <v>230</v>
      </c>
      <c r="B224" s="1092"/>
      <c r="C224" s="123">
        <v>147</v>
      </c>
      <c r="D224" s="391">
        <v>1</v>
      </c>
      <c r="E224" s="123" t="s">
        <v>508</v>
      </c>
      <c r="F224" s="391" t="s">
        <v>508</v>
      </c>
      <c r="G224" s="123" t="s">
        <v>508</v>
      </c>
      <c r="H224" s="391" t="s">
        <v>508</v>
      </c>
      <c r="I224" s="123" t="s">
        <v>508</v>
      </c>
      <c r="J224" s="391" t="s">
        <v>508</v>
      </c>
      <c r="K224" s="639">
        <v>410</v>
      </c>
      <c r="L224" s="640">
        <v>1</v>
      </c>
      <c r="M224" s="639" t="s">
        <v>508</v>
      </c>
      <c r="N224" s="640" t="s">
        <v>508</v>
      </c>
      <c r="O224" s="639" t="s">
        <v>508</v>
      </c>
      <c r="P224" s="640" t="s">
        <v>508</v>
      </c>
      <c r="Q224" s="639" t="s">
        <v>508</v>
      </c>
      <c r="R224" s="640" t="s">
        <v>508</v>
      </c>
      <c r="S224" s="123">
        <v>5688</v>
      </c>
      <c r="T224" s="391">
        <v>1</v>
      </c>
      <c r="U224" s="123" t="s">
        <v>508</v>
      </c>
      <c r="V224" s="391" t="s">
        <v>508</v>
      </c>
      <c r="W224" s="123" t="s">
        <v>508</v>
      </c>
      <c r="X224" s="391" t="s">
        <v>508</v>
      </c>
      <c r="Y224" s="123" t="s">
        <v>508</v>
      </c>
      <c r="Z224" s="633" t="s">
        <v>508</v>
      </c>
    </row>
    <row r="225" spans="1:26" ht="15.95" customHeight="1">
      <c r="A225" s="1044" t="s">
        <v>550</v>
      </c>
      <c r="B225" s="1045"/>
      <c r="C225" s="1045"/>
      <c r="D225" s="1045"/>
      <c r="E225" s="1045"/>
      <c r="F225" s="1045"/>
      <c r="G225" s="1045"/>
      <c r="H225" s="1045"/>
      <c r="I225" s="1045"/>
      <c r="J225" s="1045"/>
      <c r="K225" s="1045"/>
      <c r="L225" s="1045"/>
      <c r="M225" s="1045"/>
      <c r="N225" s="1045"/>
      <c r="O225" s="1045"/>
      <c r="P225" s="1045"/>
      <c r="Q225" s="1045"/>
      <c r="R225" s="1045"/>
      <c r="S225" s="1045"/>
      <c r="T225" s="1045"/>
      <c r="U225" s="1045"/>
      <c r="V225" s="1045"/>
      <c r="W225" s="1045"/>
      <c r="X225" s="1045"/>
      <c r="Y225" s="1045"/>
      <c r="Z225" s="1048"/>
    </row>
    <row r="226" spans="1:26" ht="15.95" customHeight="1">
      <c r="A226" s="1102" t="s">
        <v>551</v>
      </c>
      <c r="B226" s="1103"/>
      <c r="C226" s="1103"/>
      <c r="D226" s="1103"/>
      <c r="E226" s="1103"/>
      <c r="F226" s="1103"/>
      <c r="G226" s="1103"/>
      <c r="H226" s="1103"/>
      <c r="I226" s="1103"/>
      <c r="J226" s="1103"/>
      <c r="K226" s="1103"/>
      <c r="L226" s="1103"/>
      <c r="M226" s="1103"/>
      <c r="N226" s="1103"/>
      <c r="O226" s="1103"/>
      <c r="P226" s="1103"/>
      <c r="Q226" s="1103"/>
      <c r="R226" s="1103"/>
      <c r="S226" s="1103"/>
      <c r="T226" s="1103"/>
      <c r="U226" s="1103"/>
      <c r="V226" s="1103"/>
      <c r="W226" s="1103"/>
      <c r="X226" s="1103"/>
      <c r="Y226" s="1103"/>
      <c r="Z226" s="1104"/>
    </row>
    <row r="227" spans="1:26" ht="15.95" customHeight="1">
      <c r="A227" s="1093" t="s">
        <v>552</v>
      </c>
      <c r="B227" s="1094"/>
      <c r="C227" s="641" t="s">
        <v>508</v>
      </c>
      <c r="D227" s="642" t="s">
        <v>508</v>
      </c>
      <c r="E227" s="641" t="s">
        <v>508</v>
      </c>
      <c r="F227" s="642" t="s">
        <v>508</v>
      </c>
      <c r="G227" s="641">
        <v>35</v>
      </c>
      <c r="H227" s="642">
        <v>0.23333333333333331</v>
      </c>
      <c r="I227" s="641">
        <v>33</v>
      </c>
      <c r="J227" s="642">
        <v>0.125</v>
      </c>
      <c r="K227" s="619" t="s">
        <v>508</v>
      </c>
      <c r="L227" s="471" t="s">
        <v>508</v>
      </c>
      <c r="M227" s="619" t="s">
        <v>508</v>
      </c>
      <c r="N227" s="471" t="s">
        <v>508</v>
      </c>
      <c r="O227" s="631">
        <v>1160</v>
      </c>
      <c r="P227" s="632">
        <v>0.28963795255930086</v>
      </c>
      <c r="Q227" s="619">
        <v>786</v>
      </c>
      <c r="R227" s="471">
        <v>0.16939655172413792</v>
      </c>
      <c r="S227" s="641" t="s">
        <v>508</v>
      </c>
      <c r="T227" s="642" t="s">
        <v>508</v>
      </c>
      <c r="U227" s="641" t="s">
        <v>508</v>
      </c>
      <c r="V227" s="642" t="s">
        <v>508</v>
      </c>
      <c r="W227" s="641">
        <v>4709</v>
      </c>
      <c r="X227" s="642">
        <v>0.1669976594084687</v>
      </c>
      <c r="Y227" s="641">
        <v>5151</v>
      </c>
      <c r="Z227" s="644">
        <v>0.12591053532143731</v>
      </c>
    </row>
    <row r="228" spans="1:26" ht="15.95" customHeight="1">
      <c r="A228" s="931" t="s">
        <v>553</v>
      </c>
      <c r="B228" s="935"/>
      <c r="C228" s="650" t="s">
        <v>508</v>
      </c>
      <c r="D228" s="651" t="s">
        <v>508</v>
      </c>
      <c r="E228" s="650" t="s">
        <v>508</v>
      </c>
      <c r="F228" s="651" t="s">
        <v>508</v>
      </c>
      <c r="G228" s="650">
        <v>58</v>
      </c>
      <c r="H228" s="651">
        <v>0.38666666666666666</v>
      </c>
      <c r="I228" s="650">
        <v>55</v>
      </c>
      <c r="J228" s="651">
        <v>0.20833333333333337</v>
      </c>
      <c r="K228" s="461" t="s">
        <v>508</v>
      </c>
      <c r="L228" s="466" t="s">
        <v>508</v>
      </c>
      <c r="M228" s="461" t="s">
        <v>508</v>
      </c>
      <c r="N228" s="466" t="s">
        <v>508</v>
      </c>
      <c r="O228" s="628">
        <v>1279</v>
      </c>
      <c r="P228" s="616">
        <v>0.31935081148564293</v>
      </c>
      <c r="Q228" s="461">
        <v>1162</v>
      </c>
      <c r="R228" s="466">
        <v>0.25043103448275861</v>
      </c>
      <c r="S228" s="650" t="s">
        <v>508</v>
      </c>
      <c r="T228" s="651" t="s">
        <v>508</v>
      </c>
      <c r="U228" s="650" t="s">
        <v>508</v>
      </c>
      <c r="V228" s="651" t="s">
        <v>508</v>
      </c>
      <c r="W228" s="650">
        <v>8614</v>
      </c>
      <c r="X228" s="651">
        <v>0.30548265834456345</v>
      </c>
      <c r="Y228" s="650">
        <v>10551</v>
      </c>
      <c r="Z228" s="652">
        <v>0.25790760205328772</v>
      </c>
    </row>
    <row r="229" spans="1:26">
      <c r="A229" s="931" t="s">
        <v>510</v>
      </c>
      <c r="B229" s="935"/>
      <c r="C229" s="650" t="s">
        <v>508</v>
      </c>
      <c r="D229" s="651" t="s">
        <v>508</v>
      </c>
      <c r="E229" s="650" t="s">
        <v>508</v>
      </c>
      <c r="F229" s="651" t="s">
        <v>508</v>
      </c>
      <c r="G229" s="650">
        <v>57</v>
      </c>
      <c r="H229" s="651">
        <v>0.38</v>
      </c>
      <c r="I229" s="650">
        <v>176</v>
      </c>
      <c r="J229" s="651">
        <v>0.66666666666666652</v>
      </c>
      <c r="K229" s="461" t="s">
        <v>508</v>
      </c>
      <c r="L229" s="466" t="s">
        <v>508</v>
      </c>
      <c r="M229" s="461" t="s">
        <v>508</v>
      </c>
      <c r="N229" s="466" t="s">
        <v>508</v>
      </c>
      <c r="O229" s="628">
        <v>1566</v>
      </c>
      <c r="P229" s="616">
        <v>0.3910112359550561</v>
      </c>
      <c r="Q229" s="461">
        <v>2692</v>
      </c>
      <c r="R229" s="466">
        <v>0.58017241379310347</v>
      </c>
      <c r="S229" s="650" t="s">
        <v>508</v>
      </c>
      <c r="T229" s="651" t="s">
        <v>508</v>
      </c>
      <c r="U229" s="650" t="s">
        <v>508</v>
      </c>
      <c r="V229" s="651" t="s">
        <v>508</v>
      </c>
      <c r="W229" s="650">
        <v>14875</v>
      </c>
      <c r="X229" s="651">
        <v>0.52751968224696788</v>
      </c>
      <c r="Y229" s="650">
        <v>25208</v>
      </c>
      <c r="Z229" s="652">
        <v>0.61618186262527497</v>
      </c>
    </row>
    <row r="230" spans="1:26">
      <c r="A230" s="1091" t="s">
        <v>230</v>
      </c>
      <c r="B230" s="1092"/>
      <c r="C230" s="647" t="s">
        <v>508</v>
      </c>
      <c r="D230" s="648" t="s">
        <v>508</v>
      </c>
      <c r="E230" s="647" t="s">
        <v>508</v>
      </c>
      <c r="F230" s="648" t="s">
        <v>508</v>
      </c>
      <c r="G230" s="647">
        <v>150</v>
      </c>
      <c r="H230" s="648">
        <v>1</v>
      </c>
      <c r="I230" s="647">
        <v>264</v>
      </c>
      <c r="J230" s="648">
        <v>1</v>
      </c>
      <c r="K230" s="621" t="s">
        <v>508</v>
      </c>
      <c r="L230" s="480" t="s">
        <v>508</v>
      </c>
      <c r="M230" s="621" t="s">
        <v>508</v>
      </c>
      <c r="N230" s="480" t="s">
        <v>508</v>
      </c>
      <c r="O230" s="108">
        <v>4005</v>
      </c>
      <c r="P230" s="630">
        <v>1</v>
      </c>
      <c r="Q230" s="621">
        <v>4640</v>
      </c>
      <c r="R230" s="480">
        <v>1</v>
      </c>
      <c r="S230" s="647" t="s">
        <v>508</v>
      </c>
      <c r="T230" s="648" t="s">
        <v>508</v>
      </c>
      <c r="U230" s="647" t="s">
        <v>508</v>
      </c>
      <c r="V230" s="648" t="s">
        <v>508</v>
      </c>
      <c r="W230" s="647">
        <v>28198</v>
      </c>
      <c r="X230" s="648">
        <v>1</v>
      </c>
      <c r="Y230" s="647">
        <v>40910</v>
      </c>
      <c r="Z230" s="649">
        <v>1</v>
      </c>
    </row>
    <row r="231" spans="1:26" ht="15.95" customHeight="1">
      <c r="A231" s="1044" t="s">
        <v>554</v>
      </c>
      <c r="B231" s="1045"/>
      <c r="C231" s="1045"/>
      <c r="D231" s="1045"/>
      <c r="E231" s="1045"/>
      <c r="F231" s="1045"/>
      <c r="G231" s="1045"/>
      <c r="H231" s="1045"/>
      <c r="I231" s="1045"/>
      <c r="J231" s="1045"/>
      <c r="K231" s="1045"/>
      <c r="L231" s="1045"/>
      <c r="M231" s="1045"/>
      <c r="N231" s="1045"/>
      <c r="O231" s="1045"/>
      <c r="P231" s="1045"/>
      <c r="Q231" s="1045"/>
      <c r="R231" s="1045"/>
      <c r="S231" s="1045"/>
      <c r="T231" s="1045"/>
      <c r="U231" s="1045"/>
      <c r="V231" s="1045"/>
      <c r="W231" s="1045"/>
      <c r="X231" s="1045"/>
      <c r="Y231" s="1045"/>
      <c r="Z231" s="1048"/>
    </row>
    <row r="232" spans="1:26" ht="15.95" customHeight="1">
      <c r="A232" s="1102" t="s">
        <v>555</v>
      </c>
      <c r="B232" s="1103"/>
      <c r="C232" s="1103"/>
      <c r="D232" s="1103"/>
      <c r="E232" s="1103"/>
      <c r="F232" s="1103"/>
      <c r="G232" s="1103"/>
      <c r="H232" s="1103"/>
      <c r="I232" s="1103"/>
      <c r="J232" s="1103"/>
      <c r="K232" s="1103"/>
      <c r="L232" s="1103"/>
      <c r="M232" s="1103"/>
      <c r="N232" s="1103"/>
      <c r="O232" s="1103"/>
      <c r="P232" s="1103"/>
      <c r="Q232" s="1103"/>
      <c r="R232" s="1103"/>
      <c r="S232" s="1103"/>
      <c r="T232" s="1103"/>
      <c r="U232" s="1103"/>
      <c r="V232" s="1103"/>
      <c r="W232" s="1103"/>
      <c r="X232" s="1103"/>
      <c r="Y232" s="1103"/>
      <c r="Z232" s="1104"/>
    </row>
    <row r="233" spans="1:26">
      <c r="A233" s="943" t="s">
        <v>556</v>
      </c>
      <c r="B233" s="944"/>
      <c r="C233" s="641" t="s">
        <v>508</v>
      </c>
      <c r="D233" s="642" t="s">
        <v>508</v>
      </c>
      <c r="E233" s="641" t="s">
        <v>508</v>
      </c>
      <c r="F233" s="642" t="s">
        <v>508</v>
      </c>
      <c r="G233" s="641">
        <v>18</v>
      </c>
      <c r="H233" s="642">
        <v>0.11842105263157894</v>
      </c>
      <c r="I233" s="641">
        <v>40</v>
      </c>
      <c r="J233" s="642">
        <v>0.15094339622641509</v>
      </c>
      <c r="K233" s="631" t="s">
        <v>508</v>
      </c>
      <c r="L233" s="632" t="s">
        <v>508</v>
      </c>
      <c r="M233" s="631" t="s">
        <v>508</v>
      </c>
      <c r="N233" s="632" t="s">
        <v>508</v>
      </c>
      <c r="O233" s="631">
        <v>257</v>
      </c>
      <c r="P233" s="632">
        <v>6.4089775561097254E-2</v>
      </c>
      <c r="Q233" s="631">
        <v>487</v>
      </c>
      <c r="R233" s="632">
        <v>0.10543407663996536</v>
      </c>
      <c r="S233" s="641" t="s">
        <v>508</v>
      </c>
      <c r="T233" s="642" t="s">
        <v>508</v>
      </c>
      <c r="U233" s="641" t="s">
        <v>508</v>
      </c>
      <c r="V233" s="642" t="s">
        <v>508</v>
      </c>
      <c r="W233" s="660">
        <v>1885</v>
      </c>
      <c r="X233" s="642">
        <v>6.7299796493984071E-2</v>
      </c>
      <c r="Y233" s="641">
        <v>4370</v>
      </c>
      <c r="Z233" s="644">
        <v>0.1064088828284796</v>
      </c>
    </row>
    <row r="234" spans="1:26">
      <c r="A234" s="945" t="s">
        <v>557</v>
      </c>
      <c r="B234" s="946"/>
      <c r="C234" s="650" t="s">
        <v>508</v>
      </c>
      <c r="D234" s="651" t="s">
        <v>508</v>
      </c>
      <c r="E234" s="650" t="s">
        <v>508</v>
      </c>
      <c r="F234" s="651" t="s">
        <v>508</v>
      </c>
      <c r="G234" s="650">
        <v>39</v>
      </c>
      <c r="H234" s="651">
        <v>0.25657894736842107</v>
      </c>
      <c r="I234" s="650">
        <v>92</v>
      </c>
      <c r="J234" s="651">
        <v>0.3471698113207547</v>
      </c>
      <c r="K234" s="628" t="s">
        <v>508</v>
      </c>
      <c r="L234" s="616" t="s">
        <v>508</v>
      </c>
      <c r="M234" s="628" t="s">
        <v>508</v>
      </c>
      <c r="N234" s="616" t="s">
        <v>508</v>
      </c>
      <c r="O234" s="628">
        <v>974</v>
      </c>
      <c r="P234" s="616">
        <v>0.24289276807980051</v>
      </c>
      <c r="Q234" s="628">
        <v>1361</v>
      </c>
      <c r="R234" s="616">
        <v>0.29465252219095039</v>
      </c>
      <c r="S234" s="650" t="s">
        <v>508</v>
      </c>
      <c r="T234" s="651" t="s">
        <v>508</v>
      </c>
      <c r="U234" s="650" t="s">
        <v>508</v>
      </c>
      <c r="V234" s="651" t="s">
        <v>508</v>
      </c>
      <c r="W234" s="661">
        <v>5989</v>
      </c>
      <c r="X234" s="651">
        <v>0.21382412795887037</v>
      </c>
      <c r="Y234" s="650">
        <v>12013</v>
      </c>
      <c r="Z234" s="652">
        <v>0.2925148534138502</v>
      </c>
    </row>
    <row r="235" spans="1:26">
      <c r="A235" s="945" t="s">
        <v>558</v>
      </c>
      <c r="B235" s="946"/>
      <c r="C235" s="650" t="s">
        <v>508</v>
      </c>
      <c r="D235" s="651" t="s">
        <v>508</v>
      </c>
      <c r="E235" s="650" t="s">
        <v>508</v>
      </c>
      <c r="F235" s="651" t="s">
        <v>508</v>
      </c>
      <c r="G235" s="650">
        <v>33</v>
      </c>
      <c r="H235" s="651">
        <v>0.21710526315789477</v>
      </c>
      <c r="I235" s="650">
        <v>73</v>
      </c>
      <c r="J235" s="651">
        <v>0.27547169811320754</v>
      </c>
      <c r="K235" s="628" t="s">
        <v>508</v>
      </c>
      <c r="L235" s="616" t="s">
        <v>508</v>
      </c>
      <c r="M235" s="628" t="s">
        <v>508</v>
      </c>
      <c r="N235" s="616" t="s">
        <v>508</v>
      </c>
      <c r="O235" s="628">
        <v>968</v>
      </c>
      <c r="P235" s="616">
        <v>0.24139650872817955</v>
      </c>
      <c r="Q235" s="628">
        <v>1094</v>
      </c>
      <c r="R235" s="616">
        <v>0.2368478025546655</v>
      </c>
      <c r="S235" s="650" t="s">
        <v>508</v>
      </c>
      <c r="T235" s="651" t="s">
        <v>508</v>
      </c>
      <c r="U235" s="650" t="s">
        <v>508</v>
      </c>
      <c r="V235" s="651" t="s">
        <v>508</v>
      </c>
      <c r="W235" s="661">
        <v>6351</v>
      </c>
      <c r="X235" s="651">
        <v>0.22674854511050019</v>
      </c>
      <c r="Y235" s="650">
        <v>9345</v>
      </c>
      <c r="Z235" s="652">
        <v>0.22754943021330476</v>
      </c>
    </row>
    <row r="236" spans="1:26">
      <c r="A236" s="945" t="s">
        <v>559</v>
      </c>
      <c r="B236" s="946"/>
      <c r="C236" s="650" t="s">
        <v>508</v>
      </c>
      <c r="D236" s="651" t="s">
        <v>508</v>
      </c>
      <c r="E236" s="650" t="s">
        <v>508</v>
      </c>
      <c r="F236" s="651" t="s">
        <v>508</v>
      </c>
      <c r="G236" s="650">
        <v>62</v>
      </c>
      <c r="H236" s="651">
        <v>0.40789473684210525</v>
      </c>
      <c r="I236" s="650">
        <v>60</v>
      </c>
      <c r="J236" s="651">
        <v>0.22641509433962267</v>
      </c>
      <c r="K236" s="628" t="s">
        <v>508</v>
      </c>
      <c r="L236" s="616" t="s">
        <v>508</v>
      </c>
      <c r="M236" s="628" t="s">
        <v>508</v>
      </c>
      <c r="N236" s="616" t="s">
        <v>508</v>
      </c>
      <c r="O236" s="628">
        <v>1811</v>
      </c>
      <c r="P236" s="616">
        <v>0.4516209476309227</v>
      </c>
      <c r="Q236" s="628">
        <v>1677</v>
      </c>
      <c r="R236" s="616">
        <v>0.36306559861441878</v>
      </c>
      <c r="S236" s="650" t="s">
        <v>508</v>
      </c>
      <c r="T236" s="651" t="s">
        <v>508</v>
      </c>
      <c r="U236" s="650" t="s">
        <v>508</v>
      </c>
      <c r="V236" s="651" t="s">
        <v>508</v>
      </c>
      <c r="W236" s="661">
        <v>13784</v>
      </c>
      <c r="X236" s="651">
        <v>0.49212753043664537</v>
      </c>
      <c r="Y236" s="650">
        <v>15340</v>
      </c>
      <c r="Z236" s="652">
        <v>0.37352683354436544</v>
      </c>
    </row>
    <row r="237" spans="1:26">
      <c r="A237" s="1091" t="s">
        <v>230</v>
      </c>
      <c r="B237" s="1092"/>
      <c r="C237" s="647" t="s">
        <v>508</v>
      </c>
      <c r="D237" s="648" t="s">
        <v>508</v>
      </c>
      <c r="E237" s="647" t="s">
        <v>508</v>
      </c>
      <c r="F237" s="648" t="s">
        <v>508</v>
      </c>
      <c r="G237" s="647">
        <v>152</v>
      </c>
      <c r="H237" s="648">
        <v>1</v>
      </c>
      <c r="I237" s="647">
        <v>265</v>
      </c>
      <c r="J237" s="648">
        <v>1</v>
      </c>
      <c r="K237" s="108" t="s">
        <v>508</v>
      </c>
      <c r="L237" s="630" t="s">
        <v>508</v>
      </c>
      <c r="M237" s="108" t="s">
        <v>508</v>
      </c>
      <c r="N237" s="630" t="s">
        <v>508</v>
      </c>
      <c r="O237" s="108">
        <v>4010</v>
      </c>
      <c r="P237" s="630">
        <v>1</v>
      </c>
      <c r="Q237" s="108">
        <v>4619</v>
      </c>
      <c r="R237" s="630">
        <v>1</v>
      </c>
      <c r="S237" s="647" t="s">
        <v>508</v>
      </c>
      <c r="T237" s="648" t="s">
        <v>508</v>
      </c>
      <c r="U237" s="647" t="s">
        <v>508</v>
      </c>
      <c r="V237" s="648" t="s">
        <v>508</v>
      </c>
      <c r="W237" s="659">
        <v>28009</v>
      </c>
      <c r="X237" s="648">
        <v>1</v>
      </c>
      <c r="Y237" s="647">
        <v>41068</v>
      </c>
      <c r="Z237" s="649">
        <v>1</v>
      </c>
    </row>
    <row r="238" spans="1:26" ht="15.95" customHeight="1">
      <c r="A238" s="1044" t="s">
        <v>560</v>
      </c>
      <c r="B238" s="1045"/>
      <c r="C238" s="1045"/>
      <c r="D238" s="1045"/>
      <c r="E238" s="1045"/>
      <c r="F238" s="1045"/>
      <c r="G238" s="1045"/>
      <c r="H238" s="1045"/>
      <c r="I238" s="1045"/>
      <c r="J238" s="1045"/>
      <c r="K238" s="1045"/>
      <c r="L238" s="1045"/>
      <c r="M238" s="1045"/>
      <c r="N238" s="1045"/>
      <c r="O238" s="1045"/>
      <c r="P238" s="1045"/>
      <c r="Q238" s="1045"/>
      <c r="R238" s="1045"/>
      <c r="S238" s="1045"/>
      <c r="T238" s="1045"/>
      <c r="U238" s="1045"/>
      <c r="V238" s="1045"/>
      <c r="W238" s="1045"/>
      <c r="X238" s="1045"/>
      <c r="Y238" s="1045"/>
      <c r="Z238" s="1048"/>
    </row>
    <row r="239" spans="1:26" ht="15.95" customHeight="1">
      <c r="A239" s="1102" t="s">
        <v>561</v>
      </c>
      <c r="B239" s="1103"/>
      <c r="C239" s="1103"/>
      <c r="D239" s="1103"/>
      <c r="E239" s="1103"/>
      <c r="F239" s="1103"/>
      <c r="G239" s="1103"/>
      <c r="H239" s="1103"/>
      <c r="I239" s="1103"/>
      <c r="J239" s="1103"/>
      <c r="K239" s="1103"/>
      <c r="L239" s="1103"/>
      <c r="M239" s="1103"/>
      <c r="N239" s="1103"/>
      <c r="O239" s="1103"/>
      <c r="P239" s="1103"/>
      <c r="Q239" s="1103"/>
      <c r="R239" s="1103"/>
      <c r="S239" s="1103"/>
      <c r="T239" s="1103"/>
      <c r="U239" s="1103"/>
      <c r="V239" s="1103"/>
      <c r="W239" s="1103"/>
      <c r="X239" s="1103"/>
      <c r="Y239" s="1103"/>
      <c r="Z239" s="1104"/>
    </row>
    <row r="240" spans="1:26">
      <c r="A240" s="943" t="s">
        <v>562</v>
      </c>
      <c r="B240" s="944"/>
      <c r="C240" s="249" t="s">
        <v>508</v>
      </c>
      <c r="D240" s="367" t="s">
        <v>508</v>
      </c>
      <c r="E240" s="249" t="s">
        <v>508</v>
      </c>
      <c r="F240" s="367" t="s">
        <v>508</v>
      </c>
      <c r="G240" s="249">
        <v>43</v>
      </c>
      <c r="H240" s="367">
        <v>0.29452054794520549</v>
      </c>
      <c r="I240" s="249">
        <v>30</v>
      </c>
      <c r="J240" s="367">
        <v>0.1171875</v>
      </c>
      <c r="K240" s="539" t="s">
        <v>508</v>
      </c>
      <c r="L240" s="542" t="s">
        <v>508</v>
      </c>
      <c r="M240" s="539" t="s">
        <v>508</v>
      </c>
      <c r="N240" s="542" t="s">
        <v>508</v>
      </c>
      <c r="O240" s="539">
        <v>1551</v>
      </c>
      <c r="P240" s="542">
        <v>0.38649389484176422</v>
      </c>
      <c r="Q240" s="539">
        <v>584</v>
      </c>
      <c r="R240" s="542">
        <v>0.12588920025867645</v>
      </c>
      <c r="S240" s="249" t="s">
        <v>508</v>
      </c>
      <c r="T240" s="367" t="s">
        <v>508</v>
      </c>
      <c r="U240" s="249" t="s">
        <v>508</v>
      </c>
      <c r="V240" s="367" t="s">
        <v>508</v>
      </c>
      <c r="W240" s="422">
        <v>5830</v>
      </c>
      <c r="X240" s="367">
        <v>0.20620379867718319</v>
      </c>
      <c r="Y240" s="249">
        <v>2692</v>
      </c>
      <c r="Z240" s="368">
        <v>6.5338219946117812E-2</v>
      </c>
    </row>
    <row r="241" spans="1:26">
      <c r="A241" s="945" t="s">
        <v>563</v>
      </c>
      <c r="B241" s="946"/>
      <c r="C241" s="81" t="s">
        <v>508</v>
      </c>
      <c r="D241" s="352" t="s">
        <v>508</v>
      </c>
      <c r="E241" s="81" t="s">
        <v>508</v>
      </c>
      <c r="F241" s="352" t="s">
        <v>508</v>
      </c>
      <c r="G241" s="81">
        <v>103</v>
      </c>
      <c r="H241" s="352">
        <v>0.70547945205479445</v>
      </c>
      <c r="I241" s="81">
        <v>226</v>
      </c>
      <c r="J241" s="352">
        <v>0.8828125</v>
      </c>
      <c r="K241" s="527" t="s">
        <v>508</v>
      </c>
      <c r="L241" s="508" t="s">
        <v>508</v>
      </c>
      <c r="M241" s="527" t="s">
        <v>508</v>
      </c>
      <c r="N241" s="508" t="s">
        <v>508</v>
      </c>
      <c r="O241" s="527">
        <v>2462</v>
      </c>
      <c r="P241" s="508">
        <v>0.61350610515823578</v>
      </c>
      <c r="Q241" s="527">
        <v>4055</v>
      </c>
      <c r="R241" s="508">
        <v>0.87411079974132344</v>
      </c>
      <c r="S241" s="81" t="s">
        <v>508</v>
      </c>
      <c r="T241" s="352" t="s">
        <v>508</v>
      </c>
      <c r="U241" s="81" t="s">
        <v>508</v>
      </c>
      <c r="V241" s="352" t="s">
        <v>508</v>
      </c>
      <c r="W241" s="404">
        <v>22443</v>
      </c>
      <c r="X241" s="352">
        <v>0.79379620132281692</v>
      </c>
      <c r="Y241" s="81">
        <v>38509</v>
      </c>
      <c r="Z241" s="355">
        <v>0.93466178005388234</v>
      </c>
    </row>
    <row r="242" spans="1:26">
      <c r="A242" s="1091" t="s">
        <v>230</v>
      </c>
      <c r="B242" s="1092"/>
      <c r="C242" s="106" t="s">
        <v>508</v>
      </c>
      <c r="D242" s="370" t="s">
        <v>508</v>
      </c>
      <c r="E242" s="106" t="s">
        <v>508</v>
      </c>
      <c r="F242" s="370" t="s">
        <v>508</v>
      </c>
      <c r="G242" s="106">
        <v>146</v>
      </c>
      <c r="H242" s="370">
        <v>1</v>
      </c>
      <c r="I242" s="106">
        <v>256</v>
      </c>
      <c r="J242" s="370">
        <v>1</v>
      </c>
      <c r="K242" s="525" t="s">
        <v>508</v>
      </c>
      <c r="L242" s="510" t="s">
        <v>508</v>
      </c>
      <c r="M242" s="525" t="s">
        <v>508</v>
      </c>
      <c r="N242" s="510" t="s">
        <v>508</v>
      </c>
      <c r="O242" s="525">
        <v>4013</v>
      </c>
      <c r="P242" s="510">
        <v>1</v>
      </c>
      <c r="Q242" s="525">
        <v>4639</v>
      </c>
      <c r="R242" s="510">
        <v>1</v>
      </c>
      <c r="S242" s="106" t="s">
        <v>508</v>
      </c>
      <c r="T242" s="370" t="s">
        <v>508</v>
      </c>
      <c r="U242" s="106" t="s">
        <v>508</v>
      </c>
      <c r="V242" s="423" t="s">
        <v>508</v>
      </c>
      <c r="W242" s="403">
        <v>28273</v>
      </c>
      <c r="X242" s="370">
        <v>1</v>
      </c>
      <c r="Y242" s="106">
        <v>41201</v>
      </c>
      <c r="Z242" s="373">
        <v>1</v>
      </c>
    </row>
    <row r="243" spans="1:26" ht="32.1" customHeight="1">
      <c r="A243" s="1014" t="s">
        <v>564</v>
      </c>
      <c r="B243" s="1015"/>
      <c r="C243" s="1015"/>
      <c r="D243" s="1015"/>
      <c r="E243" s="1015"/>
      <c r="F243" s="1015"/>
      <c r="G243" s="1015"/>
      <c r="H243" s="1015"/>
      <c r="I243" s="1015"/>
      <c r="J243" s="1015"/>
      <c r="K243" s="1015"/>
      <c r="L243" s="1015"/>
      <c r="M243" s="1015"/>
      <c r="N243" s="1015"/>
      <c r="O243" s="1015"/>
      <c r="P243" s="1015"/>
      <c r="Q243" s="1015"/>
      <c r="R243" s="1015"/>
      <c r="S243" s="1015"/>
      <c r="T243" s="1015"/>
      <c r="U243" s="1015"/>
      <c r="V243" s="1015"/>
      <c r="W243" s="1015"/>
      <c r="X243" s="1015"/>
      <c r="Y243" s="1015"/>
      <c r="Z243" s="1016"/>
    </row>
    <row r="244" spans="1:26">
      <c r="A244" s="943" t="s">
        <v>565</v>
      </c>
      <c r="B244" s="944"/>
      <c r="C244" s="249" t="s">
        <v>508</v>
      </c>
      <c r="D244" s="367" t="s">
        <v>508</v>
      </c>
      <c r="E244" s="249" t="s">
        <v>508</v>
      </c>
      <c r="F244" s="367" t="s">
        <v>508</v>
      </c>
      <c r="G244" s="249">
        <v>33</v>
      </c>
      <c r="H244" s="367">
        <v>0.22916666666666663</v>
      </c>
      <c r="I244" s="249" t="s">
        <v>508</v>
      </c>
      <c r="J244" s="367" t="s">
        <v>508</v>
      </c>
      <c r="K244" s="539" t="s">
        <v>508</v>
      </c>
      <c r="L244" s="542" t="s">
        <v>508</v>
      </c>
      <c r="M244" s="539" t="s">
        <v>508</v>
      </c>
      <c r="N244" s="542" t="s">
        <v>508</v>
      </c>
      <c r="O244" s="539">
        <v>1843</v>
      </c>
      <c r="P244" s="542">
        <v>0.55713422007255142</v>
      </c>
      <c r="Q244" s="539" t="s">
        <v>508</v>
      </c>
      <c r="R244" s="542" t="s">
        <v>508</v>
      </c>
      <c r="S244" s="554" t="s">
        <v>508</v>
      </c>
      <c r="T244" s="653" t="s">
        <v>508</v>
      </c>
      <c r="U244" s="554" t="s">
        <v>508</v>
      </c>
      <c r="V244" s="653" t="s">
        <v>508</v>
      </c>
      <c r="W244" s="554">
        <v>7301</v>
      </c>
      <c r="X244" s="653">
        <v>0.28696643345648926</v>
      </c>
      <c r="Y244" s="554" t="s">
        <v>508</v>
      </c>
      <c r="Z244" s="656" t="s">
        <v>508</v>
      </c>
    </row>
    <row r="245" spans="1:26">
      <c r="A245" s="945" t="s">
        <v>566</v>
      </c>
      <c r="B245" s="946"/>
      <c r="C245" s="81" t="s">
        <v>508</v>
      </c>
      <c r="D245" s="352" t="s">
        <v>508</v>
      </c>
      <c r="E245" s="81" t="s">
        <v>508</v>
      </c>
      <c r="F245" s="352" t="s">
        <v>508</v>
      </c>
      <c r="G245" s="81">
        <v>17</v>
      </c>
      <c r="H245" s="352">
        <v>0.11805555555555555</v>
      </c>
      <c r="I245" s="81" t="s">
        <v>508</v>
      </c>
      <c r="J245" s="352" t="s">
        <v>508</v>
      </c>
      <c r="K245" s="527" t="s">
        <v>508</v>
      </c>
      <c r="L245" s="508" t="s">
        <v>508</v>
      </c>
      <c r="M245" s="527" t="s">
        <v>508</v>
      </c>
      <c r="N245" s="508" t="s">
        <v>508</v>
      </c>
      <c r="O245" s="527">
        <v>263</v>
      </c>
      <c r="P245" s="508">
        <v>7.9504232164449823E-2</v>
      </c>
      <c r="Q245" s="527" t="s">
        <v>508</v>
      </c>
      <c r="R245" s="508" t="s">
        <v>508</v>
      </c>
      <c r="S245" s="555" t="s">
        <v>508</v>
      </c>
      <c r="T245" s="654" t="s">
        <v>508</v>
      </c>
      <c r="U245" s="555" t="s">
        <v>508</v>
      </c>
      <c r="V245" s="654" t="s">
        <v>508</v>
      </c>
      <c r="W245" s="555">
        <v>5169</v>
      </c>
      <c r="X245" s="654">
        <v>0.20316798993789795</v>
      </c>
      <c r="Y245" s="555" t="s">
        <v>508</v>
      </c>
      <c r="Z245" s="657" t="s">
        <v>508</v>
      </c>
    </row>
    <row r="246" spans="1:26">
      <c r="A246" s="945" t="s">
        <v>567</v>
      </c>
      <c r="B246" s="946"/>
      <c r="C246" s="81" t="s">
        <v>508</v>
      </c>
      <c r="D246" s="352" t="s">
        <v>508</v>
      </c>
      <c r="E246" s="81" t="s">
        <v>508</v>
      </c>
      <c r="F246" s="352" t="s">
        <v>508</v>
      </c>
      <c r="G246" s="81">
        <v>17</v>
      </c>
      <c r="H246" s="352">
        <v>0.11805555555555555</v>
      </c>
      <c r="I246" s="81" t="s">
        <v>508</v>
      </c>
      <c r="J246" s="352" t="s">
        <v>508</v>
      </c>
      <c r="K246" s="527" t="s">
        <v>508</v>
      </c>
      <c r="L246" s="508" t="s">
        <v>508</v>
      </c>
      <c r="M246" s="527" t="s">
        <v>508</v>
      </c>
      <c r="N246" s="508" t="s">
        <v>508</v>
      </c>
      <c r="O246" s="527">
        <v>348</v>
      </c>
      <c r="P246" s="508">
        <v>0.10519951632406288</v>
      </c>
      <c r="Q246" s="527" t="s">
        <v>508</v>
      </c>
      <c r="R246" s="508" t="s">
        <v>508</v>
      </c>
      <c r="S246" s="555" t="s">
        <v>508</v>
      </c>
      <c r="T246" s="654" t="s">
        <v>508</v>
      </c>
      <c r="U246" s="555" t="s">
        <v>508</v>
      </c>
      <c r="V246" s="654" t="s">
        <v>508</v>
      </c>
      <c r="W246" s="555">
        <v>6010</v>
      </c>
      <c r="X246" s="654">
        <v>0.23622356732961244</v>
      </c>
      <c r="Y246" s="555" t="s">
        <v>508</v>
      </c>
      <c r="Z246" s="657" t="s">
        <v>508</v>
      </c>
    </row>
    <row r="247" spans="1:26">
      <c r="A247" s="945" t="s">
        <v>568</v>
      </c>
      <c r="B247" s="946"/>
      <c r="C247" s="81" t="s">
        <v>508</v>
      </c>
      <c r="D247" s="352" t="s">
        <v>508</v>
      </c>
      <c r="E247" s="81" t="s">
        <v>508</v>
      </c>
      <c r="F247" s="352" t="s">
        <v>508</v>
      </c>
      <c r="G247" s="81">
        <v>77</v>
      </c>
      <c r="H247" s="352">
        <v>0.53472222222222221</v>
      </c>
      <c r="I247" s="81" t="s">
        <v>508</v>
      </c>
      <c r="J247" s="352" t="s">
        <v>508</v>
      </c>
      <c r="K247" s="527" t="s">
        <v>508</v>
      </c>
      <c r="L247" s="508" t="s">
        <v>508</v>
      </c>
      <c r="M247" s="527" t="s">
        <v>508</v>
      </c>
      <c r="N247" s="508" t="s">
        <v>508</v>
      </c>
      <c r="O247" s="527">
        <v>854</v>
      </c>
      <c r="P247" s="508">
        <v>0.2581620314389359</v>
      </c>
      <c r="Q247" s="527" t="s">
        <v>508</v>
      </c>
      <c r="R247" s="508" t="s">
        <v>508</v>
      </c>
      <c r="S247" s="555" t="s">
        <v>508</v>
      </c>
      <c r="T247" s="654" t="s">
        <v>508</v>
      </c>
      <c r="U247" s="555" t="s">
        <v>508</v>
      </c>
      <c r="V247" s="654" t="s">
        <v>508</v>
      </c>
      <c r="W247" s="555">
        <v>6962</v>
      </c>
      <c r="X247" s="654">
        <v>0.2736420092760003</v>
      </c>
      <c r="Y247" s="555" t="s">
        <v>508</v>
      </c>
      <c r="Z247" s="657" t="s">
        <v>508</v>
      </c>
    </row>
    <row r="248" spans="1:26">
      <c r="A248" s="1091" t="s">
        <v>230</v>
      </c>
      <c r="B248" s="1092"/>
      <c r="C248" s="106" t="s">
        <v>508</v>
      </c>
      <c r="D248" s="370" t="s">
        <v>508</v>
      </c>
      <c r="E248" s="106" t="s">
        <v>508</v>
      </c>
      <c r="F248" s="370" t="s">
        <v>508</v>
      </c>
      <c r="G248" s="106">
        <v>144</v>
      </c>
      <c r="H248" s="370">
        <v>1</v>
      </c>
      <c r="I248" s="106" t="s">
        <v>508</v>
      </c>
      <c r="J248" s="370" t="s">
        <v>508</v>
      </c>
      <c r="K248" s="525" t="s">
        <v>508</v>
      </c>
      <c r="L248" s="510" t="s">
        <v>508</v>
      </c>
      <c r="M248" s="525" t="s">
        <v>508</v>
      </c>
      <c r="N248" s="510" t="s">
        <v>508</v>
      </c>
      <c r="O248" s="525">
        <v>3308</v>
      </c>
      <c r="P248" s="510">
        <v>1</v>
      </c>
      <c r="Q248" s="525" t="s">
        <v>508</v>
      </c>
      <c r="R248" s="510" t="s">
        <v>508</v>
      </c>
      <c r="S248" s="558" t="s">
        <v>508</v>
      </c>
      <c r="T248" s="655" t="s">
        <v>508</v>
      </c>
      <c r="U248" s="558" t="s">
        <v>508</v>
      </c>
      <c r="V248" s="655" t="s">
        <v>508</v>
      </c>
      <c r="W248" s="558">
        <v>25442</v>
      </c>
      <c r="X248" s="655">
        <v>1</v>
      </c>
      <c r="Y248" s="558" t="s">
        <v>508</v>
      </c>
      <c r="Z248" s="658" t="s">
        <v>508</v>
      </c>
    </row>
    <row r="249" spans="1:26" ht="32.1" customHeight="1">
      <c r="A249" s="1014" t="s">
        <v>569</v>
      </c>
      <c r="B249" s="1015"/>
      <c r="C249" s="1015"/>
      <c r="D249" s="1015"/>
      <c r="E249" s="1015"/>
      <c r="F249" s="1015"/>
      <c r="G249" s="1015"/>
      <c r="H249" s="1015"/>
      <c r="I249" s="1015"/>
      <c r="J249" s="1015"/>
      <c r="K249" s="1015"/>
      <c r="L249" s="1015"/>
      <c r="M249" s="1015"/>
      <c r="N249" s="1015"/>
      <c r="O249" s="1015"/>
      <c r="P249" s="1015"/>
      <c r="Q249" s="1015"/>
      <c r="R249" s="1015"/>
      <c r="S249" s="1015"/>
      <c r="T249" s="1015"/>
      <c r="U249" s="1015"/>
      <c r="V249" s="1015"/>
      <c r="W249" s="1015"/>
      <c r="X249" s="1015"/>
      <c r="Y249" s="1015"/>
      <c r="Z249" s="1016"/>
    </row>
    <row r="250" spans="1:26">
      <c r="A250" s="943" t="s">
        <v>570</v>
      </c>
      <c r="B250" s="944"/>
      <c r="C250" s="249" t="s">
        <v>508</v>
      </c>
      <c r="D250" s="367" t="s">
        <v>508</v>
      </c>
      <c r="E250" s="249" t="s">
        <v>508</v>
      </c>
      <c r="F250" s="367" t="s">
        <v>508</v>
      </c>
      <c r="G250" s="249">
        <v>5</v>
      </c>
      <c r="H250" s="367">
        <v>3.6496350364963501E-2</v>
      </c>
      <c r="I250" s="249" t="s">
        <v>508</v>
      </c>
      <c r="J250" s="367" t="s">
        <v>508</v>
      </c>
      <c r="K250" s="539" t="s">
        <v>508</v>
      </c>
      <c r="L250" s="542" t="s">
        <v>508</v>
      </c>
      <c r="M250" s="539" t="s">
        <v>508</v>
      </c>
      <c r="N250" s="542" t="s">
        <v>508</v>
      </c>
      <c r="O250" s="539">
        <v>86</v>
      </c>
      <c r="P250" s="542">
        <v>5.6172436316133244E-2</v>
      </c>
      <c r="Q250" s="539" t="s">
        <v>508</v>
      </c>
      <c r="R250" s="542" t="s">
        <v>508</v>
      </c>
      <c r="S250" s="249" t="s">
        <v>508</v>
      </c>
      <c r="T250" s="367" t="s">
        <v>508</v>
      </c>
      <c r="U250" s="249" t="s">
        <v>508</v>
      </c>
      <c r="V250" s="367" t="s">
        <v>508</v>
      </c>
      <c r="W250" s="249">
        <v>885</v>
      </c>
      <c r="X250" s="367">
        <v>6.5390867444953454E-2</v>
      </c>
      <c r="Y250" s="249" t="s">
        <v>508</v>
      </c>
      <c r="Z250" s="368" t="s">
        <v>508</v>
      </c>
    </row>
    <row r="251" spans="1:26">
      <c r="A251" s="945" t="s">
        <v>571</v>
      </c>
      <c r="B251" s="946"/>
      <c r="C251" s="81" t="s">
        <v>508</v>
      </c>
      <c r="D251" s="352" t="s">
        <v>508</v>
      </c>
      <c r="E251" s="81" t="s">
        <v>508</v>
      </c>
      <c r="F251" s="352" t="s">
        <v>508</v>
      </c>
      <c r="G251" s="81">
        <v>17</v>
      </c>
      <c r="H251" s="352">
        <v>0.12408759124087591</v>
      </c>
      <c r="I251" s="81" t="s">
        <v>508</v>
      </c>
      <c r="J251" s="352" t="s">
        <v>508</v>
      </c>
      <c r="K251" s="527" t="s">
        <v>508</v>
      </c>
      <c r="L251" s="508" t="s">
        <v>508</v>
      </c>
      <c r="M251" s="527" t="s">
        <v>508</v>
      </c>
      <c r="N251" s="508" t="s">
        <v>508</v>
      </c>
      <c r="O251" s="527">
        <v>108</v>
      </c>
      <c r="P251" s="508">
        <v>7.0542129327237094E-2</v>
      </c>
      <c r="Q251" s="527" t="s">
        <v>508</v>
      </c>
      <c r="R251" s="508" t="s">
        <v>508</v>
      </c>
      <c r="S251" s="81" t="s">
        <v>508</v>
      </c>
      <c r="T251" s="352" t="s">
        <v>508</v>
      </c>
      <c r="U251" s="81" t="s">
        <v>508</v>
      </c>
      <c r="V251" s="352" t="s">
        <v>508</v>
      </c>
      <c r="W251" s="81">
        <v>1051</v>
      </c>
      <c r="X251" s="352">
        <v>7.7656273089995564E-2</v>
      </c>
      <c r="Y251" s="81" t="s">
        <v>508</v>
      </c>
      <c r="Z251" s="355" t="s">
        <v>508</v>
      </c>
    </row>
    <row r="252" spans="1:26">
      <c r="A252" s="945" t="s">
        <v>572</v>
      </c>
      <c r="B252" s="946"/>
      <c r="C252" s="81" t="s">
        <v>508</v>
      </c>
      <c r="D252" s="352" t="s">
        <v>508</v>
      </c>
      <c r="E252" s="81" t="s">
        <v>508</v>
      </c>
      <c r="F252" s="352" t="s">
        <v>508</v>
      </c>
      <c r="G252" s="81">
        <v>19</v>
      </c>
      <c r="H252" s="352">
        <v>0.13868613138686131</v>
      </c>
      <c r="I252" s="81" t="s">
        <v>508</v>
      </c>
      <c r="J252" s="352" t="s">
        <v>508</v>
      </c>
      <c r="K252" s="527" t="s">
        <v>508</v>
      </c>
      <c r="L252" s="508" t="s">
        <v>508</v>
      </c>
      <c r="M252" s="527" t="s">
        <v>508</v>
      </c>
      <c r="N252" s="508" t="s">
        <v>508</v>
      </c>
      <c r="O252" s="527">
        <v>78</v>
      </c>
      <c r="P252" s="508">
        <v>5.0947093403004573E-2</v>
      </c>
      <c r="Q252" s="527" t="s">
        <v>508</v>
      </c>
      <c r="R252" s="508" t="s">
        <v>508</v>
      </c>
      <c r="S252" s="81" t="s">
        <v>508</v>
      </c>
      <c r="T252" s="352" t="s">
        <v>508</v>
      </c>
      <c r="U252" s="81" t="s">
        <v>508</v>
      </c>
      <c r="V252" s="352" t="s">
        <v>508</v>
      </c>
      <c r="W252" s="81">
        <v>380</v>
      </c>
      <c r="X252" s="352">
        <v>2.8077434609132555E-2</v>
      </c>
      <c r="Y252" s="81" t="s">
        <v>508</v>
      </c>
      <c r="Z252" s="355" t="s">
        <v>508</v>
      </c>
    </row>
    <row r="253" spans="1:26">
      <c r="A253" s="945" t="s">
        <v>573</v>
      </c>
      <c r="B253" s="946"/>
      <c r="C253" s="81" t="s">
        <v>508</v>
      </c>
      <c r="D253" s="352" t="s">
        <v>508</v>
      </c>
      <c r="E253" s="81" t="s">
        <v>508</v>
      </c>
      <c r="F253" s="352" t="s">
        <v>508</v>
      </c>
      <c r="G253" s="81">
        <v>17</v>
      </c>
      <c r="H253" s="352">
        <v>0.12408759124087591</v>
      </c>
      <c r="I253" s="81" t="s">
        <v>508</v>
      </c>
      <c r="J253" s="352" t="s">
        <v>508</v>
      </c>
      <c r="K253" s="527" t="s">
        <v>508</v>
      </c>
      <c r="L253" s="508" t="s">
        <v>508</v>
      </c>
      <c r="M253" s="527" t="s">
        <v>508</v>
      </c>
      <c r="N253" s="508" t="s">
        <v>508</v>
      </c>
      <c r="O253" s="527">
        <v>77</v>
      </c>
      <c r="P253" s="508">
        <v>5.0293925538863492E-2</v>
      </c>
      <c r="Q253" s="527" t="s">
        <v>508</v>
      </c>
      <c r="R253" s="508" t="s">
        <v>508</v>
      </c>
      <c r="S253" s="81" t="s">
        <v>508</v>
      </c>
      <c r="T253" s="352" t="s">
        <v>508</v>
      </c>
      <c r="U253" s="81" t="s">
        <v>508</v>
      </c>
      <c r="V253" s="352" t="s">
        <v>508</v>
      </c>
      <c r="W253" s="81">
        <v>957</v>
      </c>
      <c r="X253" s="352">
        <v>7.071080242352594E-2</v>
      </c>
      <c r="Y253" s="81" t="s">
        <v>508</v>
      </c>
      <c r="Z253" s="355" t="s">
        <v>508</v>
      </c>
    </row>
    <row r="254" spans="1:26">
      <c r="A254" s="945" t="s">
        <v>574</v>
      </c>
      <c r="B254" s="946"/>
      <c r="C254" s="81" t="s">
        <v>508</v>
      </c>
      <c r="D254" s="352" t="s">
        <v>508</v>
      </c>
      <c r="E254" s="81" t="s">
        <v>508</v>
      </c>
      <c r="F254" s="352" t="s">
        <v>508</v>
      </c>
      <c r="G254" s="81">
        <v>2</v>
      </c>
      <c r="H254" s="352">
        <v>1.4598540145985401E-2</v>
      </c>
      <c r="I254" s="81" t="s">
        <v>508</v>
      </c>
      <c r="J254" s="352" t="s">
        <v>508</v>
      </c>
      <c r="K254" s="527" t="s">
        <v>508</v>
      </c>
      <c r="L254" s="508" t="s">
        <v>508</v>
      </c>
      <c r="M254" s="527" t="s">
        <v>508</v>
      </c>
      <c r="N254" s="508" t="s">
        <v>508</v>
      </c>
      <c r="O254" s="527">
        <v>41</v>
      </c>
      <c r="P254" s="508">
        <v>2.6779882429784452E-2</v>
      </c>
      <c r="Q254" s="527" t="s">
        <v>508</v>
      </c>
      <c r="R254" s="508" t="s">
        <v>508</v>
      </c>
      <c r="S254" s="81" t="s">
        <v>508</v>
      </c>
      <c r="T254" s="352" t="s">
        <v>508</v>
      </c>
      <c r="U254" s="81" t="s">
        <v>508</v>
      </c>
      <c r="V254" s="352" t="s">
        <v>508</v>
      </c>
      <c r="W254" s="81">
        <v>504</v>
      </c>
      <c r="X254" s="352">
        <v>3.723954485000739E-2</v>
      </c>
      <c r="Y254" s="81" t="s">
        <v>508</v>
      </c>
      <c r="Z254" s="355" t="s">
        <v>508</v>
      </c>
    </row>
    <row r="255" spans="1:26">
      <c r="A255" s="945" t="s">
        <v>575</v>
      </c>
      <c r="B255" s="946"/>
      <c r="C255" s="81" t="s">
        <v>508</v>
      </c>
      <c r="D255" s="352" t="s">
        <v>508</v>
      </c>
      <c r="E255" s="81" t="s">
        <v>508</v>
      </c>
      <c r="F255" s="352" t="s">
        <v>508</v>
      </c>
      <c r="G255" s="81">
        <v>3</v>
      </c>
      <c r="H255" s="352">
        <v>2.1897810218978103E-2</v>
      </c>
      <c r="I255" s="81" t="s">
        <v>508</v>
      </c>
      <c r="J255" s="352" t="s">
        <v>508</v>
      </c>
      <c r="K255" s="527" t="s">
        <v>508</v>
      </c>
      <c r="L255" s="508" t="s">
        <v>508</v>
      </c>
      <c r="M255" s="527" t="s">
        <v>508</v>
      </c>
      <c r="N255" s="508" t="s">
        <v>508</v>
      </c>
      <c r="O255" s="527">
        <v>63</v>
      </c>
      <c r="P255" s="508">
        <v>4.1149575440888306E-2</v>
      </c>
      <c r="Q255" s="527" t="s">
        <v>508</v>
      </c>
      <c r="R255" s="508" t="s">
        <v>508</v>
      </c>
      <c r="S255" s="81" t="s">
        <v>508</v>
      </c>
      <c r="T255" s="352" t="s">
        <v>508</v>
      </c>
      <c r="U255" s="81" t="s">
        <v>508</v>
      </c>
      <c r="V255" s="352" t="s">
        <v>508</v>
      </c>
      <c r="W255" s="81">
        <v>1085</v>
      </c>
      <c r="X255" s="352">
        <v>8.0168464607654796E-2</v>
      </c>
      <c r="Y255" s="81" t="s">
        <v>508</v>
      </c>
      <c r="Z255" s="355" t="s">
        <v>508</v>
      </c>
    </row>
    <row r="256" spans="1:26">
      <c r="A256" s="945" t="s">
        <v>576</v>
      </c>
      <c r="B256" s="946"/>
      <c r="C256" s="95" t="s">
        <v>508</v>
      </c>
      <c r="D256" s="349" t="s">
        <v>508</v>
      </c>
      <c r="E256" s="95" t="s">
        <v>508</v>
      </c>
      <c r="F256" s="349" t="s">
        <v>508</v>
      </c>
      <c r="G256" s="95">
        <v>21</v>
      </c>
      <c r="H256" s="349">
        <v>0.15328467153284672</v>
      </c>
      <c r="I256" s="95" t="s">
        <v>508</v>
      </c>
      <c r="J256" s="349" t="s">
        <v>508</v>
      </c>
      <c r="K256" s="521" t="s">
        <v>508</v>
      </c>
      <c r="L256" s="509" t="s">
        <v>508</v>
      </c>
      <c r="M256" s="521" t="s">
        <v>508</v>
      </c>
      <c r="N256" s="509" t="s">
        <v>508</v>
      </c>
      <c r="O256" s="521">
        <v>230</v>
      </c>
      <c r="P256" s="509">
        <v>0.15022860875244937</v>
      </c>
      <c r="Q256" s="521" t="s">
        <v>508</v>
      </c>
      <c r="R256" s="509" t="s">
        <v>508</v>
      </c>
      <c r="S256" s="95" t="s">
        <v>508</v>
      </c>
      <c r="T256" s="349" t="s">
        <v>508</v>
      </c>
      <c r="U256" s="95" t="s">
        <v>508</v>
      </c>
      <c r="V256" s="349" t="s">
        <v>508</v>
      </c>
      <c r="W256" s="95">
        <v>1782</v>
      </c>
      <c r="X256" s="349">
        <v>0.13166839071966899</v>
      </c>
      <c r="Y256" s="95" t="s">
        <v>508</v>
      </c>
      <c r="Z256" s="350" t="s">
        <v>508</v>
      </c>
    </row>
    <row r="257" spans="1:26">
      <c r="A257" s="945" t="s">
        <v>577</v>
      </c>
      <c r="B257" s="946"/>
      <c r="C257" s="81" t="s">
        <v>508</v>
      </c>
      <c r="D257" s="352" t="s">
        <v>508</v>
      </c>
      <c r="E257" s="81" t="s">
        <v>508</v>
      </c>
      <c r="F257" s="352" t="s">
        <v>508</v>
      </c>
      <c r="G257" s="81">
        <v>11</v>
      </c>
      <c r="H257" s="352">
        <v>8.0291970802919707E-2</v>
      </c>
      <c r="I257" s="81" t="s">
        <v>508</v>
      </c>
      <c r="J257" s="352" t="s">
        <v>508</v>
      </c>
      <c r="K257" s="527" t="s">
        <v>508</v>
      </c>
      <c r="L257" s="508" t="s">
        <v>508</v>
      </c>
      <c r="M257" s="527" t="s">
        <v>508</v>
      </c>
      <c r="N257" s="508" t="s">
        <v>508</v>
      </c>
      <c r="O257" s="527">
        <v>203</v>
      </c>
      <c r="P257" s="508">
        <v>0.13259307642064011</v>
      </c>
      <c r="Q257" s="527" t="s">
        <v>508</v>
      </c>
      <c r="R257" s="508" t="s">
        <v>508</v>
      </c>
      <c r="S257" s="81" t="s">
        <v>508</v>
      </c>
      <c r="T257" s="352" t="s">
        <v>508</v>
      </c>
      <c r="U257" s="81" t="s">
        <v>508</v>
      </c>
      <c r="V257" s="352" t="s">
        <v>508</v>
      </c>
      <c r="W257" s="81">
        <v>2060</v>
      </c>
      <c r="X257" s="352">
        <v>0.15220925077582384</v>
      </c>
      <c r="Y257" s="81" t="s">
        <v>508</v>
      </c>
      <c r="Z257" s="355" t="s">
        <v>508</v>
      </c>
    </row>
    <row r="258" spans="1:26">
      <c r="A258" s="318" t="s">
        <v>578</v>
      </c>
      <c r="B258" s="319"/>
      <c r="C258" s="95" t="s">
        <v>508</v>
      </c>
      <c r="D258" s="349" t="s">
        <v>508</v>
      </c>
      <c r="E258" s="95" t="s">
        <v>508</v>
      </c>
      <c r="F258" s="349" t="s">
        <v>508</v>
      </c>
      <c r="G258" s="95">
        <v>18</v>
      </c>
      <c r="H258" s="349">
        <v>0.13138686131386862</v>
      </c>
      <c r="I258" s="95" t="s">
        <v>508</v>
      </c>
      <c r="J258" s="349" t="s">
        <v>508</v>
      </c>
      <c r="K258" s="521" t="s">
        <v>508</v>
      </c>
      <c r="L258" s="509" t="s">
        <v>508</v>
      </c>
      <c r="M258" s="521" t="s">
        <v>508</v>
      </c>
      <c r="N258" s="509" t="s">
        <v>508</v>
      </c>
      <c r="O258" s="521">
        <v>209</v>
      </c>
      <c r="P258" s="509">
        <v>0.13651208360548661</v>
      </c>
      <c r="Q258" s="521" t="s">
        <v>508</v>
      </c>
      <c r="R258" s="509" t="s">
        <v>508</v>
      </c>
      <c r="S258" s="95" t="s">
        <v>508</v>
      </c>
      <c r="T258" s="349" t="s">
        <v>508</v>
      </c>
      <c r="U258" s="95" t="s">
        <v>508</v>
      </c>
      <c r="V258" s="349" t="s">
        <v>508</v>
      </c>
      <c r="W258" s="95">
        <v>1515</v>
      </c>
      <c r="X258" s="349">
        <v>0.11194029850746269</v>
      </c>
      <c r="Y258" s="95" t="s">
        <v>508</v>
      </c>
      <c r="Z258" s="350" t="s">
        <v>508</v>
      </c>
    </row>
    <row r="259" spans="1:26">
      <c r="A259" s="945" t="s">
        <v>579</v>
      </c>
      <c r="B259" s="1095"/>
      <c r="C259" s="81" t="s">
        <v>508</v>
      </c>
      <c r="D259" s="352" t="s">
        <v>508</v>
      </c>
      <c r="E259" s="81" t="s">
        <v>508</v>
      </c>
      <c r="F259" s="352" t="s">
        <v>508</v>
      </c>
      <c r="G259" s="81">
        <v>14</v>
      </c>
      <c r="H259" s="352">
        <v>0.10218978102189782</v>
      </c>
      <c r="I259" s="81" t="s">
        <v>508</v>
      </c>
      <c r="J259" s="352" t="s">
        <v>508</v>
      </c>
      <c r="K259" s="527" t="s">
        <v>508</v>
      </c>
      <c r="L259" s="508" t="s">
        <v>508</v>
      </c>
      <c r="M259" s="527" t="s">
        <v>508</v>
      </c>
      <c r="N259" s="508" t="s">
        <v>508</v>
      </c>
      <c r="O259" s="527">
        <v>150</v>
      </c>
      <c r="P259" s="508">
        <v>9.7975179621162645E-2</v>
      </c>
      <c r="Q259" s="527" t="s">
        <v>508</v>
      </c>
      <c r="R259" s="508" t="s">
        <v>508</v>
      </c>
      <c r="S259" s="81" t="s">
        <v>508</v>
      </c>
      <c r="T259" s="352" t="s">
        <v>508</v>
      </c>
      <c r="U259" s="81" t="s">
        <v>508</v>
      </c>
      <c r="V259" s="352" t="s">
        <v>508</v>
      </c>
      <c r="W259" s="81">
        <v>1822</v>
      </c>
      <c r="X259" s="352">
        <v>0.13462391015220926</v>
      </c>
      <c r="Y259" s="81" t="s">
        <v>508</v>
      </c>
      <c r="Z259" s="355" t="s">
        <v>508</v>
      </c>
    </row>
    <row r="260" spans="1:26">
      <c r="A260" s="945" t="s">
        <v>580</v>
      </c>
      <c r="B260" s="946"/>
      <c r="C260" s="81" t="s">
        <v>508</v>
      </c>
      <c r="D260" s="352" t="s">
        <v>508</v>
      </c>
      <c r="E260" s="81" t="s">
        <v>508</v>
      </c>
      <c r="F260" s="352" t="s">
        <v>508</v>
      </c>
      <c r="G260" s="81">
        <v>10</v>
      </c>
      <c r="H260" s="352">
        <v>7.2992700729927001E-2</v>
      </c>
      <c r="I260" s="81" t="s">
        <v>508</v>
      </c>
      <c r="J260" s="352" t="s">
        <v>508</v>
      </c>
      <c r="K260" s="527" t="s">
        <v>508</v>
      </c>
      <c r="L260" s="508" t="s">
        <v>508</v>
      </c>
      <c r="M260" s="527" t="s">
        <v>508</v>
      </c>
      <c r="N260" s="508" t="s">
        <v>508</v>
      </c>
      <c r="O260" s="527">
        <v>286</v>
      </c>
      <c r="P260" s="508">
        <v>0.18680600914435011</v>
      </c>
      <c r="Q260" s="527" t="s">
        <v>508</v>
      </c>
      <c r="R260" s="508" t="s">
        <v>508</v>
      </c>
      <c r="S260" s="81" t="s">
        <v>508</v>
      </c>
      <c r="T260" s="352" t="s">
        <v>508</v>
      </c>
      <c r="U260" s="81" t="s">
        <v>508</v>
      </c>
      <c r="V260" s="352" t="s">
        <v>508</v>
      </c>
      <c r="W260" s="81">
        <v>1493</v>
      </c>
      <c r="X260" s="352">
        <v>0.11031476281956554</v>
      </c>
      <c r="Y260" s="81" t="s">
        <v>508</v>
      </c>
      <c r="Z260" s="355" t="s">
        <v>508</v>
      </c>
    </row>
    <row r="261" spans="1:26">
      <c r="A261" s="1091" t="s">
        <v>230</v>
      </c>
      <c r="B261" s="1092"/>
      <c r="C261" s="106" t="s">
        <v>508</v>
      </c>
      <c r="D261" s="370" t="s">
        <v>508</v>
      </c>
      <c r="E261" s="106" t="s">
        <v>508</v>
      </c>
      <c r="F261" s="370" t="s">
        <v>508</v>
      </c>
      <c r="G261" s="106">
        <v>137</v>
      </c>
      <c r="H261" s="370">
        <v>1</v>
      </c>
      <c r="I261" s="106" t="s">
        <v>508</v>
      </c>
      <c r="J261" s="370" t="s">
        <v>508</v>
      </c>
      <c r="K261" s="525" t="s">
        <v>508</v>
      </c>
      <c r="L261" s="510" t="s">
        <v>508</v>
      </c>
      <c r="M261" s="525" t="s">
        <v>508</v>
      </c>
      <c r="N261" s="510" t="s">
        <v>508</v>
      </c>
      <c r="O261" s="525">
        <v>1531</v>
      </c>
      <c r="P261" s="510">
        <v>1</v>
      </c>
      <c r="Q261" s="525" t="s">
        <v>508</v>
      </c>
      <c r="R261" s="510" t="s">
        <v>508</v>
      </c>
      <c r="S261" s="106" t="s">
        <v>508</v>
      </c>
      <c r="T261" s="370" t="s">
        <v>508</v>
      </c>
      <c r="U261" s="106" t="s">
        <v>508</v>
      </c>
      <c r="V261" s="370" t="s">
        <v>508</v>
      </c>
      <c r="W261" s="106">
        <v>13534</v>
      </c>
      <c r="X261" s="370">
        <v>1</v>
      </c>
      <c r="Y261" s="106" t="s">
        <v>508</v>
      </c>
      <c r="Z261" s="373" t="s">
        <v>508</v>
      </c>
    </row>
    <row r="262" spans="1:26" ht="32.1" customHeight="1">
      <c r="A262" s="1014" t="s">
        <v>581</v>
      </c>
      <c r="B262" s="1015"/>
      <c r="C262" s="1015"/>
      <c r="D262" s="1015"/>
      <c r="E262" s="1015"/>
      <c r="F262" s="1015"/>
      <c r="G262" s="1015"/>
      <c r="H262" s="1015"/>
      <c r="I262" s="1015"/>
      <c r="J262" s="1015"/>
      <c r="K262" s="1015"/>
      <c r="L262" s="1015"/>
      <c r="M262" s="1015"/>
      <c r="N262" s="1015"/>
      <c r="O262" s="1015"/>
      <c r="P262" s="1015"/>
      <c r="Q262" s="1015"/>
      <c r="R262" s="1015"/>
      <c r="S262" s="1015"/>
      <c r="T262" s="1015"/>
      <c r="U262" s="1015"/>
      <c r="V262" s="1015"/>
      <c r="W262" s="1015"/>
      <c r="X262" s="1015"/>
      <c r="Y262" s="1015"/>
      <c r="Z262" s="1016"/>
    </row>
    <row r="263" spans="1:26">
      <c r="A263" s="943" t="s">
        <v>582</v>
      </c>
      <c r="B263" s="944"/>
      <c r="C263" s="107" t="s">
        <v>508</v>
      </c>
      <c r="D263" s="370" t="s">
        <v>508</v>
      </c>
      <c r="E263" s="107" t="s">
        <v>508</v>
      </c>
      <c r="F263" s="370" t="s">
        <v>508</v>
      </c>
      <c r="G263" s="107" t="s">
        <v>508</v>
      </c>
      <c r="H263" s="370" t="s">
        <v>508</v>
      </c>
      <c r="I263" s="107">
        <v>91</v>
      </c>
      <c r="J263" s="370">
        <v>0.36693548387096775</v>
      </c>
      <c r="K263" s="544" t="s">
        <v>508</v>
      </c>
      <c r="L263" s="510" t="s">
        <v>508</v>
      </c>
      <c r="M263" s="544" t="s">
        <v>508</v>
      </c>
      <c r="N263" s="510" t="s">
        <v>508</v>
      </c>
      <c r="O263" s="544" t="s">
        <v>508</v>
      </c>
      <c r="P263" s="510" t="s">
        <v>508</v>
      </c>
      <c r="Q263" s="544">
        <v>1610</v>
      </c>
      <c r="R263" s="510">
        <v>0.35730137594318684</v>
      </c>
      <c r="S263" s="107" t="s">
        <v>508</v>
      </c>
      <c r="T263" s="367" t="s">
        <v>508</v>
      </c>
      <c r="U263" s="403" t="s">
        <v>508</v>
      </c>
      <c r="V263" s="367" t="s">
        <v>508</v>
      </c>
      <c r="W263" s="403" t="s">
        <v>508</v>
      </c>
      <c r="X263" s="367" t="s">
        <v>508</v>
      </c>
      <c r="Y263" s="403">
        <v>11490</v>
      </c>
      <c r="Z263" s="373">
        <v>0.28442002079310857</v>
      </c>
    </row>
    <row r="264" spans="1:26">
      <c r="A264" s="945" t="s">
        <v>583</v>
      </c>
      <c r="B264" s="946"/>
      <c r="C264" s="107" t="s">
        <v>508</v>
      </c>
      <c r="D264" s="370" t="s">
        <v>508</v>
      </c>
      <c r="E264" s="107" t="s">
        <v>508</v>
      </c>
      <c r="F264" s="370" t="s">
        <v>508</v>
      </c>
      <c r="G264" s="107" t="s">
        <v>508</v>
      </c>
      <c r="H264" s="370" t="s">
        <v>508</v>
      </c>
      <c r="I264" s="107">
        <v>157</v>
      </c>
      <c r="J264" s="370">
        <v>0.63306451612903225</v>
      </c>
      <c r="K264" s="544" t="s">
        <v>508</v>
      </c>
      <c r="L264" s="510" t="s">
        <v>508</v>
      </c>
      <c r="M264" s="544" t="s">
        <v>508</v>
      </c>
      <c r="N264" s="510" t="s">
        <v>508</v>
      </c>
      <c r="O264" s="544" t="s">
        <v>508</v>
      </c>
      <c r="P264" s="510" t="s">
        <v>508</v>
      </c>
      <c r="Q264" s="544">
        <v>2896</v>
      </c>
      <c r="R264" s="510">
        <v>0.64269862405681311</v>
      </c>
      <c r="S264" s="107" t="s">
        <v>508</v>
      </c>
      <c r="T264" s="370" t="s">
        <v>508</v>
      </c>
      <c r="U264" s="403" t="s">
        <v>508</v>
      </c>
      <c r="V264" s="370" t="s">
        <v>508</v>
      </c>
      <c r="W264" s="403" t="s">
        <v>508</v>
      </c>
      <c r="X264" s="370" t="s">
        <v>508</v>
      </c>
      <c r="Y264" s="403">
        <v>28908</v>
      </c>
      <c r="Z264" s="373">
        <v>0.71557997920689143</v>
      </c>
    </row>
    <row r="265" spans="1:26" ht="16.5" thickBot="1">
      <c r="A265" s="1151" t="s">
        <v>230</v>
      </c>
      <c r="B265" s="1152"/>
      <c r="C265" s="635" t="s">
        <v>508</v>
      </c>
      <c r="D265" s="565" t="s">
        <v>508</v>
      </c>
      <c r="E265" s="635" t="s">
        <v>508</v>
      </c>
      <c r="F265" s="565" t="s">
        <v>508</v>
      </c>
      <c r="G265" s="635" t="s">
        <v>508</v>
      </c>
      <c r="H265" s="565" t="s">
        <v>508</v>
      </c>
      <c r="I265" s="635">
        <v>248</v>
      </c>
      <c r="J265" s="565">
        <v>1</v>
      </c>
      <c r="K265" s="645" t="s">
        <v>508</v>
      </c>
      <c r="L265" s="646" t="s">
        <v>508</v>
      </c>
      <c r="M265" s="645" t="s">
        <v>508</v>
      </c>
      <c r="N265" s="646" t="s">
        <v>508</v>
      </c>
      <c r="O265" s="645" t="s">
        <v>508</v>
      </c>
      <c r="P265" s="646" t="s">
        <v>508</v>
      </c>
      <c r="Q265" s="645">
        <v>4506</v>
      </c>
      <c r="R265" s="646">
        <v>1</v>
      </c>
      <c r="S265" s="635" t="s">
        <v>508</v>
      </c>
      <c r="T265" s="375" t="s">
        <v>508</v>
      </c>
      <c r="U265" s="429" t="s">
        <v>508</v>
      </c>
      <c r="V265" s="565" t="s">
        <v>508</v>
      </c>
      <c r="W265" s="429" t="s">
        <v>508</v>
      </c>
      <c r="X265" s="565" t="s">
        <v>508</v>
      </c>
      <c r="Y265" s="429">
        <v>40398</v>
      </c>
      <c r="Z265" s="394">
        <v>1</v>
      </c>
    </row>
    <row r="266" spans="1:26" ht="16.5" thickBot="1"/>
    <row r="267" spans="1:26" ht="27.95" customHeight="1" thickBot="1">
      <c r="A267" s="1061" t="s">
        <v>584</v>
      </c>
      <c r="B267" s="1062"/>
      <c r="C267" s="1129"/>
      <c r="D267" s="1129"/>
      <c r="E267" s="1129"/>
      <c r="F267" s="1129"/>
      <c r="G267" s="1129"/>
      <c r="H267" s="1130"/>
      <c r="I267" s="18"/>
    </row>
    <row r="268" spans="1:26" ht="60" customHeight="1">
      <c r="A268" s="102"/>
      <c r="B268" s="643"/>
      <c r="C268" s="970" t="s">
        <v>192</v>
      </c>
      <c r="D268" s="1107"/>
      <c r="E268" s="1105" t="s">
        <v>193</v>
      </c>
      <c r="F268" s="1111"/>
      <c r="G268" s="970" t="s">
        <v>4</v>
      </c>
      <c r="H268" s="968"/>
      <c r="I268" s="18"/>
    </row>
    <row r="269" spans="1:26" ht="15.95" customHeight="1">
      <c r="A269" s="102"/>
      <c r="B269" s="643"/>
      <c r="C269" s="34" t="s">
        <v>195</v>
      </c>
      <c r="D269" s="307" t="s">
        <v>224</v>
      </c>
      <c r="E269" s="38" t="s">
        <v>195</v>
      </c>
      <c r="F269" s="39" t="s">
        <v>224</v>
      </c>
      <c r="G269" s="34" t="s">
        <v>195</v>
      </c>
      <c r="H269" s="40" t="s">
        <v>224</v>
      </c>
      <c r="I269" s="18"/>
    </row>
    <row r="270" spans="1:26" ht="20.100000000000001" customHeight="1">
      <c r="A270" s="1014" t="s">
        <v>410</v>
      </c>
      <c r="B270" s="1015"/>
      <c r="C270" s="1131"/>
      <c r="D270" s="1131"/>
      <c r="E270" s="1131"/>
      <c r="F270" s="1131"/>
      <c r="G270" s="1131"/>
      <c r="H270" s="1132"/>
      <c r="I270" s="18"/>
    </row>
    <row r="271" spans="1:26">
      <c r="A271" s="303" t="s">
        <v>585</v>
      </c>
      <c r="B271" s="304"/>
      <c r="C271" s="104">
        <v>849</v>
      </c>
      <c r="D271" s="362">
        <v>0.94648829431438131</v>
      </c>
      <c r="E271" s="519">
        <v>8950</v>
      </c>
      <c r="F271" s="562">
        <v>0.93884401552501839</v>
      </c>
      <c r="G271" s="104">
        <v>96730</v>
      </c>
      <c r="H271" s="365">
        <v>0.95670922883677689</v>
      </c>
      <c r="I271" s="18"/>
    </row>
    <row r="272" spans="1:26">
      <c r="A272" s="303" t="s">
        <v>586</v>
      </c>
      <c r="B272" s="304"/>
      <c r="C272" s="104">
        <v>48</v>
      </c>
      <c r="D272" s="362">
        <v>5.3511705685618728E-2</v>
      </c>
      <c r="E272" s="519">
        <v>583</v>
      </c>
      <c r="F272" s="562">
        <v>6.1155984474981641E-2</v>
      </c>
      <c r="G272" s="104">
        <v>4377</v>
      </c>
      <c r="H272" s="365">
        <v>4.3290771163223128E-2</v>
      </c>
      <c r="I272" s="18"/>
    </row>
    <row r="273" spans="1:9" ht="20.100000000000001" customHeight="1">
      <c r="A273" s="1014" t="s">
        <v>414</v>
      </c>
      <c r="B273" s="1015"/>
      <c r="C273" s="1015"/>
      <c r="D273" s="1015"/>
      <c r="E273" s="1015"/>
      <c r="F273" s="1015"/>
      <c r="G273" s="1015"/>
      <c r="H273" s="1016"/>
      <c r="I273" s="18"/>
    </row>
    <row r="274" spans="1:9">
      <c r="A274" s="318" t="s">
        <v>587</v>
      </c>
      <c r="B274" s="319"/>
      <c r="C274" s="104">
        <v>887</v>
      </c>
      <c r="D274" s="362">
        <v>0.95995670995671001</v>
      </c>
      <c r="E274" s="519">
        <v>8783</v>
      </c>
      <c r="F274" s="562">
        <v>0.95115876110028152</v>
      </c>
      <c r="G274" s="104">
        <v>95106</v>
      </c>
      <c r="H274" s="365">
        <v>0.9622509788844259</v>
      </c>
      <c r="I274" s="18"/>
    </row>
    <row r="275" spans="1:9">
      <c r="A275" s="303" t="s">
        <v>586</v>
      </c>
      <c r="B275" s="304"/>
      <c r="C275" s="104">
        <v>37</v>
      </c>
      <c r="D275" s="362">
        <v>4.004329004329004E-2</v>
      </c>
      <c r="E275" s="519">
        <v>451</v>
      </c>
      <c r="F275" s="562">
        <v>4.8841238899718434E-2</v>
      </c>
      <c r="G275" s="104">
        <v>3731</v>
      </c>
      <c r="H275" s="365">
        <v>3.7749021115574127E-2</v>
      </c>
      <c r="I275" s="18"/>
    </row>
    <row r="276" spans="1:9" ht="20.100000000000001" customHeight="1">
      <c r="A276" s="1014" t="s">
        <v>588</v>
      </c>
      <c r="B276" s="1015"/>
      <c r="C276" s="1015"/>
      <c r="D276" s="1015"/>
      <c r="E276" s="1015"/>
      <c r="F276" s="1015"/>
      <c r="G276" s="1015"/>
      <c r="H276" s="1016"/>
      <c r="I276" s="18"/>
    </row>
    <row r="277" spans="1:9">
      <c r="A277" s="318" t="s">
        <v>589</v>
      </c>
      <c r="B277" s="319"/>
      <c r="C277" s="104">
        <v>899</v>
      </c>
      <c r="D277" s="362">
        <v>0.95132275132275135</v>
      </c>
      <c r="E277" s="519">
        <v>8911</v>
      </c>
      <c r="F277" s="562">
        <v>0.93279598032031819</v>
      </c>
      <c r="G277" s="104">
        <v>96645</v>
      </c>
      <c r="H277" s="365">
        <v>0.95482972227985419</v>
      </c>
      <c r="I277" s="18"/>
    </row>
    <row r="278" spans="1:9">
      <c r="A278" s="303" t="s">
        <v>586</v>
      </c>
      <c r="B278" s="304"/>
      <c r="C278" s="104">
        <v>46</v>
      </c>
      <c r="D278" s="362">
        <v>4.867724867724868E-2</v>
      </c>
      <c r="E278" s="519">
        <v>642</v>
      </c>
      <c r="F278" s="562">
        <v>6.7204019679681773E-2</v>
      </c>
      <c r="G278" s="104">
        <v>4572</v>
      </c>
      <c r="H278" s="365">
        <v>4.5170277720145827E-2</v>
      </c>
      <c r="I278" s="18"/>
    </row>
    <row r="279" spans="1:9" ht="20.100000000000001" customHeight="1">
      <c r="A279" s="1014" t="s">
        <v>424</v>
      </c>
      <c r="B279" s="1015"/>
      <c r="C279" s="1015"/>
      <c r="D279" s="1015"/>
      <c r="E279" s="1015"/>
      <c r="F279" s="1015"/>
      <c r="G279" s="1015"/>
      <c r="H279" s="1016"/>
      <c r="I279" s="18"/>
    </row>
    <row r="280" spans="1:9">
      <c r="A280" s="318" t="s">
        <v>590</v>
      </c>
      <c r="B280" s="319"/>
      <c r="C280" s="106">
        <v>829</v>
      </c>
      <c r="D280" s="369">
        <v>0.93041526374859695</v>
      </c>
      <c r="E280" s="525">
        <v>8537</v>
      </c>
      <c r="F280" s="505">
        <v>0.90597474265096034</v>
      </c>
      <c r="G280" s="106">
        <v>92320</v>
      </c>
      <c r="H280" s="373">
        <v>0.93216745087744102</v>
      </c>
      <c r="I280" s="18"/>
    </row>
    <row r="281" spans="1:9">
      <c r="A281" s="303" t="s">
        <v>586</v>
      </c>
      <c r="B281" s="304"/>
      <c r="C281" s="106">
        <v>62</v>
      </c>
      <c r="D281" s="369">
        <v>6.9584736251402921E-2</v>
      </c>
      <c r="E281" s="525">
        <v>886</v>
      </c>
      <c r="F281" s="505">
        <v>9.402525734903959E-2</v>
      </c>
      <c r="G281" s="106">
        <v>6718</v>
      </c>
      <c r="H281" s="373">
        <v>6.7832549122559024E-2</v>
      </c>
      <c r="I281" s="18"/>
    </row>
    <row r="282" spans="1:9" ht="20.100000000000001" customHeight="1">
      <c r="A282" s="1014" t="s">
        <v>436</v>
      </c>
      <c r="B282" s="1015"/>
      <c r="C282" s="1015"/>
      <c r="D282" s="1015"/>
      <c r="E282" s="1015"/>
      <c r="F282" s="1015"/>
      <c r="G282" s="1015"/>
      <c r="H282" s="1016"/>
      <c r="I282" s="18"/>
    </row>
    <row r="283" spans="1:9">
      <c r="A283" s="318" t="s">
        <v>591</v>
      </c>
      <c r="B283" s="319"/>
      <c r="C283" s="104">
        <v>787</v>
      </c>
      <c r="D283" s="362">
        <v>0.87153931339977864</v>
      </c>
      <c r="E283" s="519">
        <v>8128</v>
      </c>
      <c r="F283" s="562">
        <v>0.8606522659889877</v>
      </c>
      <c r="G283" s="104">
        <v>88615</v>
      </c>
      <c r="H283" s="365">
        <v>0.8834642686233849</v>
      </c>
      <c r="I283" s="18"/>
    </row>
    <row r="284" spans="1:9">
      <c r="A284" s="303" t="s">
        <v>586</v>
      </c>
      <c r="B284" s="304"/>
      <c r="C284" s="104">
        <v>116</v>
      </c>
      <c r="D284" s="362">
        <v>0.12846068660022147</v>
      </c>
      <c r="E284" s="519">
        <v>1316</v>
      </c>
      <c r="F284" s="562">
        <v>0.13934773401101228</v>
      </c>
      <c r="G284" s="104">
        <v>11689</v>
      </c>
      <c r="H284" s="365">
        <v>0.11653573137661509</v>
      </c>
      <c r="I284" s="18"/>
    </row>
    <row r="285" spans="1:9" ht="20.100000000000001" customHeight="1">
      <c r="A285" s="1014" t="s">
        <v>457</v>
      </c>
      <c r="B285" s="1015"/>
      <c r="C285" s="1015"/>
      <c r="D285" s="1015"/>
      <c r="E285" s="1015"/>
      <c r="F285" s="1015"/>
      <c r="G285" s="1015"/>
      <c r="H285" s="1016"/>
      <c r="I285" s="18"/>
    </row>
    <row r="286" spans="1:9">
      <c r="A286" s="318" t="s">
        <v>592</v>
      </c>
      <c r="B286" s="319"/>
      <c r="C286" s="104">
        <v>715</v>
      </c>
      <c r="D286" s="362">
        <v>0.79977628635346742</v>
      </c>
      <c r="E286" s="519">
        <v>6931</v>
      </c>
      <c r="F286" s="562">
        <v>0.7447082840872461</v>
      </c>
      <c r="G286" s="104">
        <v>82219</v>
      </c>
      <c r="H286" s="365">
        <v>0.82191055041285965</v>
      </c>
      <c r="I286" s="18"/>
    </row>
    <row r="287" spans="1:9">
      <c r="A287" s="303" t="s">
        <v>586</v>
      </c>
      <c r="B287" s="304"/>
      <c r="C287" s="104">
        <v>179</v>
      </c>
      <c r="D287" s="362">
        <v>0.20022371364653244</v>
      </c>
      <c r="E287" s="519">
        <v>2376</v>
      </c>
      <c r="F287" s="562">
        <v>0.25529171591275385</v>
      </c>
      <c r="G287" s="104">
        <v>17815</v>
      </c>
      <c r="H287" s="365">
        <v>0.17808944958714037</v>
      </c>
      <c r="I287" s="18"/>
    </row>
    <row r="288" spans="1:9">
      <c r="A288" s="1014" t="s">
        <v>462</v>
      </c>
      <c r="B288" s="1015"/>
      <c r="C288" s="1015"/>
      <c r="D288" s="1015"/>
      <c r="E288" s="1015"/>
      <c r="F288" s="1015"/>
      <c r="G288" s="1015"/>
      <c r="H288" s="1016"/>
      <c r="I288" s="18"/>
    </row>
    <row r="289" spans="1:9">
      <c r="A289" s="1127" t="s">
        <v>593</v>
      </c>
      <c r="B289" s="1128"/>
      <c r="C289" s="104">
        <v>905</v>
      </c>
      <c r="D289" s="362">
        <v>0.97103004291845496</v>
      </c>
      <c r="E289" s="519">
        <v>2833</v>
      </c>
      <c r="F289" s="562">
        <v>0.95515846257585979</v>
      </c>
      <c r="G289" s="104">
        <v>23484</v>
      </c>
      <c r="H289" s="365">
        <v>0.97561380914793749</v>
      </c>
      <c r="I289" s="18"/>
    </row>
    <row r="290" spans="1:9">
      <c r="A290" s="1125" t="s">
        <v>586</v>
      </c>
      <c r="B290" s="1126"/>
      <c r="C290" s="104">
        <v>27</v>
      </c>
      <c r="D290" s="362">
        <v>2.896995708154506E-2</v>
      </c>
      <c r="E290" s="519">
        <v>133</v>
      </c>
      <c r="F290" s="562">
        <v>4.4841537424140251E-2</v>
      </c>
      <c r="G290" s="104">
        <v>587</v>
      </c>
      <c r="H290" s="365">
        <v>2.4386190852062648E-2</v>
      </c>
      <c r="I290" s="18"/>
    </row>
    <row r="291" spans="1:9" ht="32.1" customHeight="1">
      <c r="A291" s="1133" t="s">
        <v>463</v>
      </c>
      <c r="B291" s="1134"/>
      <c r="C291" s="1134"/>
      <c r="D291" s="1134"/>
      <c r="E291" s="1134"/>
      <c r="F291" s="1134"/>
      <c r="G291" s="1134"/>
      <c r="H291" s="1135"/>
      <c r="I291" s="18"/>
    </row>
    <row r="292" spans="1:9">
      <c r="A292" s="318" t="s">
        <v>594</v>
      </c>
      <c r="B292" s="319"/>
      <c r="C292" s="104">
        <v>879</v>
      </c>
      <c r="D292" s="362">
        <v>0.9401069518716576</v>
      </c>
      <c r="E292" s="519">
        <v>8767</v>
      </c>
      <c r="F292" s="562">
        <v>0.92274497421324075</v>
      </c>
      <c r="G292" s="104">
        <v>94599</v>
      </c>
      <c r="H292" s="365">
        <v>0.9377100205188188</v>
      </c>
      <c r="I292" s="18"/>
    </row>
    <row r="293" spans="1:9">
      <c r="A293" s="303" t="s">
        <v>586</v>
      </c>
      <c r="B293" s="304"/>
      <c r="C293" s="104">
        <v>56</v>
      </c>
      <c r="D293" s="362">
        <v>5.9893048128342244E-2</v>
      </c>
      <c r="E293" s="519">
        <v>734</v>
      </c>
      <c r="F293" s="562">
        <v>7.7255025786759288E-2</v>
      </c>
      <c r="G293" s="104">
        <v>6284</v>
      </c>
      <c r="H293" s="365">
        <v>6.2289979481181174E-2</v>
      </c>
      <c r="I293" s="18"/>
    </row>
    <row r="294" spans="1:9" ht="20.100000000000001" customHeight="1">
      <c r="A294" s="1014" t="s">
        <v>464</v>
      </c>
      <c r="B294" s="1015"/>
      <c r="C294" s="1015"/>
      <c r="D294" s="1015"/>
      <c r="E294" s="1015"/>
      <c r="F294" s="1015"/>
      <c r="G294" s="1015"/>
      <c r="H294" s="1016"/>
      <c r="I294" s="18"/>
    </row>
    <row r="295" spans="1:9">
      <c r="A295" s="318" t="s">
        <v>595</v>
      </c>
      <c r="B295" s="319"/>
      <c r="C295" s="81">
        <v>902</v>
      </c>
      <c r="D295" s="351">
        <v>0.95957446808510638</v>
      </c>
      <c r="E295" s="527">
        <v>9201</v>
      </c>
      <c r="F295" s="504">
        <v>0.96557875957603101</v>
      </c>
      <c r="G295" s="81">
        <v>98038</v>
      </c>
      <c r="H295" s="355">
        <v>0.97084628943772155</v>
      </c>
      <c r="I295" s="18"/>
    </row>
    <row r="296" spans="1:9">
      <c r="A296" s="303" t="s">
        <v>586</v>
      </c>
      <c r="B296" s="304"/>
      <c r="C296" s="81">
        <v>38</v>
      </c>
      <c r="D296" s="351">
        <v>4.042553191489362E-2</v>
      </c>
      <c r="E296" s="527">
        <v>328</v>
      </c>
      <c r="F296" s="504">
        <v>3.4421240423968935E-2</v>
      </c>
      <c r="G296" s="81">
        <v>2944</v>
      </c>
      <c r="H296" s="355">
        <v>2.9153710562278425E-2</v>
      </c>
      <c r="I296" s="18"/>
    </row>
    <row r="297" spans="1:9" ht="20.100000000000001" customHeight="1">
      <c r="A297" s="1014" t="s">
        <v>468</v>
      </c>
      <c r="B297" s="1015"/>
      <c r="C297" s="1015"/>
      <c r="D297" s="1015"/>
      <c r="E297" s="1015"/>
      <c r="F297" s="1015"/>
      <c r="G297" s="1015"/>
      <c r="H297" s="1016"/>
      <c r="I297" s="18"/>
    </row>
    <row r="298" spans="1:9">
      <c r="A298" s="318" t="s">
        <v>596</v>
      </c>
      <c r="B298" s="319"/>
      <c r="C298" s="81">
        <v>836</v>
      </c>
      <c r="D298" s="351">
        <v>0.93407821229050281</v>
      </c>
      <c r="E298" s="527">
        <v>8691</v>
      </c>
      <c r="F298" s="504">
        <v>0.91436086270384009</v>
      </c>
      <c r="G298" s="81">
        <v>94688</v>
      </c>
      <c r="H298" s="355">
        <v>0.93934644153885838</v>
      </c>
      <c r="I298" s="18"/>
    </row>
    <row r="299" spans="1:9">
      <c r="A299" s="303" t="s">
        <v>586</v>
      </c>
      <c r="B299" s="304"/>
      <c r="C299" s="81">
        <v>59</v>
      </c>
      <c r="D299" s="351">
        <v>6.5921787709497207E-2</v>
      </c>
      <c r="E299" s="527">
        <v>814</v>
      </c>
      <c r="F299" s="504">
        <v>8.563913729615992E-2</v>
      </c>
      <c r="G299" s="81">
        <v>6114</v>
      </c>
      <c r="H299" s="355">
        <v>6.0653558461141642E-2</v>
      </c>
      <c r="I299" s="18"/>
    </row>
    <row r="300" spans="1:9" ht="20.100000000000001" customHeight="1">
      <c r="A300" s="1014" t="s">
        <v>484</v>
      </c>
      <c r="B300" s="1015"/>
      <c r="C300" s="1015"/>
      <c r="D300" s="1015"/>
      <c r="E300" s="1015"/>
      <c r="F300" s="1015"/>
      <c r="G300" s="1015"/>
      <c r="H300" s="1016"/>
      <c r="I300" s="18"/>
    </row>
    <row r="301" spans="1:9">
      <c r="A301" s="318" t="s">
        <v>597</v>
      </c>
      <c r="B301" s="319"/>
      <c r="C301" s="104">
        <v>866</v>
      </c>
      <c r="D301" s="362">
        <v>0.96329254727474956</v>
      </c>
      <c r="E301" s="519">
        <v>8864</v>
      </c>
      <c r="F301" s="562">
        <v>0.93119025107679376</v>
      </c>
      <c r="G301" s="104">
        <v>96231</v>
      </c>
      <c r="H301" s="365">
        <v>0.95263126633404616</v>
      </c>
      <c r="I301" s="18"/>
    </row>
    <row r="302" spans="1:9">
      <c r="A302" s="303" t="s">
        <v>586</v>
      </c>
      <c r="B302" s="304"/>
      <c r="C302" s="104">
        <v>33</v>
      </c>
      <c r="D302" s="362">
        <v>3.6707452725250278E-2</v>
      </c>
      <c r="E302" s="519">
        <v>655</v>
      </c>
      <c r="F302" s="562">
        <v>6.8809748923206224E-2</v>
      </c>
      <c r="G302" s="104">
        <v>4785</v>
      </c>
      <c r="H302" s="365">
        <v>4.7368733665953906E-2</v>
      </c>
      <c r="I302" s="18"/>
    </row>
    <row r="303" spans="1:9" ht="20.100000000000001" customHeight="1">
      <c r="A303" s="1014" t="s">
        <v>496</v>
      </c>
      <c r="B303" s="1015"/>
      <c r="C303" s="1015"/>
      <c r="D303" s="1015"/>
      <c r="E303" s="1015"/>
      <c r="F303" s="1015"/>
      <c r="G303" s="1015"/>
      <c r="H303" s="1016"/>
      <c r="I303" s="18"/>
    </row>
    <row r="304" spans="1:9">
      <c r="A304" s="318" t="s">
        <v>598</v>
      </c>
      <c r="B304" s="319"/>
      <c r="C304" s="104">
        <v>856</v>
      </c>
      <c r="D304" s="362">
        <v>0.9585666293393057</v>
      </c>
      <c r="E304" s="519">
        <v>8375</v>
      </c>
      <c r="F304" s="562">
        <v>0.93252421779311878</v>
      </c>
      <c r="G304" s="104">
        <v>96316</v>
      </c>
      <c r="H304" s="365">
        <v>0.96130468196380969</v>
      </c>
      <c r="I304" s="18"/>
    </row>
    <row r="305" spans="1:9">
      <c r="A305" s="303" t="s">
        <v>586</v>
      </c>
      <c r="B305" s="304"/>
      <c r="C305" s="104">
        <v>37</v>
      </c>
      <c r="D305" s="362">
        <v>4.1433370660694288E-2</v>
      </c>
      <c r="E305" s="519">
        <v>606</v>
      </c>
      <c r="F305" s="562">
        <v>6.7475782206881191E-2</v>
      </c>
      <c r="G305" s="104">
        <v>3877</v>
      </c>
      <c r="H305" s="365">
        <v>3.8695318036190154E-2</v>
      </c>
      <c r="I305" s="18"/>
    </row>
    <row r="306" spans="1:9" ht="15.95" customHeight="1">
      <c r="A306" s="1139" t="s">
        <v>505</v>
      </c>
      <c r="B306" s="1140"/>
      <c r="C306" s="1140"/>
      <c r="D306" s="1140"/>
      <c r="E306" s="1140"/>
      <c r="F306" s="1140"/>
      <c r="G306" s="1140"/>
      <c r="H306" s="1141"/>
      <c r="I306" s="18"/>
    </row>
    <row r="307" spans="1:9" ht="15.95" customHeight="1">
      <c r="A307" s="1136" t="s">
        <v>506</v>
      </c>
      <c r="B307" s="1137"/>
      <c r="C307" s="1137"/>
      <c r="D307" s="1137"/>
      <c r="E307" s="1137"/>
      <c r="F307" s="1137"/>
      <c r="G307" s="1137"/>
      <c r="H307" s="1138"/>
      <c r="I307" s="18"/>
    </row>
    <row r="308" spans="1:9">
      <c r="A308" s="318" t="s">
        <v>599</v>
      </c>
      <c r="B308" s="319"/>
      <c r="C308" s="104">
        <v>389</v>
      </c>
      <c r="D308" s="362">
        <v>0.97984886649874059</v>
      </c>
      <c r="E308" s="519">
        <v>4417</v>
      </c>
      <c r="F308" s="562">
        <v>0.9901367406411119</v>
      </c>
      <c r="G308" s="104">
        <v>54097</v>
      </c>
      <c r="H308" s="365">
        <v>0.99176841564917684</v>
      </c>
      <c r="I308" s="216"/>
    </row>
    <row r="309" spans="1:9">
      <c r="A309" s="303" t="s">
        <v>586</v>
      </c>
      <c r="B309" s="304"/>
      <c r="C309" s="104">
        <v>8</v>
      </c>
      <c r="D309" s="362">
        <v>2.0151133501259445E-2</v>
      </c>
      <c r="E309" s="519">
        <v>44</v>
      </c>
      <c r="F309" s="562">
        <v>9.8632593588881424E-3</v>
      </c>
      <c r="G309" s="104">
        <v>449</v>
      </c>
      <c r="H309" s="365">
        <v>8.2315843508231588E-3</v>
      </c>
      <c r="I309" s="217"/>
    </row>
    <row r="310" spans="1:9" ht="32.1" customHeight="1">
      <c r="A310" s="1133" t="s">
        <v>511</v>
      </c>
      <c r="B310" s="1134"/>
      <c r="C310" s="1134"/>
      <c r="D310" s="1134"/>
      <c r="E310" s="1134"/>
      <c r="F310" s="1134"/>
      <c r="G310" s="1134"/>
      <c r="H310" s="1135"/>
      <c r="I310" s="18"/>
    </row>
    <row r="311" spans="1:9">
      <c r="A311" s="318" t="s">
        <v>600</v>
      </c>
      <c r="B311" s="319"/>
      <c r="C311" s="104">
        <v>384</v>
      </c>
      <c r="D311" s="362">
        <v>0.98714652956298199</v>
      </c>
      <c r="E311" s="519">
        <v>4268</v>
      </c>
      <c r="F311" s="562">
        <v>0.97420680209997712</v>
      </c>
      <c r="G311" s="104">
        <v>53226</v>
      </c>
      <c r="H311" s="365">
        <v>0.98397204813931571</v>
      </c>
      <c r="I311" s="18"/>
    </row>
    <row r="312" spans="1:9">
      <c r="A312" s="303" t="s">
        <v>586</v>
      </c>
      <c r="B312" s="304"/>
      <c r="C312" s="104">
        <v>5</v>
      </c>
      <c r="D312" s="362">
        <v>1.2853470437017995E-2</v>
      </c>
      <c r="E312" s="519">
        <v>113</v>
      </c>
      <c r="F312" s="562">
        <v>2.5793197900022827E-2</v>
      </c>
      <c r="G312" s="104">
        <v>867</v>
      </c>
      <c r="H312" s="365">
        <v>1.6027951860684377E-2</v>
      </c>
      <c r="I312" s="18"/>
    </row>
    <row r="313" spans="1:9" ht="32.1" customHeight="1">
      <c r="A313" s="1133" t="s">
        <v>517</v>
      </c>
      <c r="B313" s="1134"/>
      <c r="C313" s="1134"/>
      <c r="D313" s="1134"/>
      <c r="E313" s="1134"/>
      <c r="F313" s="1134"/>
      <c r="G313" s="1134"/>
      <c r="H313" s="1135"/>
      <c r="I313" s="18"/>
    </row>
    <row r="314" spans="1:9">
      <c r="A314" s="318" t="s">
        <v>601</v>
      </c>
      <c r="B314" s="319"/>
      <c r="C314" s="104">
        <v>259</v>
      </c>
      <c r="D314" s="362">
        <v>0.91843971631205679</v>
      </c>
      <c r="E314" s="519">
        <v>129</v>
      </c>
      <c r="F314" s="562">
        <v>0.90209790209790208</v>
      </c>
      <c r="G314" s="104">
        <v>36543</v>
      </c>
      <c r="H314" s="365">
        <v>0.98522552640802341</v>
      </c>
      <c r="I314" s="18"/>
    </row>
    <row r="315" spans="1:9">
      <c r="A315" s="303" t="s">
        <v>586</v>
      </c>
      <c r="B315" s="304"/>
      <c r="C315" s="104">
        <v>23</v>
      </c>
      <c r="D315" s="362">
        <v>8.1560283687943269E-2</v>
      </c>
      <c r="E315" s="519">
        <v>14</v>
      </c>
      <c r="F315" s="562">
        <v>9.7902097902097904E-2</v>
      </c>
      <c r="G315" s="104">
        <v>548</v>
      </c>
      <c r="H315" s="365">
        <v>1.4774473591976488E-2</v>
      </c>
      <c r="I315" s="18"/>
    </row>
    <row r="316" spans="1:9" ht="32.1" customHeight="1">
      <c r="A316" s="1148" t="s">
        <v>523</v>
      </c>
      <c r="B316" s="1149"/>
      <c r="C316" s="1149"/>
      <c r="D316" s="1149"/>
      <c r="E316" s="1149"/>
      <c r="F316" s="1149"/>
      <c r="G316" s="1149"/>
      <c r="H316" s="1150"/>
      <c r="I316" s="18"/>
    </row>
    <row r="317" spans="1:9">
      <c r="A317" s="324" t="s">
        <v>602</v>
      </c>
      <c r="B317" s="325"/>
      <c r="C317" s="124" t="s">
        <v>508</v>
      </c>
      <c r="D317" s="392" t="s">
        <v>508</v>
      </c>
      <c r="E317" s="637" t="s">
        <v>508</v>
      </c>
      <c r="F317" s="638" t="s">
        <v>508</v>
      </c>
      <c r="G317" s="124">
        <v>4861</v>
      </c>
      <c r="H317" s="636">
        <v>0.92625762195121952</v>
      </c>
      <c r="I317" s="18"/>
    </row>
    <row r="318" spans="1:9">
      <c r="A318" s="303" t="s">
        <v>586</v>
      </c>
      <c r="B318" s="304"/>
      <c r="C318" s="124" t="s">
        <v>508</v>
      </c>
      <c r="D318" s="392" t="s">
        <v>508</v>
      </c>
      <c r="E318" s="637" t="s">
        <v>508</v>
      </c>
      <c r="F318" s="638" t="s">
        <v>508</v>
      </c>
      <c r="G318" s="124">
        <v>387</v>
      </c>
      <c r="H318" s="636">
        <v>7.3742378048780491E-2</v>
      </c>
      <c r="I318" s="18"/>
    </row>
    <row r="319" spans="1:9" ht="15.95" customHeight="1">
      <c r="A319" s="1142" t="s">
        <v>526</v>
      </c>
      <c r="B319" s="1143"/>
      <c r="C319" s="1143"/>
      <c r="D319" s="1143"/>
      <c r="E319" s="1143"/>
      <c r="F319" s="1143"/>
      <c r="G319" s="1143"/>
      <c r="H319" s="1144"/>
      <c r="I319" s="18"/>
    </row>
    <row r="320" spans="1:9" ht="15.95" customHeight="1">
      <c r="A320" s="1145" t="s">
        <v>603</v>
      </c>
      <c r="B320" s="1146"/>
      <c r="C320" s="1146"/>
      <c r="D320" s="1146"/>
      <c r="E320" s="1146"/>
      <c r="F320" s="1146"/>
      <c r="G320" s="1146"/>
      <c r="H320" s="1147"/>
      <c r="I320" s="18"/>
    </row>
    <row r="321" spans="1:9">
      <c r="A321" s="324" t="s">
        <v>604</v>
      </c>
      <c r="B321" s="325"/>
      <c r="C321" s="124" t="s">
        <v>508</v>
      </c>
      <c r="D321" s="392" t="s">
        <v>508</v>
      </c>
      <c r="E321" s="637" t="s">
        <v>508</v>
      </c>
      <c r="F321" s="638" t="s">
        <v>508</v>
      </c>
      <c r="G321" s="124">
        <v>4875</v>
      </c>
      <c r="H321" s="636">
        <v>0.93212237093690253</v>
      </c>
      <c r="I321" s="18"/>
    </row>
    <row r="322" spans="1:9">
      <c r="A322" s="303" t="s">
        <v>586</v>
      </c>
      <c r="B322" s="304"/>
      <c r="C322" s="124" t="s">
        <v>508</v>
      </c>
      <c r="D322" s="392" t="s">
        <v>508</v>
      </c>
      <c r="E322" s="637" t="s">
        <v>508</v>
      </c>
      <c r="F322" s="638" t="s">
        <v>508</v>
      </c>
      <c r="G322" s="124">
        <v>355</v>
      </c>
      <c r="H322" s="636">
        <v>6.7877629063097508E-2</v>
      </c>
      <c r="I322" s="18"/>
    </row>
    <row r="323" spans="1:9">
      <c r="A323" s="1142" t="s">
        <v>533</v>
      </c>
      <c r="B323" s="1143"/>
      <c r="C323" s="1143"/>
      <c r="D323" s="1143"/>
      <c r="E323" s="1143"/>
      <c r="F323" s="1143"/>
      <c r="G323" s="1143"/>
      <c r="H323" s="1144"/>
      <c r="I323" s="18"/>
    </row>
    <row r="324" spans="1:9">
      <c r="A324" s="1145" t="s">
        <v>605</v>
      </c>
      <c r="B324" s="1146"/>
      <c r="C324" s="1146"/>
      <c r="D324" s="1146"/>
      <c r="E324" s="1146"/>
      <c r="F324" s="1146"/>
      <c r="G324" s="1146"/>
      <c r="H324" s="1147"/>
      <c r="I324" s="18"/>
    </row>
    <row r="325" spans="1:9">
      <c r="A325" s="102" t="s">
        <v>606</v>
      </c>
      <c r="B325" s="643"/>
      <c r="C325" s="124">
        <v>271</v>
      </c>
      <c r="D325" s="392">
        <v>0.95759717314487636</v>
      </c>
      <c r="E325" s="637">
        <v>1030</v>
      </c>
      <c r="F325" s="638">
        <v>0.93551316984559496</v>
      </c>
      <c r="G325" s="124">
        <v>9019</v>
      </c>
      <c r="H325" s="636">
        <v>0.93277484745061523</v>
      </c>
      <c r="I325" s="18"/>
    </row>
    <row r="326" spans="1:9">
      <c r="A326" s="102" t="s">
        <v>586</v>
      </c>
      <c r="B326" s="643"/>
      <c r="C326" s="124">
        <v>12</v>
      </c>
      <c r="D326" s="392">
        <v>4.2402826855123671E-2</v>
      </c>
      <c r="E326" s="637">
        <v>71</v>
      </c>
      <c r="F326" s="638">
        <v>6.4486830154405081E-2</v>
      </c>
      <c r="G326" s="124">
        <v>650</v>
      </c>
      <c r="H326" s="636">
        <v>6.7225152549384631E-2</v>
      </c>
      <c r="I326" s="18"/>
    </row>
    <row r="327" spans="1:9" ht="15.95" customHeight="1">
      <c r="A327" s="1139" t="s">
        <v>550</v>
      </c>
      <c r="B327" s="1140"/>
      <c r="C327" s="1140"/>
      <c r="D327" s="1140"/>
      <c r="E327" s="1140"/>
      <c r="F327" s="1140"/>
      <c r="G327" s="1140"/>
      <c r="H327" s="321"/>
      <c r="I327" s="18"/>
    </row>
    <row r="328" spans="1:9" ht="15.95" customHeight="1">
      <c r="A328" s="1136" t="s">
        <v>551</v>
      </c>
      <c r="B328" s="1137"/>
      <c r="C328" s="1137"/>
      <c r="D328" s="1137"/>
      <c r="E328" s="1137"/>
      <c r="F328" s="1137"/>
      <c r="G328" s="1137"/>
      <c r="H328" s="1138"/>
      <c r="I328" s="18"/>
    </row>
    <row r="329" spans="1:9">
      <c r="A329" s="318" t="s">
        <v>607</v>
      </c>
      <c r="B329" s="319"/>
      <c r="C329" s="81">
        <v>414</v>
      </c>
      <c r="D329" s="351">
        <v>0.96728971962616828</v>
      </c>
      <c r="E329" s="527">
        <v>4142</v>
      </c>
      <c r="F329" s="504">
        <v>0.97093295827473047</v>
      </c>
      <c r="G329" s="81">
        <v>40187</v>
      </c>
      <c r="H329" s="355">
        <v>0.97628938609916671</v>
      </c>
      <c r="I329" s="18"/>
    </row>
    <row r="330" spans="1:9">
      <c r="A330" s="303" t="s">
        <v>586</v>
      </c>
      <c r="B330" s="304"/>
      <c r="C330" s="81">
        <v>14</v>
      </c>
      <c r="D330" s="351">
        <v>3.2710280373831772E-2</v>
      </c>
      <c r="E330" s="527">
        <v>124</v>
      </c>
      <c r="F330" s="504">
        <v>2.9067041725269572E-2</v>
      </c>
      <c r="G330" s="81">
        <v>976</v>
      </c>
      <c r="H330" s="355">
        <v>2.3710613900833271E-2</v>
      </c>
      <c r="I330" s="18"/>
    </row>
    <row r="331" spans="1:9" ht="15.95" customHeight="1">
      <c r="A331" s="1139" t="s">
        <v>554</v>
      </c>
      <c r="B331" s="1140"/>
      <c r="C331" s="1140"/>
      <c r="D331" s="1140"/>
      <c r="E331" s="1140"/>
      <c r="F331" s="1140"/>
      <c r="G331" s="1140"/>
      <c r="H331" s="1141"/>
      <c r="I331" s="18"/>
    </row>
    <row r="332" spans="1:9" ht="15.95" customHeight="1">
      <c r="A332" s="1136" t="s">
        <v>555</v>
      </c>
      <c r="B332" s="1137"/>
      <c r="C332" s="1137"/>
      <c r="D332" s="1137"/>
      <c r="E332" s="1137"/>
      <c r="F332" s="1137"/>
      <c r="G332" s="1137"/>
      <c r="H332" s="1138"/>
      <c r="I332" s="18"/>
    </row>
    <row r="333" spans="1:9">
      <c r="A333" s="318" t="s">
        <v>608</v>
      </c>
      <c r="B333" s="319"/>
      <c r="C333" s="104">
        <v>417</v>
      </c>
      <c r="D333" s="362">
        <v>0.96976744186046515</v>
      </c>
      <c r="E333" s="519">
        <v>4104</v>
      </c>
      <c r="F333" s="562">
        <v>0.96383278534523253</v>
      </c>
      <c r="G333" s="104">
        <v>40116</v>
      </c>
      <c r="H333" s="365">
        <v>0.96957099697885196</v>
      </c>
      <c r="I333" s="18"/>
    </row>
    <row r="334" spans="1:9">
      <c r="A334" s="303" t="s">
        <v>586</v>
      </c>
      <c r="B334" s="304"/>
      <c r="C334" s="104">
        <v>13</v>
      </c>
      <c r="D334" s="362">
        <v>3.0232558139534883E-2</v>
      </c>
      <c r="E334" s="519">
        <v>154</v>
      </c>
      <c r="F334" s="562">
        <v>3.6167214654767493E-2</v>
      </c>
      <c r="G334" s="104">
        <v>1259</v>
      </c>
      <c r="H334" s="365">
        <v>3.0429003021148038E-2</v>
      </c>
      <c r="I334" s="18"/>
    </row>
    <row r="335" spans="1:9" ht="15.95" customHeight="1">
      <c r="A335" s="1139" t="s">
        <v>560</v>
      </c>
      <c r="B335" s="1140"/>
      <c r="C335" s="1140"/>
      <c r="D335" s="1140"/>
      <c r="E335" s="1140"/>
      <c r="F335" s="1140"/>
      <c r="G335" s="1140"/>
      <c r="H335" s="1141"/>
      <c r="I335" s="18"/>
    </row>
    <row r="336" spans="1:9" ht="15.95" customHeight="1">
      <c r="A336" s="1136" t="s">
        <v>561</v>
      </c>
      <c r="B336" s="1137"/>
      <c r="C336" s="1137"/>
      <c r="D336" s="1137"/>
      <c r="E336" s="1137"/>
      <c r="F336" s="1137"/>
      <c r="G336" s="1137"/>
      <c r="H336" s="1138"/>
      <c r="I336" s="18"/>
    </row>
    <row r="337" spans="1:9">
      <c r="A337" s="318" t="s">
        <v>609</v>
      </c>
      <c r="B337" s="319"/>
      <c r="C337" s="104">
        <v>402</v>
      </c>
      <c r="D337" s="362">
        <v>0.96867469879518064</v>
      </c>
      <c r="E337" s="519">
        <v>4135</v>
      </c>
      <c r="F337" s="562">
        <v>0.97179788484136309</v>
      </c>
      <c r="G337" s="104">
        <v>40457</v>
      </c>
      <c r="H337" s="365">
        <v>0.98392431538498959</v>
      </c>
      <c r="I337" s="18"/>
    </row>
    <row r="338" spans="1:9">
      <c r="A338" s="303" t="s">
        <v>586</v>
      </c>
      <c r="B338" s="304"/>
      <c r="C338" s="104">
        <v>13</v>
      </c>
      <c r="D338" s="362">
        <v>3.1325301204819279E-2</v>
      </c>
      <c r="E338" s="519">
        <v>120</v>
      </c>
      <c r="F338" s="562">
        <v>2.8202115158636899E-2</v>
      </c>
      <c r="G338" s="104">
        <v>661</v>
      </c>
      <c r="H338" s="365">
        <v>1.6075684615010459E-2</v>
      </c>
      <c r="I338" s="18"/>
    </row>
    <row r="339" spans="1:9" ht="32.1" customHeight="1">
      <c r="A339" s="1133" t="s">
        <v>564</v>
      </c>
      <c r="B339" s="1134"/>
      <c r="C339" s="1134"/>
      <c r="D339" s="1134"/>
      <c r="E339" s="1134"/>
      <c r="F339" s="1134"/>
      <c r="G339" s="1134"/>
      <c r="H339" s="1135"/>
      <c r="I339" s="18"/>
    </row>
    <row r="340" spans="1:9">
      <c r="A340" s="318" t="s">
        <v>610</v>
      </c>
      <c r="B340" s="319"/>
      <c r="C340" s="104">
        <v>144</v>
      </c>
      <c r="D340" s="362">
        <v>0.92903225806451617</v>
      </c>
      <c r="E340" s="519">
        <v>1694</v>
      </c>
      <c r="F340" s="562">
        <v>0.90346666666666664</v>
      </c>
      <c r="G340" s="104">
        <v>14370</v>
      </c>
      <c r="H340" s="365">
        <v>0.8813788027477919</v>
      </c>
      <c r="I340" s="18"/>
    </row>
    <row r="341" spans="1:9">
      <c r="A341" s="303" t="s">
        <v>586</v>
      </c>
      <c r="B341" s="304"/>
      <c r="C341" s="104">
        <v>11</v>
      </c>
      <c r="D341" s="362">
        <v>7.0967741935483872E-2</v>
      </c>
      <c r="E341" s="519">
        <v>181</v>
      </c>
      <c r="F341" s="562">
        <v>9.6533333333333318E-2</v>
      </c>
      <c r="G341" s="104">
        <v>1934</v>
      </c>
      <c r="H341" s="365">
        <v>0.11862119725220804</v>
      </c>
      <c r="I341" s="18"/>
    </row>
    <row r="342" spans="1:9" ht="32.1" customHeight="1">
      <c r="A342" s="1133" t="s">
        <v>569</v>
      </c>
      <c r="B342" s="1134"/>
      <c r="C342" s="1134"/>
      <c r="D342" s="1134"/>
      <c r="E342" s="1134"/>
      <c r="F342" s="1134"/>
      <c r="G342" s="1134"/>
      <c r="H342" s="1135"/>
      <c r="I342" s="18"/>
    </row>
    <row r="343" spans="1:9">
      <c r="A343" s="318" t="s">
        <v>611</v>
      </c>
      <c r="B343" s="319"/>
      <c r="C343" s="81">
        <v>137</v>
      </c>
      <c r="D343" s="351">
        <v>0.86163522012578619</v>
      </c>
      <c r="E343" s="527">
        <v>1531</v>
      </c>
      <c r="F343" s="504">
        <v>0.82267598065556158</v>
      </c>
      <c r="G343" s="81">
        <v>13534</v>
      </c>
      <c r="H343" s="355">
        <v>0.83775920767564227</v>
      </c>
      <c r="I343" s="18"/>
    </row>
    <row r="344" spans="1:9">
      <c r="A344" s="303" t="s">
        <v>586</v>
      </c>
      <c r="B344" s="304"/>
      <c r="C344" s="81">
        <v>22</v>
      </c>
      <c r="D344" s="351">
        <v>0.13836477987421383</v>
      </c>
      <c r="E344" s="527">
        <v>330</v>
      </c>
      <c r="F344" s="504">
        <v>0.17732401934443845</v>
      </c>
      <c r="G344" s="81">
        <v>2621</v>
      </c>
      <c r="H344" s="355">
        <v>0.16224079232435776</v>
      </c>
      <c r="I344" s="18"/>
    </row>
    <row r="345" spans="1:9" ht="32.1" customHeight="1">
      <c r="A345" s="1133" t="s">
        <v>581</v>
      </c>
      <c r="B345" s="1134"/>
      <c r="C345" s="1134"/>
      <c r="D345" s="1134"/>
      <c r="E345" s="1134"/>
      <c r="F345" s="1134"/>
      <c r="G345" s="1134"/>
      <c r="H345" s="1135"/>
      <c r="I345" s="18"/>
    </row>
    <row r="346" spans="1:9">
      <c r="A346" s="318" t="s">
        <v>612</v>
      </c>
      <c r="B346" s="319"/>
      <c r="C346" s="81">
        <v>248</v>
      </c>
      <c r="D346" s="351">
        <v>0.9358490566037736</v>
      </c>
      <c r="E346" s="527">
        <v>2188</v>
      </c>
      <c r="F346" s="504">
        <v>0.94067067927772996</v>
      </c>
      <c r="G346" s="81">
        <v>23678</v>
      </c>
      <c r="H346" s="355">
        <v>0.96177748893131321</v>
      </c>
      <c r="I346" s="18"/>
    </row>
    <row r="347" spans="1:9" ht="16.5" thickBot="1">
      <c r="A347" s="305" t="s">
        <v>586</v>
      </c>
      <c r="B347" s="306"/>
      <c r="C347" s="109">
        <v>17</v>
      </c>
      <c r="D347" s="374">
        <v>6.4150943396226415E-2</v>
      </c>
      <c r="E347" s="560">
        <v>138</v>
      </c>
      <c r="F347" s="513">
        <v>5.9329320722269999E-2</v>
      </c>
      <c r="G347" s="109">
        <v>941</v>
      </c>
      <c r="H347" s="376">
        <v>3.8222511068686786E-2</v>
      </c>
      <c r="I347" s="18"/>
    </row>
  </sheetData>
  <mergeCells count="300">
    <mergeCell ref="A345:H345"/>
    <mergeCell ref="A342:H342"/>
    <mergeCell ref="A339:H339"/>
    <mergeCell ref="A336:H336"/>
    <mergeCell ref="A335:H335"/>
    <mergeCell ref="A323:H323"/>
    <mergeCell ref="A324:H324"/>
    <mergeCell ref="A264:B264"/>
    <mergeCell ref="A320:H320"/>
    <mergeCell ref="A319:H319"/>
    <mergeCell ref="A316:H316"/>
    <mergeCell ref="A313:H313"/>
    <mergeCell ref="A332:H332"/>
    <mergeCell ref="A331:H331"/>
    <mergeCell ref="A328:H328"/>
    <mergeCell ref="A327:G327"/>
    <mergeCell ref="A265:B265"/>
    <mergeCell ref="A300:H300"/>
    <mergeCell ref="A294:H294"/>
    <mergeCell ref="A291:H291"/>
    <mergeCell ref="A297:H297"/>
    <mergeCell ref="A310:H310"/>
    <mergeCell ref="A306:H306"/>
    <mergeCell ref="A307:H307"/>
    <mergeCell ref="A303:H303"/>
    <mergeCell ref="A288:H288"/>
    <mergeCell ref="A290:B290"/>
    <mergeCell ref="A289:B289"/>
    <mergeCell ref="A285:H285"/>
    <mergeCell ref="A282:H282"/>
    <mergeCell ref="A279:H279"/>
    <mergeCell ref="A267:H267"/>
    <mergeCell ref="C268:D268"/>
    <mergeCell ref="E268:F268"/>
    <mergeCell ref="G268:H268"/>
    <mergeCell ref="A276:H276"/>
    <mergeCell ref="A273:H273"/>
    <mergeCell ref="A270:H270"/>
    <mergeCell ref="A218:Z218"/>
    <mergeCell ref="A224:B224"/>
    <mergeCell ref="A221:B221"/>
    <mergeCell ref="A220:B220"/>
    <mergeCell ref="A219:B219"/>
    <mergeCell ref="A216:B216"/>
    <mergeCell ref="A214:B214"/>
    <mergeCell ref="A215:B215"/>
    <mergeCell ref="A223:B223"/>
    <mergeCell ref="A153:B153"/>
    <mergeCell ref="A154:B154"/>
    <mergeCell ref="A148:B148"/>
    <mergeCell ref="A149:B149"/>
    <mergeCell ref="A170:Z170"/>
    <mergeCell ref="A199:B199"/>
    <mergeCell ref="A206:B206"/>
    <mergeCell ref="A205:B205"/>
    <mergeCell ref="A204:B204"/>
    <mergeCell ref="A203:B203"/>
    <mergeCell ref="A187:B187"/>
    <mergeCell ref="A188:B188"/>
    <mergeCell ref="A186:B186"/>
    <mergeCell ref="A166:B166"/>
    <mergeCell ref="A180:B180"/>
    <mergeCell ref="A157:Z157"/>
    <mergeCell ref="A161:B161"/>
    <mergeCell ref="A163:B163"/>
    <mergeCell ref="A171:B171"/>
    <mergeCell ref="A172:B172"/>
    <mergeCell ref="A168:B168"/>
    <mergeCell ref="A167:B167"/>
    <mergeCell ref="A169:Z169"/>
    <mergeCell ref="A234:B234"/>
    <mergeCell ref="A235:B235"/>
    <mergeCell ref="A236:B236"/>
    <mergeCell ref="A226:Z226"/>
    <mergeCell ref="A189:Z189"/>
    <mergeCell ref="A190:B190"/>
    <mergeCell ref="A191:B191"/>
    <mergeCell ref="A192:B192"/>
    <mergeCell ref="A193:Z193"/>
    <mergeCell ref="A195:B195"/>
    <mergeCell ref="A200:B200"/>
    <mergeCell ref="A201:Z201"/>
    <mergeCell ref="A202:Z202"/>
    <mergeCell ref="A209:Z209"/>
    <mergeCell ref="A210:Z210"/>
    <mergeCell ref="A217:Z217"/>
    <mergeCell ref="A213:B213"/>
    <mergeCell ref="A196:B196"/>
    <mergeCell ref="A197:B197"/>
    <mergeCell ref="A198:B198"/>
    <mergeCell ref="A207:B207"/>
    <mergeCell ref="A212:B212"/>
    <mergeCell ref="A211:B211"/>
    <mergeCell ref="A208:B208"/>
    <mergeCell ref="A88:Z88"/>
    <mergeCell ref="A47:B47"/>
    <mergeCell ref="A53:Z53"/>
    <mergeCell ref="A37:Z37"/>
    <mergeCell ref="A51:B51"/>
    <mergeCell ref="A63:B63"/>
    <mergeCell ref="A82:B82"/>
    <mergeCell ref="A87:B87"/>
    <mergeCell ref="A44:B44"/>
    <mergeCell ref="A45:B45"/>
    <mergeCell ref="A46:B46"/>
    <mergeCell ref="A54:B54"/>
    <mergeCell ref="A69:B69"/>
    <mergeCell ref="A70:B70"/>
    <mergeCell ref="A71:B71"/>
    <mergeCell ref="A58:B58"/>
    <mergeCell ref="A59:B59"/>
    <mergeCell ref="A60:B60"/>
    <mergeCell ref="A48:Z48"/>
    <mergeCell ref="A50:B50"/>
    <mergeCell ref="A64:B64"/>
    <mergeCell ref="A65:B65"/>
    <mergeCell ref="A66:B66"/>
    <mergeCell ref="A67:B67"/>
    <mergeCell ref="A136:B136"/>
    <mergeCell ref="A127:B127"/>
    <mergeCell ref="A134:B134"/>
    <mergeCell ref="A142:B142"/>
    <mergeCell ref="A151:B151"/>
    <mergeCell ref="A152:B152"/>
    <mergeCell ref="A143:B143"/>
    <mergeCell ref="A144:Z144"/>
    <mergeCell ref="A146:B146"/>
    <mergeCell ref="A147:B147"/>
    <mergeCell ref="AA3:AC3"/>
    <mergeCell ref="A30:B30"/>
    <mergeCell ref="A38:B38"/>
    <mergeCell ref="A39:B39"/>
    <mergeCell ref="A40:B40"/>
    <mergeCell ref="A41:B41"/>
    <mergeCell ref="A42:B42"/>
    <mergeCell ref="A43:B43"/>
    <mergeCell ref="A32:B32"/>
    <mergeCell ref="A33:B33"/>
    <mergeCell ref="A34:B34"/>
    <mergeCell ref="A15:B15"/>
    <mergeCell ref="A16:B16"/>
    <mergeCell ref="A17:B17"/>
    <mergeCell ref="M11:N11"/>
    <mergeCell ref="O11:P11"/>
    <mergeCell ref="Q11:R11"/>
    <mergeCell ref="S11:T11"/>
    <mergeCell ref="U11:V11"/>
    <mergeCell ref="W11:X11"/>
    <mergeCell ref="C10:J10"/>
    <mergeCell ref="A18:Z18"/>
    <mergeCell ref="A20:B20"/>
    <mergeCell ref="A14:B14"/>
    <mergeCell ref="A3:J3"/>
    <mergeCell ref="C11:D11"/>
    <mergeCell ref="E11:F11"/>
    <mergeCell ref="G11:H11"/>
    <mergeCell ref="I11:J11"/>
    <mergeCell ref="A31:B31"/>
    <mergeCell ref="A21:B21"/>
    <mergeCell ref="A19:B19"/>
    <mergeCell ref="A22:B22"/>
    <mergeCell ref="A9:Z9"/>
    <mergeCell ref="A29:Z29"/>
    <mergeCell ref="A10:B12"/>
    <mergeCell ref="A5:Z7"/>
    <mergeCell ref="A23:Z23"/>
    <mergeCell ref="A25:B25"/>
    <mergeCell ref="A26:B26"/>
    <mergeCell ref="A27:B27"/>
    <mergeCell ref="A28:B28"/>
    <mergeCell ref="A13:Z13"/>
    <mergeCell ref="A1:Z1"/>
    <mergeCell ref="A239:Z239"/>
    <mergeCell ref="A231:Z231"/>
    <mergeCell ref="A232:Z232"/>
    <mergeCell ref="A182:Z182"/>
    <mergeCell ref="A175:Z175"/>
    <mergeCell ref="A150:Z150"/>
    <mergeCell ref="A135:Z135"/>
    <mergeCell ref="A108:Z108"/>
    <mergeCell ref="A103:Z103"/>
    <mergeCell ref="A225:Z225"/>
    <mergeCell ref="A229:B229"/>
    <mergeCell ref="A227:B227"/>
    <mergeCell ref="A228:B228"/>
    <mergeCell ref="A230:B230"/>
    <mergeCell ref="K10:R10"/>
    <mergeCell ref="S10:Z10"/>
    <mergeCell ref="K11:L11"/>
    <mergeCell ref="A35:B35"/>
    <mergeCell ref="A36:B36"/>
    <mergeCell ref="A84:B84"/>
    <mergeCell ref="A62:B62"/>
    <mergeCell ref="A97:B97"/>
    <mergeCell ref="Y11:Z11"/>
    <mergeCell ref="A68:B68"/>
    <mergeCell ref="A85:B85"/>
    <mergeCell ref="A61:B61"/>
    <mergeCell ref="A56:B56"/>
    <mergeCell ref="A55:B55"/>
    <mergeCell ref="A72:B72"/>
    <mergeCell ref="A73:B73"/>
    <mergeCell ref="A81:Z81"/>
    <mergeCell ref="A83:B83"/>
    <mergeCell ref="A57:B57"/>
    <mergeCell ref="A74:Z74"/>
    <mergeCell ref="A76:B76"/>
    <mergeCell ref="A77:B77"/>
    <mergeCell ref="A79:B79"/>
    <mergeCell ref="A80:B80"/>
    <mergeCell ref="A78:B78"/>
    <mergeCell ref="A52:B52"/>
    <mergeCell ref="A91:B91"/>
    <mergeCell ref="A90:B90"/>
    <mergeCell ref="A92:B92"/>
    <mergeCell ref="A93:B93"/>
    <mergeCell ref="A105:B105"/>
    <mergeCell ref="A109:B109"/>
    <mergeCell ref="A110:B110"/>
    <mergeCell ref="A119:B119"/>
    <mergeCell ref="A111:B111"/>
    <mergeCell ref="A114:B114"/>
    <mergeCell ref="A115:B115"/>
    <mergeCell ref="A116:B116"/>
    <mergeCell ref="A117:B117"/>
    <mergeCell ref="A118:B118"/>
    <mergeCell ref="A98:Z98"/>
    <mergeCell ref="A107:B107"/>
    <mergeCell ref="A104:B104"/>
    <mergeCell ref="A112:B112"/>
    <mergeCell ref="A113:B113"/>
    <mergeCell ref="A94:Z94"/>
    <mergeCell ref="A95:B95"/>
    <mergeCell ref="A96:B96"/>
    <mergeCell ref="A86:B86"/>
    <mergeCell ref="A100:B100"/>
    <mergeCell ref="A101:B101"/>
    <mergeCell ref="A106:B106"/>
    <mergeCell ref="A99:B99"/>
    <mergeCell ref="A102:B102"/>
    <mergeCell ref="A164:Z164"/>
    <mergeCell ref="A120:B120"/>
    <mergeCell ref="A121:B121"/>
    <mergeCell ref="A124:B124"/>
    <mergeCell ref="A122:B122"/>
    <mergeCell ref="A123:B123"/>
    <mergeCell ref="A125:Z125"/>
    <mergeCell ref="A156:B156"/>
    <mergeCell ref="A155:B155"/>
    <mergeCell ref="A128:B128"/>
    <mergeCell ref="A129:B129"/>
    <mergeCell ref="A130:B130"/>
    <mergeCell ref="A131:B131"/>
    <mergeCell ref="A132:B132"/>
    <mergeCell ref="A133:B133"/>
    <mergeCell ref="A137:B137"/>
    <mergeCell ref="A138:B138"/>
    <mergeCell ref="A139:B139"/>
    <mergeCell ref="A140:B140"/>
    <mergeCell ref="A237:B237"/>
    <mergeCell ref="A242:B242"/>
    <mergeCell ref="A248:B248"/>
    <mergeCell ref="A262:Z262"/>
    <mergeCell ref="A243:Z243"/>
    <mergeCell ref="A249:Z249"/>
    <mergeCell ref="A250:B250"/>
    <mergeCell ref="A251:B251"/>
    <mergeCell ref="A256:B256"/>
    <mergeCell ref="A257:B257"/>
    <mergeCell ref="A260:B260"/>
    <mergeCell ref="A261:B261"/>
    <mergeCell ref="A247:B247"/>
    <mergeCell ref="A259:B259"/>
    <mergeCell ref="A252:B252"/>
    <mergeCell ref="A246:B246"/>
    <mergeCell ref="A241:B241"/>
    <mergeCell ref="A233:B233"/>
    <mergeCell ref="A263:B263"/>
    <mergeCell ref="A160:B160"/>
    <mergeCell ref="A159:B159"/>
    <mergeCell ref="A245:B245"/>
    <mergeCell ref="A141:B141"/>
    <mergeCell ref="A240:B240"/>
    <mergeCell ref="A253:B253"/>
    <mergeCell ref="A254:B254"/>
    <mergeCell ref="A255:B255"/>
    <mergeCell ref="A244:B244"/>
    <mergeCell ref="A222:B222"/>
    <mergeCell ref="A238:Z238"/>
    <mergeCell ref="A185:B185"/>
    <mergeCell ref="A177:B177"/>
    <mergeCell ref="A174:B174"/>
    <mergeCell ref="A173:B173"/>
    <mergeCell ref="A162:B162"/>
    <mergeCell ref="A178:B178"/>
    <mergeCell ref="A179:B179"/>
    <mergeCell ref="A176:B176"/>
    <mergeCell ref="A183:B183"/>
    <mergeCell ref="A184:B184"/>
    <mergeCell ref="A181:B181"/>
  </mergeCells>
  <phoneticPr fontId="60" type="noConversion"/>
  <hyperlinks>
    <hyperlink ref="AA3:AB3" location="'Table of Contents'!A1" display="Back to Table of Contents" xr:uid="{00000000-0004-0000-0F00-00000000000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2F383-AEF7-49FE-9C0D-8B080E2CEEB5}">
  <dimension ref="A1:AC362"/>
  <sheetViews>
    <sheetView showGridLines="0" workbookViewId="0">
      <pane ySplit="12" topLeftCell="A13" activePane="bottomLeft" state="frozen"/>
      <selection pane="bottomLeft" activeCell="A2" sqref="A2"/>
    </sheetView>
  </sheetViews>
  <sheetFormatPr defaultColWidth="11" defaultRowHeight="15.75"/>
  <cols>
    <col min="1" max="2" width="25.875" style="19" customWidth="1"/>
    <col min="3" max="9" width="6.875" style="19" customWidth="1"/>
    <col min="10" max="18" width="6.875" style="18" customWidth="1"/>
    <col min="19" max="26" width="7.375" style="18" customWidth="1"/>
  </cols>
  <sheetData>
    <row r="1" spans="1:29" ht="80.099999999999994" customHeight="1">
      <c r="A1" s="898" t="s">
        <v>156</v>
      </c>
      <c r="B1" s="898"/>
      <c r="C1" s="898"/>
      <c r="D1" s="898"/>
      <c r="E1" s="898"/>
      <c r="F1" s="898"/>
      <c r="G1" s="898"/>
      <c r="H1" s="898"/>
      <c r="I1" s="898"/>
      <c r="J1" s="898"/>
      <c r="K1" s="898"/>
      <c r="L1" s="898"/>
      <c r="M1" s="898"/>
      <c r="N1" s="898"/>
      <c r="O1" s="898"/>
      <c r="P1" s="898"/>
      <c r="Q1" s="898"/>
      <c r="R1" s="898"/>
      <c r="S1" s="898"/>
      <c r="T1" s="898"/>
      <c r="U1" s="898"/>
      <c r="V1" s="898"/>
      <c r="W1" s="898"/>
      <c r="X1" s="898"/>
      <c r="Y1" s="898"/>
      <c r="Z1" s="898"/>
    </row>
    <row r="2" spans="1:29" ht="15.95" customHeight="1">
      <c r="A2" s="831"/>
      <c r="B2" s="831"/>
      <c r="C2" s="831"/>
      <c r="D2" s="831"/>
      <c r="E2" s="831"/>
      <c r="F2" s="831"/>
      <c r="G2" s="831"/>
      <c r="H2" s="831"/>
      <c r="I2" s="831"/>
      <c r="J2" s="831"/>
      <c r="K2" s="831"/>
      <c r="L2" s="831"/>
      <c r="M2" s="831"/>
      <c r="N2" s="831"/>
      <c r="O2" s="831"/>
      <c r="P2" s="831"/>
      <c r="Q2" s="831"/>
      <c r="R2" s="831"/>
      <c r="S2" s="831"/>
      <c r="T2" s="831"/>
      <c r="U2" s="831"/>
      <c r="V2" s="831"/>
      <c r="W2" s="831"/>
      <c r="X2" s="831"/>
      <c r="Y2" s="831"/>
      <c r="Z2" s="831"/>
    </row>
    <row r="3" spans="1:29" ht="18.75">
      <c r="A3" s="990" t="s">
        <v>406</v>
      </c>
      <c r="B3" s="990"/>
      <c r="C3" s="990"/>
      <c r="D3" s="990"/>
      <c r="E3" s="990"/>
      <c r="F3" s="990"/>
      <c r="G3" s="990"/>
      <c r="H3" s="990"/>
      <c r="I3" s="990"/>
      <c r="J3" s="990"/>
      <c r="AA3" s="1110" t="s">
        <v>158</v>
      </c>
      <c r="AB3" s="1110"/>
      <c r="AC3" s="1110"/>
    </row>
    <row r="5" spans="1:29" ht="15.95" customHeight="1">
      <c r="A5" s="1108" t="s">
        <v>407</v>
      </c>
      <c r="B5" s="1109"/>
      <c r="C5" s="1109"/>
      <c r="D5" s="1109"/>
      <c r="E5" s="1109"/>
      <c r="F5" s="1109"/>
      <c r="G5" s="1109"/>
      <c r="H5" s="1109"/>
      <c r="I5" s="1109"/>
      <c r="J5" s="1109"/>
      <c r="K5" s="1109"/>
      <c r="L5" s="1109"/>
      <c r="M5" s="1109"/>
      <c r="N5" s="1109"/>
      <c r="O5" s="1109"/>
      <c r="P5" s="1109"/>
      <c r="Q5" s="1109"/>
      <c r="R5" s="1109"/>
      <c r="S5" s="1109"/>
      <c r="T5" s="1109"/>
      <c r="U5" s="1109"/>
      <c r="V5" s="1109"/>
      <c r="W5" s="1109"/>
      <c r="X5" s="1109"/>
      <c r="Y5" s="1109"/>
      <c r="Z5" s="1109"/>
    </row>
    <row r="6" spans="1:29" ht="15.95" customHeight="1">
      <c r="A6" s="1109"/>
      <c r="B6" s="1109"/>
      <c r="C6" s="1109"/>
      <c r="D6" s="1109"/>
      <c r="E6" s="1109"/>
      <c r="F6" s="1109"/>
      <c r="G6" s="1109"/>
      <c r="H6" s="1109"/>
      <c r="I6" s="1109"/>
      <c r="J6" s="1109"/>
      <c r="K6" s="1109"/>
      <c r="L6" s="1109"/>
      <c r="M6" s="1109"/>
      <c r="N6" s="1109"/>
      <c r="O6" s="1109"/>
      <c r="P6" s="1109"/>
      <c r="Q6" s="1109"/>
      <c r="R6" s="1109"/>
      <c r="S6" s="1109"/>
      <c r="T6" s="1109"/>
      <c r="U6" s="1109"/>
      <c r="V6" s="1109"/>
      <c r="W6" s="1109"/>
      <c r="X6" s="1109"/>
      <c r="Y6" s="1109"/>
      <c r="Z6" s="1109"/>
    </row>
    <row r="7" spans="1:29" ht="15.95" customHeight="1">
      <c r="A7" s="1109"/>
      <c r="B7" s="1109"/>
      <c r="C7" s="1109"/>
      <c r="D7" s="1109"/>
      <c r="E7" s="1109"/>
      <c r="F7" s="1109"/>
      <c r="G7" s="1109"/>
      <c r="H7" s="1109"/>
      <c r="I7" s="1109"/>
      <c r="J7" s="1109"/>
      <c r="K7" s="1109"/>
      <c r="L7" s="1109"/>
      <c r="M7" s="1109"/>
      <c r="N7" s="1109"/>
      <c r="O7" s="1109"/>
      <c r="P7" s="1109"/>
      <c r="Q7" s="1109"/>
      <c r="R7" s="1109"/>
      <c r="S7" s="1109"/>
      <c r="T7" s="1109"/>
      <c r="U7" s="1109"/>
      <c r="V7" s="1109"/>
      <c r="W7" s="1109"/>
      <c r="X7" s="1109"/>
      <c r="Y7" s="1109"/>
      <c r="Z7" s="1109"/>
    </row>
    <row r="8" spans="1:29" ht="16.5" thickBot="1">
      <c r="A8" s="1265"/>
      <c r="B8" s="1265"/>
      <c r="C8" s="1265"/>
      <c r="D8" s="1265"/>
      <c r="E8" s="1265"/>
      <c r="F8" s="1265"/>
      <c r="G8" s="1265"/>
      <c r="H8" s="1265"/>
      <c r="I8" s="1265"/>
      <c r="J8" s="1178"/>
      <c r="K8" s="1178"/>
      <c r="L8" s="1178"/>
      <c r="M8" s="1178"/>
      <c r="N8" s="1178"/>
      <c r="O8" s="1178"/>
      <c r="P8" s="1178"/>
      <c r="Q8" s="1178"/>
      <c r="R8" s="1178"/>
      <c r="S8" s="1178"/>
      <c r="T8" s="1178"/>
      <c r="U8" s="1178"/>
      <c r="V8" s="1178"/>
      <c r="W8" s="1178"/>
      <c r="X8" s="1178"/>
      <c r="Y8" s="1178"/>
      <c r="Z8" s="1178"/>
    </row>
    <row r="9" spans="1:29" ht="27.95" customHeight="1" thickBot="1">
      <c r="A9" s="1767" t="s">
        <v>408</v>
      </c>
      <c r="B9" s="1768"/>
      <c r="C9" s="1768"/>
      <c r="D9" s="1768"/>
      <c r="E9" s="1768"/>
      <c r="F9" s="1768"/>
      <c r="G9" s="1768"/>
      <c r="H9" s="1768"/>
      <c r="I9" s="1768"/>
      <c r="J9" s="1768"/>
      <c r="K9" s="1768"/>
      <c r="L9" s="1768"/>
      <c r="M9" s="1768"/>
      <c r="N9" s="1768"/>
      <c r="O9" s="1768"/>
      <c r="P9" s="1768"/>
      <c r="Q9" s="1768"/>
      <c r="R9" s="1768"/>
      <c r="S9" s="1768"/>
      <c r="T9" s="1768"/>
      <c r="U9" s="1768"/>
      <c r="V9" s="1768"/>
      <c r="W9" s="1768"/>
      <c r="X9" s="1768"/>
      <c r="Y9" s="1768"/>
      <c r="Z9" s="1768"/>
    </row>
    <row r="10" spans="1:29" ht="15.95" customHeight="1">
      <c r="A10" s="1422"/>
      <c r="B10" s="1423"/>
      <c r="C10" s="1398" t="s">
        <v>192</v>
      </c>
      <c r="D10" s="1399"/>
      <c r="E10" s="1399"/>
      <c r="F10" s="1399"/>
      <c r="G10" s="1399"/>
      <c r="H10" s="1399"/>
      <c r="I10" s="1399"/>
      <c r="J10" s="1400"/>
      <c r="K10" s="1401" t="s">
        <v>193</v>
      </c>
      <c r="L10" s="1427"/>
      <c r="M10" s="1427"/>
      <c r="N10" s="1427"/>
      <c r="O10" s="1427"/>
      <c r="P10" s="1427"/>
      <c r="Q10" s="1427"/>
      <c r="R10" s="1402"/>
      <c r="S10" s="1398" t="s">
        <v>4</v>
      </c>
      <c r="T10" s="1399"/>
      <c r="U10" s="1399"/>
      <c r="V10" s="1399"/>
      <c r="W10" s="1399"/>
      <c r="X10" s="1399"/>
      <c r="Y10" s="1399"/>
      <c r="Z10" s="1399"/>
    </row>
    <row r="11" spans="1:29" ht="32.1" customHeight="1">
      <c r="A11" s="1421"/>
      <c r="B11" s="1424"/>
      <c r="C11" s="1428" t="s">
        <v>205</v>
      </c>
      <c r="D11" s="1429"/>
      <c r="E11" s="1430" t="s">
        <v>208</v>
      </c>
      <c r="F11" s="1429"/>
      <c r="G11" s="1430" t="s">
        <v>59</v>
      </c>
      <c r="H11" s="1429"/>
      <c r="I11" s="1430" t="s">
        <v>968</v>
      </c>
      <c r="J11" s="1431"/>
      <c r="K11" s="1432" t="s">
        <v>205</v>
      </c>
      <c r="L11" s="1433"/>
      <c r="M11" s="1434" t="s">
        <v>208</v>
      </c>
      <c r="N11" s="1433"/>
      <c r="O11" s="1434" t="s">
        <v>59</v>
      </c>
      <c r="P11" s="1433"/>
      <c r="Q11" s="1434" t="s">
        <v>968</v>
      </c>
      <c r="R11" s="1435"/>
      <c r="S11" s="1428" t="s">
        <v>205</v>
      </c>
      <c r="T11" s="1429"/>
      <c r="U11" s="1430" t="s">
        <v>208</v>
      </c>
      <c r="V11" s="1429"/>
      <c r="W11" s="1430" t="s">
        <v>59</v>
      </c>
      <c r="X11" s="1429"/>
      <c r="Y11" s="1430" t="s">
        <v>968</v>
      </c>
      <c r="Z11" s="1436"/>
    </row>
    <row r="12" spans="1:29">
      <c r="A12" s="1421"/>
      <c r="B12" s="1424"/>
      <c r="C12" s="1914"/>
      <c r="D12" s="1915"/>
      <c r="E12" s="1916"/>
      <c r="F12" s="1915"/>
      <c r="G12" s="1916"/>
      <c r="H12" s="1915"/>
      <c r="I12" s="1916" t="s">
        <v>56</v>
      </c>
      <c r="J12" s="1917"/>
      <c r="K12" s="1918"/>
      <c r="L12" s="1919"/>
      <c r="M12" s="1920"/>
      <c r="N12" s="1919"/>
      <c r="O12" s="1920"/>
      <c r="P12" s="1919"/>
      <c r="Q12" s="1920" t="s">
        <v>56</v>
      </c>
      <c r="R12" s="1921"/>
      <c r="S12" s="1914"/>
      <c r="T12" s="1915"/>
      <c r="U12" s="1916"/>
      <c r="V12" s="1915"/>
      <c r="W12" s="1916"/>
      <c r="X12" s="1915"/>
      <c r="Y12" s="1916" t="s">
        <v>56</v>
      </c>
      <c r="Z12" s="1922"/>
    </row>
    <row r="13" spans="1:29" ht="20.100000000000001" customHeight="1">
      <c r="A13" s="1425"/>
      <c r="B13" s="1426"/>
      <c r="C13" s="1502" t="s">
        <v>195</v>
      </c>
      <c r="D13" s="1725" t="s">
        <v>224</v>
      </c>
      <c r="E13" s="1504" t="s">
        <v>195</v>
      </c>
      <c r="F13" s="1725" t="s">
        <v>224</v>
      </c>
      <c r="G13" s="1504" t="s">
        <v>195</v>
      </c>
      <c r="H13" s="1725" t="s">
        <v>224</v>
      </c>
      <c r="I13" s="1504" t="s">
        <v>195</v>
      </c>
      <c r="J13" s="1726" t="s">
        <v>224</v>
      </c>
      <c r="K13" s="1506" t="s">
        <v>195</v>
      </c>
      <c r="L13" s="1727" t="s">
        <v>224</v>
      </c>
      <c r="M13" s="1508" t="s">
        <v>195</v>
      </c>
      <c r="N13" s="1727" t="s">
        <v>224</v>
      </c>
      <c r="O13" s="1508" t="s">
        <v>195</v>
      </c>
      <c r="P13" s="1727" t="s">
        <v>224</v>
      </c>
      <c r="Q13" s="1508" t="s">
        <v>195</v>
      </c>
      <c r="R13" s="1728" t="s">
        <v>224</v>
      </c>
      <c r="S13" s="1502" t="s">
        <v>195</v>
      </c>
      <c r="T13" s="1725" t="s">
        <v>224</v>
      </c>
      <c r="U13" s="1504" t="s">
        <v>195</v>
      </c>
      <c r="V13" s="1725" t="s">
        <v>224</v>
      </c>
      <c r="W13" s="1504" t="s">
        <v>195</v>
      </c>
      <c r="X13" s="1725" t="s">
        <v>224</v>
      </c>
      <c r="Y13" s="1504" t="s">
        <v>195</v>
      </c>
      <c r="Z13" s="1729" t="s">
        <v>224</v>
      </c>
    </row>
    <row r="14" spans="1:29">
      <c r="A14" s="1497" t="s">
        <v>410</v>
      </c>
      <c r="B14" s="1498"/>
      <c r="C14" s="1498"/>
      <c r="D14" s="1498"/>
      <c r="E14" s="1498"/>
      <c r="F14" s="1498"/>
      <c r="G14" s="1498"/>
      <c r="H14" s="1498"/>
      <c r="I14" s="1498"/>
      <c r="J14" s="1498"/>
      <c r="K14" s="1498"/>
      <c r="L14" s="1498"/>
      <c r="M14" s="1498"/>
      <c r="N14" s="1498"/>
      <c r="O14" s="1498"/>
      <c r="P14" s="1498"/>
      <c r="Q14" s="1498"/>
      <c r="R14" s="1498"/>
      <c r="S14" s="1498"/>
      <c r="T14" s="1498"/>
      <c r="U14" s="1498"/>
      <c r="V14" s="1498"/>
      <c r="W14" s="1498"/>
      <c r="X14" s="1498"/>
      <c r="Y14" s="1498"/>
      <c r="Z14" s="1498"/>
    </row>
    <row r="15" spans="1:29">
      <c r="A15" s="1120" t="s">
        <v>411</v>
      </c>
      <c r="B15" s="1121"/>
      <c r="C15" s="1527">
        <v>147</v>
      </c>
      <c r="D15" s="1277">
        <v>0.38</v>
      </c>
      <c r="E15" s="1527"/>
      <c r="F15" s="1279"/>
      <c r="G15" s="1527">
        <v>60</v>
      </c>
      <c r="H15" s="1277">
        <v>0.4</v>
      </c>
      <c r="I15" s="1527">
        <v>103</v>
      </c>
      <c r="J15" s="1277">
        <v>0.4</v>
      </c>
      <c r="K15" s="1825">
        <v>2547</v>
      </c>
      <c r="L15" s="1826">
        <v>0.28999999999999998</v>
      </c>
      <c r="M15" s="1640">
        <v>14</v>
      </c>
      <c r="N15" s="1826">
        <v>0.39</v>
      </c>
      <c r="O15" s="1825">
        <v>1540</v>
      </c>
      <c r="P15" s="1826">
        <v>0.39</v>
      </c>
      <c r="Q15" s="1825">
        <v>1372</v>
      </c>
      <c r="R15" s="1826">
        <v>0.3</v>
      </c>
      <c r="S15" s="1533">
        <v>29330</v>
      </c>
      <c r="T15" s="1277">
        <v>0.35</v>
      </c>
      <c r="U15" s="1533">
        <v>6270</v>
      </c>
      <c r="V15" s="1277">
        <v>0.37</v>
      </c>
      <c r="W15" s="1533">
        <v>12816</v>
      </c>
      <c r="X15" s="1277">
        <v>0.46</v>
      </c>
      <c r="Y15" s="1533">
        <v>13721</v>
      </c>
      <c r="Z15" s="1334">
        <v>0.34</v>
      </c>
    </row>
    <row r="16" spans="1:29">
      <c r="A16" s="1089" t="s">
        <v>412</v>
      </c>
      <c r="B16" s="1090"/>
      <c r="C16" s="1527">
        <v>233</v>
      </c>
      <c r="D16" s="1277">
        <v>0.6</v>
      </c>
      <c r="E16" s="1527"/>
      <c r="F16" s="1279"/>
      <c r="G16" s="1527">
        <v>86</v>
      </c>
      <c r="H16" s="1277">
        <v>0.57999999999999996</v>
      </c>
      <c r="I16" s="1527">
        <v>147</v>
      </c>
      <c r="J16" s="1277">
        <v>0.56999999999999995</v>
      </c>
      <c r="K16" s="1825">
        <v>6061</v>
      </c>
      <c r="L16" s="1826">
        <v>0.68</v>
      </c>
      <c r="M16" s="1640">
        <v>21</v>
      </c>
      <c r="N16" s="1826">
        <v>0.57999999999999996</v>
      </c>
      <c r="O16" s="1825">
        <v>2411</v>
      </c>
      <c r="P16" s="1826">
        <v>0.61</v>
      </c>
      <c r="Q16" s="1825">
        <v>3213</v>
      </c>
      <c r="R16" s="1826">
        <v>0.7</v>
      </c>
      <c r="S16" s="1533">
        <v>51949</v>
      </c>
      <c r="T16" s="1277">
        <v>0.61</v>
      </c>
      <c r="U16" s="1533">
        <v>10497</v>
      </c>
      <c r="V16" s="1277">
        <v>0.61</v>
      </c>
      <c r="W16" s="1533">
        <v>14796</v>
      </c>
      <c r="X16" s="1277">
        <v>0.53</v>
      </c>
      <c r="Y16" s="1533">
        <v>26680</v>
      </c>
      <c r="Z16" s="1334">
        <v>0.65</v>
      </c>
    </row>
    <row r="17" spans="1:26">
      <c r="A17" s="1089" t="s">
        <v>413</v>
      </c>
      <c r="B17" s="1090"/>
      <c r="C17" s="1527">
        <v>9</v>
      </c>
      <c r="D17" s="1277">
        <v>0.02</v>
      </c>
      <c r="E17" s="1527"/>
      <c r="F17" s="1279"/>
      <c r="G17" s="1527">
        <v>3</v>
      </c>
      <c r="H17" s="1277">
        <v>0.02</v>
      </c>
      <c r="I17" s="1527">
        <v>6</v>
      </c>
      <c r="J17" s="1277">
        <v>0.02</v>
      </c>
      <c r="K17" s="1640">
        <v>250</v>
      </c>
      <c r="L17" s="1826">
        <v>0.03</v>
      </c>
      <c r="M17" s="1640">
        <v>1</v>
      </c>
      <c r="N17" s="1826">
        <v>0.03</v>
      </c>
      <c r="O17" s="1640">
        <v>30</v>
      </c>
      <c r="P17" s="1826">
        <v>0.01</v>
      </c>
      <c r="Q17" s="1640">
        <v>31</v>
      </c>
      <c r="R17" s="1826">
        <v>0.01</v>
      </c>
      <c r="S17" s="1533">
        <v>3329</v>
      </c>
      <c r="T17" s="1277">
        <v>0.04</v>
      </c>
      <c r="U17" s="1527">
        <v>390</v>
      </c>
      <c r="V17" s="1277">
        <v>0.02</v>
      </c>
      <c r="W17" s="1527">
        <v>271</v>
      </c>
      <c r="X17" s="1277">
        <v>0.01</v>
      </c>
      <c r="Y17" s="1527">
        <v>430</v>
      </c>
      <c r="Z17" s="1334">
        <v>0.01</v>
      </c>
    </row>
    <row r="18" spans="1:26" ht="20.100000000000001" customHeight="1">
      <c r="A18" s="1091" t="s">
        <v>230</v>
      </c>
      <c r="B18" s="1092"/>
      <c r="C18" s="1527">
        <v>389</v>
      </c>
      <c r="D18" s="1277">
        <v>1</v>
      </c>
      <c r="E18" s="1527"/>
      <c r="F18" s="1279"/>
      <c r="G18" s="1527">
        <v>149</v>
      </c>
      <c r="H18" s="1277">
        <v>1</v>
      </c>
      <c r="I18" s="1527">
        <v>256</v>
      </c>
      <c r="J18" s="1277">
        <v>1</v>
      </c>
      <c r="K18" s="1825">
        <v>8858</v>
      </c>
      <c r="L18" s="1826">
        <v>1</v>
      </c>
      <c r="M18" s="1640">
        <v>36</v>
      </c>
      <c r="N18" s="1826">
        <v>1</v>
      </c>
      <c r="O18" s="1825">
        <v>3981</v>
      </c>
      <c r="P18" s="1826">
        <v>1</v>
      </c>
      <c r="Q18" s="1825">
        <v>4616</v>
      </c>
      <c r="R18" s="1826">
        <v>1</v>
      </c>
      <c r="S18" s="1533">
        <v>84608</v>
      </c>
      <c r="T18" s="1277">
        <v>1</v>
      </c>
      <c r="U18" s="1533">
        <v>17157</v>
      </c>
      <c r="V18" s="1277">
        <v>1</v>
      </c>
      <c r="W18" s="1533">
        <v>27883</v>
      </c>
      <c r="X18" s="1277">
        <v>1</v>
      </c>
      <c r="Y18" s="1533">
        <v>40831</v>
      </c>
      <c r="Z18" s="1334">
        <v>1</v>
      </c>
    </row>
    <row r="19" spans="1:26">
      <c r="A19" s="1497" t="s">
        <v>414</v>
      </c>
      <c r="B19" s="1498"/>
      <c r="C19" s="1498"/>
      <c r="D19" s="1498"/>
      <c r="E19" s="1498"/>
      <c r="F19" s="1498"/>
      <c r="G19" s="1498"/>
      <c r="H19" s="1498"/>
      <c r="I19" s="1498"/>
      <c r="J19" s="1498"/>
      <c r="K19" s="1498"/>
      <c r="L19" s="1498"/>
      <c r="M19" s="1498"/>
      <c r="N19" s="1498"/>
      <c r="O19" s="1498"/>
      <c r="P19" s="1498"/>
      <c r="Q19" s="1498"/>
      <c r="R19" s="1498"/>
      <c r="S19" s="1498"/>
      <c r="T19" s="1498"/>
      <c r="U19" s="1498"/>
      <c r="V19" s="1498"/>
      <c r="W19" s="1498"/>
      <c r="X19" s="1498"/>
      <c r="Y19" s="1498"/>
      <c r="Z19" s="1498"/>
    </row>
    <row r="20" spans="1:26">
      <c r="A20" s="1120" t="s">
        <v>292</v>
      </c>
      <c r="B20" s="1121"/>
      <c r="C20" s="1328">
        <v>334</v>
      </c>
      <c r="D20" s="1290">
        <v>0.87</v>
      </c>
      <c r="E20" s="1328"/>
      <c r="F20" s="1292"/>
      <c r="G20" s="1328">
        <v>130</v>
      </c>
      <c r="H20" s="1290">
        <v>0.87</v>
      </c>
      <c r="I20" s="1328">
        <v>238</v>
      </c>
      <c r="J20" s="1290">
        <v>0.92</v>
      </c>
      <c r="K20" s="1827">
        <v>8333</v>
      </c>
      <c r="L20" s="1828">
        <v>0.95</v>
      </c>
      <c r="M20" s="1829">
        <v>35</v>
      </c>
      <c r="N20" s="1828">
        <v>0.97</v>
      </c>
      <c r="O20" s="1827">
        <v>3894</v>
      </c>
      <c r="P20" s="1828">
        <v>1</v>
      </c>
      <c r="Q20" s="1827">
        <v>4531</v>
      </c>
      <c r="R20" s="1828">
        <v>1</v>
      </c>
      <c r="S20" s="1388">
        <v>81395</v>
      </c>
      <c r="T20" s="1290">
        <v>0.97</v>
      </c>
      <c r="U20" s="1388">
        <v>16896</v>
      </c>
      <c r="V20" s="1290">
        <v>0.99</v>
      </c>
      <c r="W20" s="1388">
        <v>27535</v>
      </c>
      <c r="X20" s="1290">
        <v>1</v>
      </c>
      <c r="Y20" s="1388">
        <v>40246</v>
      </c>
      <c r="Z20" s="1301">
        <v>0.99</v>
      </c>
    </row>
    <row r="21" spans="1:26">
      <c r="A21" s="1089" t="s">
        <v>293</v>
      </c>
      <c r="B21" s="1090"/>
      <c r="C21" s="1328">
        <v>9</v>
      </c>
      <c r="D21" s="1290">
        <v>0.02</v>
      </c>
      <c r="E21" s="1328"/>
      <c r="F21" s="1292"/>
      <c r="G21" s="1328">
        <v>0</v>
      </c>
      <c r="H21" s="1290">
        <v>0</v>
      </c>
      <c r="I21" s="1328">
        <v>2</v>
      </c>
      <c r="J21" s="1290">
        <v>0.01</v>
      </c>
      <c r="K21" s="1829">
        <v>178</v>
      </c>
      <c r="L21" s="1828">
        <v>0.02</v>
      </c>
      <c r="M21" s="1829">
        <v>0</v>
      </c>
      <c r="N21" s="1828">
        <v>0</v>
      </c>
      <c r="O21" s="1829">
        <v>13</v>
      </c>
      <c r="P21" s="1828">
        <v>0</v>
      </c>
      <c r="Q21" s="1829">
        <v>17</v>
      </c>
      <c r="R21" s="1828">
        <v>0</v>
      </c>
      <c r="S21" s="1388">
        <v>2011</v>
      </c>
      <c r="T21" s="1290">
        <v>0.02</v>
      </c>
      <c r="U21" s="1328">
        <v>194</v>
      </c>
      <c r="V21" s="1290">
        <v>0.01</v>
      </c>
      <c r="W21" s="1328">
        <v>110</v>
      </c>
      <c r="X21" s="1290">
        <v>0</v>
      </c>
      <c r="Y21" s="1328">
        <v>208</v>
      </c>
      <c r="Z21" s="1301">
        <v>0.01</v>
      </c>
    </row>
    <row r="22" spans="1:26">
      <c r="A22" s="1089" t="s">
        <v>294</v>
      </c>
      <c r="B22" s="1090"/>
      <c r="C22" s="1328">
        <v>40</v>
      </c>
      <c r="D22" s="1290">
        <v>0.1</v>
      </c>
      <c r="E22" s="1328"/>
      <c r="F22" s="1292"/>
      <c r="G22" s="1328">
        <v>19</v>
      </c>
      <c r="H22" s="1290">
        <v>0.13</v>
      </c>
      <c r="I22" s="1328">
        <v>20</v>
      </c>
      <c r="J22" s="1290">
        <v>0.08</v>
      </c>
      <c r="K22" s="1829">
        <v>240</v>
      </c>
      <c r="L22" s="1828">
        <v>0.03</v>
      </c>
      <c r="M22" s="1829">
        <v>1</v>
      </c>
      <c r="N22" s="1828">
        <v>0.03</v>
      </c>
      <c r="O22" s="1829">
        <v>2</v>
      </c>
      <c r="P22" s="1828">
        <v>0</v>
      </c>
      <c r="Q22" s="1829">
        <v>3</v>
      </c>
      <c r="R22" s="1828">
        <v>0</v>
      </c>
      <c r="S22" s="1328">
        <v>619</v>
      </c>
      <c r="T22" s="1290">
        <v>0.01</v>
      </c>
      <c r="U22" s="1328">
        <v>39</v>
      </c>
      <c r="V22" s="1290">
        <v>0</v>
      </c>
      <c r="W22" s="1328">
        <v>12</v>
      </c>
      <c r="X22" s="1290">
        <v>0</v>
      </c>
      <c r="Y22" s="1328">
        <v>40</v>
      </c>
      <c r="Z22" s="1301">
        <v>0</v>
      </c>
    </row>
    <row r="23" spans="1:26" ht="15.95" customHeight="1">
      <c r="A23" s="1091" t="s">
        <v>230</v>
      </c>
      <c r="B23" s="1092"/>
      <c r="C23" s="1328">
        <v>383</v>
      </c>
      <c r="D23" s="1290">
        <v>1</v>
      </c>
      <c r="E23" s="1328"/>
      <c r="F23" s="1292"/>
      <c r="G23" s="1328">
        <v>149</v>
      </c>
      <c r="H23" s="1290">
        <v>1</v>
      </c>
      <c r="I23" s="1328">
        <v>260</v>
      </c>
      <c r="J23" s="1290">
        <v>1</v>
      </c>
      <c r="K23" s="1827">
        <v>8751</v>
      </c>
      <c r="L23" s="1828">
        <v>1</v>
      </c>
      <c r="M23" s="1829">
        <v>36</v>
      </c>
      <c r="N23" s="1828">
        <v>1</v>
      </c>
      <c r="O23" s="1827">
        <v>3909</v>
      </c>
      <c r="P23" s="1828">
        <v>1</v>
      </c>
      <c r="Q23" s="1827">
        <v>4551</v>
      </c>
      <c r="R23" s="1828">
        <v>1</v>
      </c>
      <c r="S23" s="1388">
        <v>84025</v>
      </c>
      <c r="T23" s="1290">
        <v>1</v>
      </c>
      <c r="U23" s="1388">
        <v>17129</v>
      </c>
      <c r="V23" s="1290">
        <v>1</v>
      </c>
      <c r="W23" s="1388">
        <v>27657</v>
      </c>
      <c r="X23" s="1290">
        <v>1</v>
      </c>
      <c r="Y23" s="1388">
        <v>40494</v>
      </c>
      <c r="Z23" s="1301">
        <v>1</v>
      </c>
    </row>
    <row r="24" spans="1:26">
      <c r="A24" s="1661" t="s">
        <v>415</v>
      </c>
      <c r="B24" s="1662"/>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row>
    <row r="25" spans="1:26">
      <c r="A25" s="1830" t="s">
        <v>416</v>
      </c>
      <c r="B25" s="1831"/>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2"/>
    </row>
    <row r="26" spans="1:26">
      <c r="A26" s="1120" t="s">
        <v>13</v>
      </c>
      <c r="B26" s="1121"/>
      <c r="C26" s="1527">
        <v>124</v>
      </c>
      <c r="D26" s="1277">
        <v>0.33</v>
      </c>
      <c r="E26" s="1527"/>
      <c r="F26" s="1279"/>
      <c r="G26" s="1527">
        <v>58</v>
      </c>
      <c r="H26" s="1277">
        <v>0.4</v>
      </c>
      <c r="I26" s="1527">
        <v>91</v>
      </c>
      <c r="J26" s="1277">
        <v>0.36</v>
      </c>
      <c r="K26" s="1825">
        <v>2349</v>
      </c>
      <c r="L26" s="1826">
        <v>0.27</v>
      </c>
      <c r="M26" s="1640">
        <v>14</v>
      </c>
      <c r="N26" s="1826">
        <v>0.39</v>
      </c>
      <c r="O26" s="1825">
        <v>1471</v>
      </c>
      <c r="P26" s="1826">
        <v>0.38</v>
      </c>
      <c r="Q26" s="1825">
        <v>1333</v>
      </c>
      <c r="R26" s="1826">
        <v>0.3</v>
      </c>
      <c r="S26" s="1533">
        <v>28449</v>
      </c>
      <c r="T26" s="1277">
        <v>0.34</v>
      </c>
      <c r="U26" s="1533">
        <v>6193</v>
      </c>
      <c r="V26" s="1277">
        <v>0.36</v>
      </c>
      <c r="W26" s="1533">
        <v>12545</v>
      </c>
      <c r="X26" s="1277">
        <v>0.46</v>
      </c>
      <c r="Y26" s="1533">
        <v>13436</v>
      </c>
      <c r="Z26" s="1334">
        <v>0.33</v>
      </c>
    </row>
    <row r="27" spans="1:26">
      <c r="A27" s="1089" t="s">
        <v>14</v>
      </c>
      <c r="B27" s="1090"/>
      <c r="C27" s="1527">
        <v>207</v>
      </c>
      <c r="D27" s="1277">
        <v>0.55000000000000004</v>
      </c>
      <c r="E27" s="1527"/>
      <c r="F27" s="1279"/>
      <c r="G27" s="1527">
        <v>68</v>
      </c>
      <c r="H27" s="1277">
        <v>0.47</v>
      </c>
      <c r="I27" s="1527">
        <v>138</v>
      </c>
      <c r="J27" s="1277">
        <v>0.55000000000000004</v>
      </c>
      <c r="K27" s="1825">
        <v>5815</v>
      </c>
      <c r="L27" s="1826">
        <v>0.67</v>
      </c>
      <c r="M27" s="1640">
        <v>21</v>
      </c>
      <c r="N27" s="1826">
        <v>0.57999999999999996</v>
      </c>
      <c r="O27" s="1825">
        <v>2373</v>
      </c>
      <c r="P27" s="1826">
        <v>0.61</v>
      </c>
      <c r="Q27" s="1825">
        <v>3122</v>
      </c>
      <c r="R27" s="1826">
        <v>0.69</v>
      </c>
      <c r="S27" s="1533">
        <v>51151</v>
      </c>
      <c r="T27" s="1277">
        <v>0.61</v>
      </c>
      <c r="U27" s="1533">
        <v>10414</v>
      </c>
      <c r="V27" s="1277">
        <v>0.61</v>
      </c>
      <c r="W27" s="1533">
        <v>14565</v>
      </c>
      <c r="X27" s="1277">
        <v>0.53</v>
      </c>
      <c r="Y27" s="1533">
        <v>26269</v>
      </c>
      <c r="Z27" s="1334">
        <v>0.65</v>
      </c>
    </row>
    <row r="28" spans="1:26">
      <c r="A28" s="1089" t="s">
        <v>15</v>
      </c>
      <c r="B28" s="1090"/>
      <c r="C28" s="1527">
        <v>44</v>
      </c>
      <c r="D28" s="1277">
        <v>0.12</v>
      </c>
      <c r="E28" s="1527"/>
      <c r="F28" s="1279"/>
      <c r="G28" s="1527">
        <v>18</v>
      </c>
      <c r="H28" s="1277">
        <v>0.13</v>
      </c>
      <c r="I28" s="1527">
        <v>23</v>
      </c>
      <c r="J28" s="1277">
        <v>0.09</v>
      </c>
      <c r="K28" s="1640">
        <v>529</v>
      </c>
      <c r="L28" s="1826">
        <v>0.06</v>
      </c>
      <c r="M28" s="1640">
        <v>1</v>
      </c>
      <c r="N28" s="1826">
        <v>0.03</v>
      </c>
      <c r="O28" s="1640">
        <v>33</v>
      </c>
      <c r="P28" s="1826">
        <v>0.01</v>
      </c>
      <c r="Q28" s="1640">
        <v>42</v>
      </c>
      <c r="R28" s="1826">
        <v>0.01</v>
      </c>
      <c r="S28" s="1533">
        <v>3960</v>
      </c>
      <c r="T28" s="1277">
        <v>0.05</v>
      </c>
      <c r="U28" s="1527">
        <v>412</v>
      </c>
      <c r="V28" s="1277">
        <v>0.02</v>
      </c>
      <c r="W28" s="1527">
        <v>281</v>
      </c>
      <c r="X28" s="1277">
        <v>0.01</v>
      </c>
      <c r="Y28" s="1527">
        <v>470</v>
      </c>
      <c r="Z28" s="1334">
        <v>0.01</v>
      </c>
    </row>
    <row r="29" spans="1:26" ht="32.1" customHeight="1">
      <c r="A29" s="1091" t="s">
        <v>230</v>
      </c>
      <c r="B29" s="1092"/>
      <c r="C29" s="1527">
        <v>375</v>
      </c>
      <c r="D29" s="1277">
        <v>1</v>
      </c>
      <c r="E29" s="1527"/>
      <c r="F29" s="1279"/>
      <c r="G29" s="1527">
        <v>144</v>
      </c>
      <c r="H29" s="1277">
        <v>1</v>
      </c>
      <c r="I29" s="1527">
        <v>252</v>
      </c>
      <c r="J29" s="1277">
        <v>1</v>
      </c>
      <c r="K29" s="1825">
        <v>8693</v>
      </c>
      <c r="L29" s="1826">
        <v>1</v>
      </c>
      <c r="M29" s="1640">
        <v>36</v>
      </c>
      <c r="N29" s="1826">
        <v>1</v>
      </c>
      <c r="O29" s="1825">
        <v>3877</v>
      </c>
      <c r="P29" s="1826">
        <v>1</v>
      </c>
      <c r="Q29" s="1825">
        <v>4497</v>
      </c>
      <c r="R29" s="1826">
        <v>1</v>
      </c>
      <c r="S29" s="1533">
        <v>83560</v>
      </c>
      <c r="T29" s="1277">
        <v>1</v>
      </c>
      <c r="U29" s="1533">
        <v>17019</v>
      </c>
      <c r="V29" s="1277">
        <v>1</v>
      </c>
      <c r="W29" s="1533">
        <v>27391</v>
      </c>
      <c r="X29" s="1277">
        <v>1</v>
      </c>
      <c r="Y29" s="1533">
        <v>40175</v>
      </c>
      <c r="Z29" s="1334">
        <v>1</v>
      </c>
    </row>
    <row r="30" spans="1:26">
      <c r="A30" s="1661" t="s">
        <v>588</v>
      </c>
      <c r="B30" s="1662"/>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row>
    <row r="31" spans="1:26">
      <c r="A31" s="1923" t="s">
        <v>969</v>
      </c>
      <c r="B31" s="1924"/>
      <c r="C31" s="1924"/>
      <c r="D31" s="1924"/>
      <c r="E31" s="1924"/>
      <c r="F31" s="1924"/>
      <c r="G31" s="1924"/>
      <c r="H31" s="1924"/>
      <c r="I31" s="1924"/>
      <c r="J31" s="1924"/>
      <c r="K31" s="1924"/>
      <c r="L31" s="1924"/>
      <c r="M31" s="1924"/>
      <c r="N31" s="1924"/>
      <c r="O31" s="1924"/>
      <c r="P31" s="1924"/>
      <c r="Q31" s="1924"/>
      <c r="R31" s="1924"/>
      <c r="S31" s="1924"/>
      <c r="T31" s="1924"/>
      <c r="U31" s="1924"/>
      <c r="V31" s="1924"/>
      <c r="W31" s="1924"/>
      <c r="X31" s="1924"/>
      <c r="Y31" s="1924"/>
      <c r="Z31" s="1924"/>
    </row>
    <row r="32" spans="1:26">
      <c r="A32" s="1120" t="s">
        <v>418</v>
      </c>
      <c r="B32" s="1121"/>
      <c r="C32" s="1527">
        <v>191</v>
      </c>
      <c r="D32" s="1277">
        <v>0.49</v>
      </c>
      <c r="E32" s="1527"/>
      <c r="F32" s="1279"/>
      <c r="G32" s="1527">
        <v>20</v>
      </c>
      <c r="H32" s="1277">
        <v>0.14000000000000001</v>
      </c>
      <c r="I32" s="1527">
        <v>10</v>
      </c>
      <c r="J32" s="1277">
        <v>0.04</v>
      </c>
      <c r="K32" s="1825">
        <v>4571</v>
      </c>
      <c r="L32" s="1826">
        <v>0.51</v>
      </c>
      <c r="M32" s="1640">
        <v>16</v>
      </c>
      <c r="N32" s="1826">
        <v>0.44</v>
      </c>
      <c r="O32" s="1640">
        <v>10</v>
      </c>
      <c r="P32" s="1826">
        <v>0</v>
      </c>
      <c r="Q32" s="1640">
        <v>97</v>
      </c>
      <c r="R32" s="1826">
        <v>0.02</v>
      </c>
      <c r="S32" s="1533">
        <v>74027</v>
      </c>
      <c r="T32" s="1277">
        <v>0.86</v>
      </c>
      <c r="U32" s="1533">
        <v>5184</v>
      </c>
      <c r="V32" s="1277">
        <v>0.3</v>
      </c>
      <c r="W32" s="1527">
        <v>79</v>
      </c>
      <c r="X32" s="1277">
        <v>0</v>
      </c>
      <c r="Y32" s="1533">
        <v>1189</v>
      </c>
      <c r="Z32" s="1334">
        <v>0.03</v>
      </c>
    </row>
    <row r="33" spans="1:26">
      <c r="A33" s="1089" t="s">
        <v>419</v>
      </c>
      <c r="B33" s="1090"/>
      <c r="C33" s="1527">
        <v>103</v>
      </c>
      <c r="D33" s="1277">
        <v>0.26</v>
      </c>
      <c r="E33" s="1527"/>
      <c r="F33" s="1279"/>
      <c r="G33" s="1527">
        <v>31</v>
      </c>
      <c r="H33" s="1277">
        <v>0.21</v>
      </c>
      <c r="I33" s="1527">
        <v>78</v>
      </c>
      <c r="J33" s="1277">
        <v>0.3</v>
      </c>
      <c r="K33" s="1825">
        <v>1802</v>
      </c>
      <c r="L33" s="1826">
        <v>0.2</v>
      </c>
      <c r="M33" s="1640">
        <v>3</v>
      </c>
      <c r="N33" s="1826">
        <v>0.08</v>
      </c>
      <c r="O33" s="1640">
        <v>287</v>
      </c>
      <c r="P33" s="1826">
        <v>7.0000000000000007E-2</v>
      </c>
      <c r="Q33" s="1640">
        <v>694</v>
      </c>
      <c r="R33" s="1826">
        <v>0.15</v>
      </c>
      <c r="S33" s="1533">
        <v>6385</v>
      </c>
      <c r="T33" s="1277">
        <v>7.0000000000000007E-2</v>
      </c>
      <c r="U33" s="1533">
        <v>7878</v>
      </c>
      <c r="V33" s="1277">
        <v>0.45</v>
      </c>
      <c r="W33" s="1533">
        <v>2178</v>
      </c>
      <c r="X33" s="1277">
        <v>0.08</v>
      </c>
      <c r="Y33" s="1533">
        <v>8124</v>
      </c>
      <c r="Z33" s="1334">
        <v>0.2</v>
      </c>
    </row>
    <row r="34" spans="1:26">
      <c r="A34" s="1089" t="s">
        <v>420</v>
      </c>
      <c r="B34" s="1090"/>
      <c r="C34" s="1527">
        <v>56</v>
      </c>
      <c r="D34" s="1277">
        <v>0.14000000000000001</v>
      </c>
      <c r="E34" s="1527"/>
      <c r="F34" s="1279"/>
      <c r="G34" s="1527">
        <v>27</v>
      </c>
      <c r="H34" s="1277">
        <v>0.18</v>
      </c>
      <c r="I34" s="1527">
        <v>78</v>
      </c>
      <c r="J34" s="1277">
        <v>0.3</v>
      </c>
      <c r="K34" s="1825">
        <v>1161</v>
      </c>
      <c r="L34" s="1826">
        <v>0.13</v>
      </c>
      <c r="M34" s="1640">
        <v>11</v>
      </c>
      <c r="N34" s="1826">
        <v>0.31</v>
      </c>
      <c r="O34" s="1640">
        <v>915</v>
      </c>
      <c r="P34" s="1826">
        <v>0.23</v>
      </c>
      <c r="Q34" s="1825">
        <v>1054</v>
      </c>
      <c r="R34" s="1826">
        <v>0.23</v>
      </c>
      <c r="S34" s="1533">
        <v>2760</v>
      </c>
      <c r="T34" s="1277">
        <v>0.03</v>
      </c>
      <c r="U34" s="1533">
        <v>2455</v>
      </c>
      <c r="V34" s="1277">
        <v>0.14000000000000001</v>
      </c>
      <c r="W34" s="1533">
        <v>7154</v>
      </c>
      <c r="X34" s="1277">
        <v>0.26</v>
      </c>
      <c r="Y34" s="1533">
        <v>9720</v>
      </c>
      <c r="Z34" s="1334">
        <v>0.24</v>
      </c>
    </row>
    <row r="35" spans="1:26">
      <c r="A35" s="1089" t="s">
        <v>421</v>
      </c>
      <c r="B35" s="1090"/>
      <c r="C35" s="1527">
        <v>27</v>
      </c>
      <c r="D35" s="1277">
        <v>7.0000000000000007E-2</v>
      </c>
      <c r="E35" s="1527"/>
      <c r="F35" s="1279"/>
      <c r="G35" s="1527">
        <v>34</v>
      </c>
      <c r="H35" s="1277">
        <v>0.23</v>
      </c>
      <c r="I35" s="1527">
        <v>58</v>
      </c>
      <c r="J35" s="1277">
        <v>0.22</v>
      </c>
      <c r="K35" s="1640">
        <v>668</v>
      </c>
      <c r="L35" s="1826">
        <v>7.0000000000000007E-2</v>
      </c>
      <c r="M35" s="1640">
        <v>3</v>
      </c>
      <c r="N35" s="1826">
        <v>0.08</v>
      </c>
      <c r="O35" s="1825">
        <v>1104</v>
      </c>
      <c r="P35" s="1826">
        <v>0.28000000000000003</v>
      </c>
      <c r="Q35" s="1825">
        <v>1271</v>
      </c>
      <c r="R35" s="1826">
        <v>0.28000000000000003</v>
      </c>
      <c r="S35" s="1533">
        <v>1541</v>
      </c>
      <c r="T35" s="1277">
        <v>0.02</v>
      </c>
      <c r="U35" s="1533">
        <v>1342</v>
      </c>
      <c r="V35" s="1277">
        <v>0.08</v>
      </c>
      <c r="W35" s="1533">
        <v>7653</v>
      </c>
      <c r="X35" s="1277">
        <v>0.28000000000000003</v>
      </c>
      <c r="Y35" s="1533">
        <v>10097</v>
      </c>
      <c r="Z35" s="1334">
        <v>0.25</v>
      </c>
    </row>
    <row r="36" spans="1:26">
      <c r="A36" s="1089" t="s">
        <v>422</v>
      </c>
      <c r="B36" s="1090"/>
      <c r="C36" s="1527">
        <v>12</v>
      </c>
      <c r="D36" s="1277">
        <v>0.03</v>
      </c>
      <c r="E36" s="1527"/>
      <c r="F36" s="1279"/>
      <c r="G36" s="1527">
        <v>24</v>
      </c>
      <c r="H36" s="1277">
        <v>0.16</v>
      </c>
      <c r="I36" s="1527">
        <v>31</v>
      </c>
      <c r="J36" s="1277">
        <v>0.12</v>
      </c>
      <c r="K36" s="1640">
        <v>358</v>
      </c>
      <c r="L36" s="1826">
        <v>0.04</v>
      </c>
      <c r="M36" s="1640">
        <v>2</v>
      </c>
      <c r="N36" s="1826">
        <v>0.06</v>
      </c>
      <c r="O36" s="1825">
        <v>1040</v>
      </c>
      <c r="P36" s="1826">
        <v>0.26</v>
      </c>
      <c r="Q36" s="1825">
        <v>1148</v>
      </c>
      <c r="R36" s="1826">
        <v>0.25</v>
      </c>
      <c r="S36" s="1527">
        <v>665</v>
      </c>
      <c r="T36" s="1277">
        <v>0.01</v>
      </c>
      <c r="U36" s="1527">
        <v>449</v>
      </c>
      <c r="V36" s="1277">
        <v>0.03</v>
      </c>
      <c r="W36" s="1533">
        <v>6757</v>
      </c>
      <c r="X36" s="1277">
        <v>0.25</v>
      </c>
      <c r="Y36" s="1533">
        <v>9262</v>
      </c>
      <c r="Z36" s="1334">
        <v>0.23</v>
      </c>
    </row>
    <row r="37" spans="1:26" ht="20.100000000000001" customHeight="1">
      <c r="A37" s="1089" t="s">
        <v>423</v>
      </c>
      <c r="B37" s="1090"/>
      <c r="C37" s="1527">
        <v>2</v>
      </c>
      <c r="D37" s="1277">
        <v>0.01</v>
      </c>
      <c r="E37" s="1527"/>
      <c r="F37" s="1279"/>
      <c r="G37" s="1527">
        <v>12</v>
      </c>
      <c r="H37" s="1277">
        <v>0.08</v>
      </c>
      <c r="I37" s="1527">
        <v>5</v>
      </c>
      <c r="J37" s="1277">
        <v>0.02</v>
      </c>
      <c r="K37" s="1640">
        <v>390</v>
      </c>
      <c r="L37" s="1826">
        <v>0.04</v>
      </c>
      <c r="M37" s="1640">
        <v>1</v>
      </c>
      <c r="N37" s="1826">
        <v>0.03</v>
      </c>
      <c r="O37" s="1640">
        <v>570</v>
      </c>
      <c r="P37" s="1826">
        <v>0.15</v>
      </c>
      <c r="Q37" s="1640">
        <v>293</v>
      </c>
      <c r="R37" s="1826">
        <v>0.06</v>
      </c>
      <c r="S37" s="1527">
        <v>478</v>
      </c>
      <c r="T37" s="1277">
        <v>0.01</v>
      </c>
      <c r="U37" s="1527">
        <v>86</v>
      </c>
      <c r="V37" s="1277">
        <v>0</v>
      </c>
      <c r="W37" s="1533">
        <v>3739</v>
      </c>
      <c r="X37" s="1277">
        <v>0.14000000000000001</v>
      </c>
      <c r="Y37" s="1533">
        <v>2417</v>
      </c>
      <c r="Z37" s="1334">
        <v>0.06</v>
      </c>
    </row>
    <row r="38" spans="1:26">
      <c r="A38" s="1091" t="s">
        <v>230</v>
      </c>
      <c r="B38" s="1092"/>
      <c r="C38" s="1527">
        <v>391</v>
      </c>
      <c r="D38" s="1277">
        <v>1</v>
      </c>
      <c r="E38" s="1527"/>
      <c r="F38" s="1279"/>
      <c r="G38" s="1527">
        <v>148</v>
      </c>
      <c r="H38" s="1277">
        <v>1</v>
      </c>
      <c r="I38" s="1527">
        <v>260</v>
      </c>
      <c r="J38" s="1277">
        <v>1</v>
      </c>
      <c r="K38" s="1825">
        <v>8950</v>
      </c>
      <c r="L38" s="1826">
        <v>1</v>
      </c>
      <c r="M38" s="1640">
        <v>36</v>
      </c>
      <c r="N38" s="1826">
        <v>1</v>
      </c>
      <c r="O38" s="1825">
        <v>3926</v>
      </c>
      <c r="P38" s="1826">
        <v>1</v>
      </c>
      <c r="Q38" s="1825">
        <v>4557</v>
      </c>
      <c r="R38" s="1826">
        <v>1</v>
      </c>
      <c r="S38" s="1533">
        <v>85856</v>
      </c>
      <c r="T38" s="1277">
        <v>1</v>
      </c>
      <c r="U38" s="1533">
        <v>17394</v>
      </c>
      <c r="V38" s="1277">
        <v>1</v>
      </c>
      <c r="W38" s="1533">
        <v>27560</v>
      </c>
      <c r="X38" s="1277">
        <v>1</v>
      </c>
      <c r="Y38" s="1533">
        <v>40809</v>
      </c>
      <c r="Z38" s="1334">
        <v>1</v>
      </c>
    </row>
    <row r="39" spans="1:26">
      <c r="A39" s="1497" t="s">
        <v>424</v>
      </c>
      <c r="B39" s="1498"/>
      <c r="C39" s="1498"/>
      <c r="D39" s="1498"/>
      <c r="E39" s="1498"/>
      <c r="F39" s="1498"/>
      <c r="G39" s="1498"/>
      <c r="H39" s="1498"/>
      <c r="I39" s="1498"/>
      <c r="J39" s="1498"/>
      <c r="K39" s="1498"/>
      <c r="L39" s="1498"/>
      <c r="M39" s="1498"/>
      <c r="N39" s="1498"/>
      <c r="O39" s="1498"/>
      <c r="P39" s="1498"/>
      <c r="Q39" s="1498"/>
      <c r="R39" s="1498"/>
      <c r="S39" s="1498"/>
      <c r="T39" s="1498"/>
      <c r="U39" s="1498"/>
      <c r="V39" s="1498"/>
      <c r="W39" s="1498"/>
      <c r="X39" s="1498"/>
      <c r="Y39" s="1498"/>
      <c r="Z39" s="1498"/>
    </row>
    <row r="40" spans="1:26">
      <c r="A40" s="1120" t="s">
        <v>425</v>
      </c>
      <c r="B40" s="1121"/>
      <c r="C40" s="1527">
        <v>10</v>
      </c>
      <c r="D40" s="1277">
        <v>0.03</v>
      </c>
      <c r="E40" s="1527"/>
      <c r="F40" s="1279"/>
      <c r="G40" s="1527">
        <v>9</v>
      </c>
      <c r="H40" s="1277">
        <v>0.06</v>
      </c>
      <c r="I40" s="1527">
        <v>9</v>
      </c>
      <c r="J40" s="1277">
        <v>0.04</v>
      </c>
      <c r="K40" s="1640">
        <v>310</v>
      </c>
      <c r="L40" s="1826">
        <v>0.04</v>
      </c>
      <c r="M40" s="1640">
        <v>3</v>
      </c>
      <c r="N40" s="1826">
        <v>0.09</v>
      </c>
      <c r="O40" s="1640">
        <v>73</v>
      </c>
      <c r="P40" s="1826">
        <v>0.02</v>
      </c>
      <c r="Q40" s="1640">
        <v>118</v>
      </c>
      <c r="R40" s="1826">
        <v>0.03</v>
      </c>
      <c r="S40" s="1533">
        <v>2550</v>
      </c>
      <c r="T40" s="1277">
        <v>0.03</v>
      </c>
      <c r="U40" s="1527">
        <v>533</v>
      </c>
      <c r="V40" s="1277">
        <v>0.03</v>
      </c>
      <c r="W40" s="1527">
        <v>435</v>
      </c>
      <c r="X40" s="1277">
        <v>0.02</v>
      </c>
      <c r="Y40" s="1527">
        <v>897</v>
      </c>
      <c r="Z40" s="1334">
        <v>0.02</v>
      </c>
    </row>
    <row r="41" spans="1:26">
      <c r="A41" s="1089" t="s">
        <v>426</v>
      </c>
      <c r="B41" s="1090"/>
      <c r="C41" s="1527">
        <v>38</v>
      </c>
      <c r="D41" s="1277">
        <v>0.1</v>
      </c>
      <c r="E41" s="1527"/>
      <c r="F41" s="1279"/>
      <c r="G41" s="1527">
        <v>14</v>
      </c>
      <c r="H41" s="1277">
        <v>0.09</v>
      </c>
      <c r="I41" s="1527">
        <v>21</v>
      </c>
      <c r="J41" s="1277">
        <v>0.08</v>
      </c>
      <c r="K41" s="1640">
        <v>788</v>
      </c>
      <c r="L41" s="1826">
        <v>0.09</v>
      </c>
      <c r="M41" s="1640">
        <v>2</v>
      </c>
      <c r="N41" s="1826">
        <v>0.06</v>
      </c>
      <c r="O41" s="1640">
        <v>127</v>
      </c>
      <c r="P41" s="1826">
        <v>0.03</v>
      </c>
      <c r="Q41" s="1640">
        <v>132</v>
      </c>
      <c r="R41" s="1826">
        <v>0.03</v>
      </c>
      <c r="S41" s="1533">
        <v>8917</v>
      </c>
      <c r="T41" s="1277">
        <v>0.11</v>
      </c>
      <c r="U41" s="1533">
        <v>1258</v>
      </c>
      <c r="V41" s="1277">
        <v>0.08</v>
      </c>
      <c r="W41" s="1527">
        <v>890</v>
      </c>
      <c r="X41" s="1277">
        <v>0.03</v>
      </c>
      <c r="Y41" s="1533">
        <v>1393</v>
      </c>
      <c r="Z41" s="1334">
        <v>0.04</v>
      </c>
    </row>
    <row r="42" spans="1:26">
      <c r="A42" s="1089" t="s">
        <v>427</v>
      </c>
      <c r="B42" s="1090"/>
      <c r="C42" s="1527">
        <v>10</v>
      </c>
      <c r="D42" s="1277">
        <v>0.03</v>
      </c>
      <c r="E42" s="1527"/>
      <c r="F42" s="1279"/>
      <c r="G42" s="1527">
        <v>6</v>
      </c>
      <c r="H42" s="1277">
        <v>0.04</v>
      </c>
      <c r="I42" s="1527">
        <v>4</v>
      </c>
      <c r="J42" s="1277">
        <v>0.02</v>
      </c>
      <c r="K42" s="1640">
        <v>160</v>
      </c>
      <c r="L42" s="1826">
        <v>0.02</v>
      </c>
      <c r="M42" s="1640">
        <v>1</v>
      </c>
      <c r="N42" s="1826">
        <v>0.03</v>
      </c>
      <c r="O42" s="1640">
        <v>89</v>
      </c>
      <c r="P42" s="1826">
        <v>0.02</v>
      </c>
      <c r="Q42" s="1640">
        <v>97</v>
      </c>
      <c r="R42" s="1826">
        <v>0.02</v>
      </c>
      <c r="S42" s="1533">
        <v>1702</v>
      </c>
      <c r="T42" s="1277">
        <v>0.02</v>
      </c>
      <c r="U42" s="1527">
        <v>398</v>
      </c>
      <c r="V42" s="1277">
        <v>0.02</v>
      </c>
      <c r="W42" s="1527">
        <v>798</v>
      </c>
      <c r="X42" s="1277">
        <v>0.03</v>
      </c>
      <c r="Y42" s="1527">
        <v>996</v>
      </c>
      <c r="Z42" s="1334">
        <v>0.03</v>
      </c>
    </row>
    <row r="43" spans="1:26">
      <c r="A43" s="1089" t="s">
        <v>428</v>
      </c>
      <c r="B43" s="1090"/>
      <c r="C43" s="1527">
        <v>35</v>
      </c>
      <c r="D43" s="1277">
        <v>0.09</v>
      </c>
      <c r="E43" s="1527"/>
      <c r="F43" s="1279"/>
      <c r="G43" s="1527">
        <v>15</v>
      </c>
      <c r="H43" s="1277">
        <v>0.1</v>
      </c>
      <c r="I43" s="1527">
        <v>19</v>
      </c>
      <c r="J43" s="1277">
        <v>0.08</v>
      </c>
      <c r="K43" s="1640">
        <v>169</v>
      </c>
      <c r="L43" s="1826">
        <v>0.02</v>
      </c>
      <c r="M43" s="1640">
        <v>1</v>
      </c>
      <c r="N43" s="1826">
        <v>0.03</v>
      </c>
      <c r="O43" s="1640">
        <v>58</v>
      </c>
      <c r="P43" s="1826">
        <v>0.02</v>
      </c>
      <c r="Q43" s="1640">
        <v>60</v>
      </c>
      <c r="R43" s="1826">
        <v>0.01</v>
      </c>
      <c r="S43" s="1533">
        <v>1884</v>
      </c>
      <c r="T43" s="1277">
        <v>0.02</v>
      </c>
      <c r="U43" s="1527">
        <v>294</v>
      </c>
      <c r="V43" s="1277">
        <v>0.02</v>
      </c>
      <c r="W43" s="1527">
        <v>426</v>
      </c>
      <c r="X43" s="1277">
        <v>0.02</v>
      </c>
      <c r="Y43" s="1527">
        <v>673</v>
      </c>
      <c r="Z43" s="1334">
        <v>0.02</v>
      </c>
    </row>
    <row r="44" spans="1:26">
      <c r="A44" s="1089" t="s">
        <v>429</v>
      </c>
      <c r="B44" s="1090"/>
      <c r="C44" s="1527">
        <v>10</v>
      </c>
      <c r="D44" s="1277">
        <v>0.03</v>
      </c>
      <c r="E44" s="1527"/>
      <c r="F44" s="1279"/>
      <c r="G44" s="1527">
        <v>5</v>
      </c>
      <c r="H44" s="1277">
        <v>0.03</v>
      </c>
      <c r="I44" s="1527">
        <v>8</v>
      </c>
      <c r="J44" s="1277">
        <v>0.03</v>
      </c>
      <c r="K44" s="1640">
        <v>214</v>
      </c>
      <c r="L44" s="1826">
        <v>0.03</v>
      </c>
      <c r="M44" s="1640">
        <v>0</v>
      </c>
      <c r="N44" s="1826">
        <v>0</v>
      </c>
      <c r="O44" s="1640">
        <v>31</v>
      </c>
      <c r="P44" s="1826">
        <v>0.01</v>
      </c>
      <c r="Q44" s="1640">
        <v>37</v>
      </c>
      <c r="R44" s="1826">
        <v>0.01</v>
      </c>
      <c r="S44" s="1533">
        <v>2083</v>
      </c>
      <c r="T44" s="1277">
        <v>0.03</v>
      </c>
      <c r="U44" s="1527">
        <v>270</v>
      </c>
      <c r="V44" s="1277">
        <v>0.02</v>
      </c>
      <c r="W44" s="1527">
        <v>204</v>
      </c>
      <c r="X44" s="1277">
        <v>0.01</v>
      </c>
      <c r="Y44" s="1527">
        <v>395</v>
      </c>
      <c r="Z44" s="1334">
        <v>0.01</v>
      </c>
    </row>
    <row r="45" spans="1:26">
      <c r="A45" s="1089" t="s">
        <v>430</v>
      </c>
      <c r="B45" s="1090"/>
      <c r="C45" s="1527">
        <v>19</v>
      </c>
      <c r="D45" s="1277">
        <v>0.05</v>
      </c>
      <c r="E45" s="1527"/>
      <c r="F45" s="1279"/>
      <c r="G45" s="1527">
        <v>3</v>
      </c>
      <c r="H45" s="1277">
        <v>0.02</v>
      </c>
      <c r="I45" s="1527">
        <v>2</v>
      </c>
      <c r="J45" s="1277">
        <v>0.01</v>
      </c>
      <c r="K45" s="1640">
        <v>101</v>
      </c>
      <c r="L45" s="1826">
        <v>0.01</v>
      </c>
      <c r="M45" s="1640">
        <v>1</v>
      </c>
      <c r="N45" s="1826">
        <v>0.03</v>
      </c>
      <c r="O45" s="1640">
        <v>34</v>
      </c>
      <c r="P45" s="1826">
        <v>0.01</v>
      </c>
      <c r="Q45" s="1640">
        <v>28</v>
      </c>
      <c r="R45" s="1826">
        <v>0.01</v>
      </c>
      <c r="S45" s="1533">
        <v>2186</v>
      </c>
      <c r="T45" s="1277">
        <v>0.03</v>
      </c>
      <c r="U45" s="1527">
        <v>414</v>
      </c>
      <c r="V45" s="1277">
        <v>0.02</v>
      </c>
      <c r="W45" s="1527">
        <v>424</v>
      </c>
      <c r="X45" s="1277">
        <v>0.02</v>
      </c>
      <c r="Y45" s="1527">
        <v>581</v>
      </c>
      <c r="Z45" s="1334">
        <v>0.01</v>
      </c>
    </row>
    <row r="46" spans="1:26">
      <c r="A46" s="1089" t="s">
        <v>431</v>
      </c>
      <c r="B46" s="1090"/>
      <c r="C46" s="1527">
        <v>9</v>
      </c>
      <c r="D46" s="1277">
        <v>0.02</v>
      </c>
      <c r="E46" s="1527"/>
      <c r="F46" s="1279"/>
      <c r="G46" s="1527">
        <v>2</v>
      </c>
      <c r="H46" s="1277">
        <v>0.01</v>
      </c>
      <c r="I46" s="1527">
        <v>1</v>
      </c>
      <c r="J46" s="1277">
        <v>0</v>
      </c>
      <c r="K46" s="1640">
        <v>115</v>
      </c>
      <c r="L46" s="1826">
        <v>0.01</v>
      </c>
      <c r="M46" s="1640">
        <v>0</v>
      </c>
      <c r="N46" s="1826">
        <v>0</v>
      </c>
      <c r="O46" s="1640">
        <v>12</v>
      </c>
      <c r="P46" s="1826">
        <v>0</v>
      </c>
      <c r="Q46" s="1640">
        <v>17</v>
      </c>
      <c r="R46" s="1826">
        <v>0</v>
      </c>
      <c r="S46" s="1533">
        <v>1873</v>
      </c>
      <c r="T46" s="1277">
        <v>0.02</v>
      </c>
      <c r="U46" s="1527">
        <v>173</v>
      </c>
      <c r="V46" s="1277">
        <v>0.01</v>
      </c>
      <c r="W46" s="1527">
        <v>102</v>
      </c>
      <c r="X46" s="1277">
        <v>0</v>
      </c>
      <c r="Y46" s="1527">
        <v>175</v>
      </c>
      <c r="Z46" s="1334">
        <v>0</v>
      </c>
    </row>
    <row r="47" spans="1:26">
      <c r="A47" s="1089" t="s">
        <v>432</v>
      </c>
      <c r="B47" s="1090"/>
      <c r="C47" s="1527">
        <v>239</v>
      </c>
      <c r="D47" s="1277">
        <v>0.64</v>
      </c>
      <c r="E47" s="1527"/>
      <c r="F47" s="1279"/>
      <c r="G47" s="1527">
        <v>95</v>
      </c>
      <c r="H47" s="1277">
        <v>0.63</v>
      </c>
      <c r="I47" s="1527">
        <v>187</v>
      </c>
      <c r="J47" s="1277">
        <v>0.74</v>
      </c>
      <c r="K47" s="1825">
        <v>6442</v>
      </c>
      <c r="L47" s="1826">
        <v>0.75</v>
      </c>
      <c r="M47" s="1640">
        <v>24</v>
      </c>
      <c r="N47" s="1826">
        <v>0.73</v>
      </c>
      <c r="O47" s="1825">
        <v>3391</v>
      </c>
      <c r="P47" s="1826">
        <v>0.88</v>
      </c>
      <c r="Q47" s="1825">
        <v>3951</v>
      </c>
      <c r="R47" s="1826">
        <v>0.88</v>
      </c>
      <c r="S47" s="1533">
        <v>60639</v>
      </c>
      <c r="T47" s="1277">
        <v>0.73</v>
      </c>
      <c r="U47" s="1533">
        <v>13062</v>
      </c>
      <c r="V47" s="1277">
        <v>0.79</v>
      </c>
      <c r="W47" s="1533">
        <v>23348</v>
      </c>
      <c r="X47" s="1277">
        <v>0.87</v>
      </c>
      <c r="Y47" s="1533">
        <v>34177</v>
      </c>
      <c r="Z47" s="1334">
        <v>0.86</v>
      </c>
    </row>
    <row r="48" spans="1:26" ht="15.95" customHeight="1">
      <c r="A48" s="1089" t="s">
        <v>433</v>
      </c>
      <c r="B48" s="1090"/>
      <c r="C48" s="1527">
        <v>5</v>
      </c>
      <c r="D48" s="1277">
        <v>0.01</v>
      </c>
      <c r="E48" s="1527"/>
      <c r="F48" s="1279"/>
      <c r="G48" s="1527">
        <v>1</v>
      </c>
      <c r="H48" s="1277">
        <v>0.01</v>
      </c>
      <c r="I48" s="1527">
        <v>2</v>
      </c>
      <c r="J48" s="1277">
        <v>0.01</v>
      </c>
      <c r="K48" s="1640">
        <v>240</v>
      </c>
      <c r="L48" s="1826">
        <v>0.03</v>
      </c>
      <c r="M48" s="1640">
        <v>1</v>
      </c>
      <c r="N48" s="1826">
        <v>0.03</v>
      </c>
      <c r="O48" s="1640">
        <v>46</v>
      </c>
      <c r="P48" s="1826">
        <v>0.01</v>
      </c>
      <c r="Q48" s="1640">
        <v>36</v>
      </c>
      <c r="R48" s="1826">
        <v>0.01</v>
      </c>
      <c r="S48" s="1533">
        <v>1291</v>
      </c>
      <c r="T48" s="1277">
        <v>0.02</v>
      </c>
      <c r="U48" s="1527">
        <v>214</v>
      </c>
      <c r="V48" s="1277">
        <v>0.01</v>
      </c>
      <c r="W48" s="1527">
        <v>277</v>
      </c>
      <c r="X48" s="1277">
        <v>0.01</v>
      </c>
      <c r="Y48" s="1527">
        <v>326</v>
      </c>
      <c r="Z48" s="1334">
        <v>0.01</v>
      </c>
    </row>
    <row r="49" spans="1:26">
      <c r="A49" s="1091" t="s">
        <v>230</v>
      </c>
      <c r="B49" s="1092"/>
      <c r="C49" s="1527">
        <v>375</v>
      </c>
      <c r="D49" s="1277">
        <v>1</v>
      </c>
      <c r="E49" s="1527"/>
      <c r="F49" s="1279"/>
      <c r="G49" s="1527">
        <v>150</v>
      </c>
      <c r="H49" s="1277">
        <v>1</v>
      </c>
      <c r="I49" s="1527">
        <v>253</v>
      </c>
      <c r="J49" s="1277">
        <v>1</v>
      </c>
      <c r="K49" s="1825">
        <v>8539</v>
      </c>
      <c r="L49" s="1826">
        <v>1</v>
      </c>
      <c r="M49" s="1640">
        <v>33</v>
      </c>
      <c r="N49" s="1826">
        <v>1</v>
      </c>
      <c r="O49" s="1825">
        <v>3861</v>
      </c>
      <c r="P49" s="1826">
        <v>1</v>
      </c>
      <c r="Q49" s="1825">
        <v>4476</v>
      </c>
      <c r="R49" s="1826">
        <v>1</v>
      </c>
      <c r="S49" s="1533">
        <v>83125</v>
      </c>
      <c r="T49" s="1277">
        <v>1</v>
      </c>
      <c r="U49" s="1533">
        <v>16616</v>
      </c>
      <c r="V49" s="1277">
        <v>1</v>
      </c>
      <c r="W49" s="1533">
        <v>26904</v>
      </c>
      <c r="X49" s="1277">
        <v>1</v>
      </c>
      <c r="Y49" s="1533">
        <v>39613</v>
      </c>
      <c r="Z49" s="1334">
        <v>1</v>
      </c>
    </row>
    <row r="50" spans="1:26">
      <c r="A50" s="1661" t="s">
        <v>434</v>
      </c>
      <c r="B50" s="1662"/>
      <c r="C50" s="1662"/>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row>
    <row r="51" spans="1:26">
      <c r="A51" s="1830" t="s">
        <v>435</v>
      </c>
      <c r="B51" s="1831"/>
      <c r="C51" s="1831"/>
      <c r="D51" s="1831"/>
      <c r="E51" s="1831"/>
      <c r="F51" s="1831"/>
      <c r="G51" s="1831"/>
      <c r="H51" s="1831"/>
      <c r="I51" s="1831"/>
      <c r="J51" s="1831"/>
      <c r="K51" s="1831"/>
      <c r="L51" s="1831"/>
      <c r="M51" s="1831"/>
      <c r="N51" s="1831"/>
      <c r="O51" s="1831"/>
      <c r="P51" s="1831"/>
      <c r="Q51" s="1831"/>
      <c r="R51" s="1831"/>
      <c r="S51" s="1831"/>
      <c r="T51" s="1831"/>
      <c r="U51" s="1831"/>
      <c r="V51" s="1831"/>
      <c r="W51" s="1831"/>
      <c r="X51" s="1831"/>
      <c r="Y51" s="1831"/>
      <c r="Z51" s="1832"/>
    </row>
    <row r="52" spans="1:26">
      <c r="A52" s="1925" t="s">
        <v>18</v>
      </c>
      <c r="B52" s="1926"/>
      <c r="C52" s="1328">
        <v>136</v>
      </c>
      <c r="D52" s="1277">
        <v>0.36</v>
      </c>
      <c r="E52" s="1328"/>
      <c r="F52" s="1292"/>
      <c r="G52" s="1328">
        <v>55</v>
      </c>
      <c r="H52" s="1290">
        <v>0.37</v>
      </c>
      <c r="I52" s="1328">
        <v>66</v>
      </c>
      <c r="J52" s="1290">
        <v>0.26</v>
      </c>
      <c r="K52" s="1827">
        <v>2097</v>
      </c>
      <c r="L52" s="1828">
        <v>0.25</v>
      </c>
      <c r="M52" s="1829">
        <v>9</v>
      </c>
      <c r="N52" s="1828">
        <v>0.27</v>
      </c>
      <c r="O52" s="1829">
        <v>470</v>
      </c>
      <c r="P52" s="1828">
        <v>0.12</v>
      </c>
      <c r="Q52" s="1829">
        <v>525</v>
      </c>
      <c r="R52" s="1828">
        <v>0.12</v>
      </c>
      <c r="S52" s="1388">
        <v>22486</v>
      </c>
      <c r="T52" s="1290">
        <v>0.27</v>
      </c>
      <c r="U52" s="1388">
        <v>3554</v>
      </c>
      <c r="V52" s="1290">
        <v>0.21</v>
      </c>
      <c r="W52" s="1388">
        <v>3556</v>
      </c>
      <c r="X52" s="1290">
        <v>0.13</v>
      </c>
      <c r="Y52" s="1388">
        <v>5436</v>
      </c>
      <c r="Z52" s="1301">
        <v>0.14000000000000001</v>
      </c>
    </row>
    <row r="53" spans="1:26" ht="20.100000000000001" customHeight="1">
      <c r="A53" s="1927" t="s">
        <v>17</v>
      </c>
      <c r="B53" s="1928"/>
      <c r="C53" s="1328">
        <v>239</v>
      </c>
      <c r="D53" s="1277">
        <v>0.64</v>
      </c>
      <c r="E53" s="1328"/>
      <c r="F53" s="1292"/>
      <c r="G53" s="1328">
        <v>95</v>
      </c>
      <c r="H53" s="1290">
        <v>0.63</v>
      </c>
      <c r="I53" s="1328">
        <v>187</v>
      </c>
      <c r="J53" s="1290">
        <v>0.74</v>
      </c>
      <c r="K53" s="1827">
        <v>6442</v>
      </c>
      <c r="L53" s="1828">
        <v>0.75</v>
      </c>
      <c r="M53" s="1829">
        <v>24</v>
      </c>
      <c r="N53" s="1828">
        <v>0.73</v>
      </c>
      <c r="O53" s="1827">
        <v>3391</v>
      </c>
      <c r="P53" s="1828">
        <v>0.88</v>
      </c>
      <c r="Q53" s="1827">
        <v>3951</v>
      </c>
      <c r="R53" s="1828">
        <v>0.88</v>
      </c>
      <c r="S53" s="1388">
        <v>60639</v>
      </c>
      <c r="T53" s="1290">
        <v>0.73</v>
      </c>
      <c r="U53" s="1388">
        <v>13062</v>
      </c>
      <c r="V53" s="1290">
        <v>0.79</v>
      </c>
      <c r="W53" s="1388">
        <v>23348</v>
      </c>
      <c r="X53" s="1290">
        <v>0.87</v>
      </c>
      <c r="Y53" s="1388">
        <v>34177</v>
      </c>
      <c r="Z53" s="1301">
        <v>0.86</v>
      </c>
    </row>
    <row r="54" spans="1:26">
      <c r="A54" s="1091" t="s">
        <v>230</v>
      </c>
      <c r="B54" s="1092"/>
      <c r="C54" s="1328">
        <v>375</v>
      </c>
      <c r="D54" s="1290">
        <v>1</v>
      </c>
      <c r="E54" s="1328"/>
      <c r="F54" s="1292"/>
      <c r="G54" s="1328">
        <v>150</v>
      </c>
      <c r="H54" s="1290">
        <v>1</v>
      </c>
      <c r="I54" s="1328">
        <v>253</v>
      </c>
      <c r="J54" s="1290">
        <v>1</v>
      </c>
      <c r="K54" s="1827">
        <v>8539</v>
      </c>
      <c r="L54" s="1828">
        <v>1</v>
      </c>
      <c r="M54" s="1829">
        <v>33</v>
      </c>
      <c r="N54" s="1828">
        <v>1</v>
      </c>
      <c r="O54" s="1827">
        <v>3861</v>
      </c>
      <c r="P54" s="1828">
        <v>1</v>
      </c>
      <c r="Q54" s="1827">
        <v>4476</v>
      </c>
      <c r="R54" s="1828">
        <v>1</v>
      </c>
      <c r="S54" s="1388">
        <v>83125</v>
      </c>
      <c r="T54" s="1290">
        <v>1</v>
      </c>
      <c r="U54" s="1388">
        <v>16616</v>
      </c>
      <c r="V54" s="1290">
        <v>1</v>
      </c>
      <c r="W54" s="1388">
        <v>26904</v>
      </c>
      <c r="X54" s="1290">
        <v>1</v>
      </c>
      <c r="Y54" s="1388">
        <v>39613</v>
      </c>
      <c r="Z54" s="1301">
        <v>1</v>
      </c>
    </row>
    <row r="55" spans="1:26">
      <c r="A55" s="1497" t="s">
        <v>436</v>
      </c>
      <c r="B55" s="1498"/>
      <c r="C55" s="1498"/>
      <c r="D55" s="1498"/>
      <c r="E55" s="1498"/>
      <c r="F55" s="1498"/>
      <c r="G55" s="1498"/>
      <c r="H55" s="1498"/>
      <c r="I55" s="1498"/>
      <c r="J55" s="1498"/>
      <c r="K55" s="1498"/>
      <c r="L55" s="1498"/>
      <c r="M55" s="1498"/>
      <c r="N55" s="1498"/>
      <c r="O55" s="1498"/>
      <c r="P55" s="1498"/>
      <c r="Q55" s="1498"/>
      <c r="R55" s="1498"/>
      <c r="S55" s="1498"/>
      <c r="T55" s="1498"/>
      <c r="U55" s="1498"/>
      <c r="V55" s="1498"/>
      <c r="W55" s="1498"/>
      <c r="X55" s="1498"/>
      <c r="Y55" s="1498"/>
      <c r="Z55" s="1498"/>
    </row>
    <row r="56" spans="1:26">
      <c r="A56" s="1120" t="s">
        <v>437</v>
      </c>
      <c r="B56" s="1121"/>
      <c r="C56" s="1527">
        <v>49</v>
      </c>
      <c r="D56" s="1277">
        <v>0.14000000000000001</v>
      </c>
      <c r="E56" s="1527"/>
      <c r="F56" s="1279"/>
      <c r="G56" s="1527">
        <v>14</v>
      </c>
      <c r="H56" s="1277">
        <v>0.1</v>
      </c>
      <c r="I56" s="1527">
        <v>26</v>
      </c>
      <c r="J56" s="1277">
        <v>0.11</v>
      </c>
      <c r="K56" s="1640">
        <v>740</v>
      </c>
      <c r="L56" s="1826">
        <v>0.09</v>
      </c>
      <c r="M56" s="1640">
        <v>2</v>
      </c>
      <c r="N56" s="1826">
        <v>0.06</v>
      </c>
      <c r="O56" s="1640">
        <v>414</v>
      </c>
      <c r="P56" s="1826">
        <v>0.11</v>
      </c>
      <c r="Q56" s="1640">
        <v>376</v>
      </c>
      <c r="R56" s="1826">
        <v>0.09</v>
      </c>
      <c r="S56" s="1533">
        <v>9619</v>
      </c>
      <c r="T56" s="1277">
        <v>0.12</v>
      </c>
      <c r="U56" s="1533">
        <v>1835</v>
      </c>
      <c r="V56" s="1277">
        <v>0.11</v>
      </c>
      <c r="W56" s="1533">
        <v>3816</v>
      </c>
      <c r="X56" s="1277">
        <v>0.14000000000000001</v>
      </c>
      <c r="Y56" s="1533">
        <v>4188</v>
      </c>
      <c r="Z56" s="1334">
        <v>0.11</v>
      </c>
    </row>
    <row r="57" spans="1:26">
      <c r="A57" s="1089" t="s">
        <v>438</v>
      </c>
      <c r="B57" s="1090"/>
      <c r="C57" s="1527">
        <v>34</v>
      </c>
      <c r="D57" s="1277">
        <v>0.1</v>
      </c>
      <c r="E57" s="1527"/>
      <c r="F57" s="1279"/>
      <c r="G57" s="1527">
        <v>14</v>
      </c>
      <c r="H57" s="1277">
        <v>0.1</v>
      </c>
      <c r="I57" s="1527">
        <v>31</v>
      </c>
      <c r="J57" s="1277">
        <v>0.13</v>
      </c>
      <c r="K57" s="1640">
        <v>603</v>
      </c>
      <c r="L57" s="1826">
        <v>7.0000000000000007E-2</v>
      </c>
      <c r="M57" s="1640">
        <v>1</v>
      </c>
      <c r="N57" s="1826">
        <v>0.03</v>
      </c>
      <c r="O57" s="1640">
        <v>315</v>
      </c>
      <c r="P57" s="1826">
        <v>0.08</v>
      </c>
      <c r="Q57" s="1640">
        <v>278</v>
      </c>
      <c r="R57" s="1826">
        <v>0.06</v>
      </c>
      <c r="S57" s="1533">
        <v>6821</v>
      </c>
      <c r="T57" s="1277">
        <v>0.08</v>
      </c>
      <c r="U57" s="1533">
        <v>1432</v>
      </c>
      <c r="V57" s="1277">
        <v>0.09</v>
      </c>
      <c r="W57" s="1533">
        <v>3104</v>
      </c>
      <c r="X57" s="1277">
        <v>0.12</v>
      </c>
      <c r="Y57" s="1533">
        <v>2696</v>
      </c>
      <c r="Z57" s="1334">
        <v>7.0000000000000007E-2</v>
      </c>
    </row>
    <row r="58" spans="1:26">
      <c r="A58" s="1089" t="s">
        <v>439</v>
      </c>
      <c r="B58" s="1090"/>
      <c r="C58" s="1527">
        <v>33</v>
      </c>
      <c r="D58" s="1277">
        <v>0.09</v>
      </c>
      <c r="E58" s="1527"/>
      <c r="F58" s="1279"/>
      <c r="G58" s="1527">
        <v>4</v>
      </c>
      <c r="H58" s="1277">
        <v>0.03</v>
      </c>
      <c r="I58" s="1527">
        <v>12</v>
      </c>
      <c r="J58" s="1277">
        <v>0.05</v>
      </c>
      <c r="K58" s="1640">
        <v>680</v>
      </c>
      <c r="L58" s="1826">
        <v>0.08</v>
      </c>
      <c r="M58" s="1640">
        <v>0</v>
      </c>
      <c r="N58" s="1826">
        <v>0</v>
      </c>
      <c r="O58" s="1640">
        <v>285</v>
      </c>
      <c r="P58" s="1826">
        <v>0.08</v>
      </c>
      <c r="Q58" s="1640">
        <v>411</v>
      </c>
      <c r="R58" s="1826">
        <v>0.09</v>
      </c>
      <c r="S58" s="1533">
        <v>3051</v>
      </c>
      <c r="T58" s="1277">
        <v>0.04</v>
      </c>
      <c r="U58" s="1527">
        <v>563</v>
      </c>
      <c r="V58" s="1277">
        <v>0.03</v>
      </c>
      <c r="W58" s="1527">
        <v>876</v>
      </c>
      <c r="X58" s="1277">
        <v>0.03</v>
      </c>
      <c r="Y58" s="1533">
        <v>2116</v>
      </c>
      <c r="Z58" s="1334">
        <v>0.05</v>
      </c>
    </row>
    <row r="59" spans="1:26">
      <c r="A59" s="1089" t="s">
        <v>440</v>
      </c>
      <c r="B59" s="1090"/>
      <c r="C59" s="1527">
        <v>28</v>
      </c>
      <c r="D59" s="1277">
        <v>0.08</v>
      </c>
      <c r="E59" s="1527"/>
      <c r="F59" s="1279"/>
      <c r="G59" s="1527">
        <v>9</v>
      </c>
      <c r="H59" s="1277">
        <v>0.06</v>
      </c>
      <c r="I59" s="1527">
        <v>13</v>
      </c>
      <c r="J59" s="1277">
        <v>0.05</v>
      </c>
      <c r="K59" s="1640">
        <v>227</v>
      </c>
      <c r="L59" s="1826">
        <v>0.03</v>
      </c>
      <c r="M59" s="1640">
        <v>0</v>
      </c>
      <c r="N59" s="1826">
        <v>0</v>
      </c>
      <c r="O59" s="1640">
        <v>60</v>
      </c>
      <c r="P59" s="1826">
        <v>0.02</v>
      </c>
      <c r="Q59" s="1640">
        <v>50</v>
      </c>
      <c r="R59" s="1826">
        <v>0.01</v>
      </c>
      <c r="S59" s="1533">
        <v>1004</v>
      </c>
      <c r="T59" s="1277">
        <v>0.01</v>
      </c>
      <c r="U59" s="1527">
        <v>318</v>
      </c>
      <c r="V59" s="1277">
        <v>0.02</v>
      </c>
      <c r="W59" s="1527">
        <v>423</v>
      </c>
      <c r="X59" s="1277">
        <v>0.02</v>
      </c>
      <c r="Y59" s="1527">
        <v>350</v>
      </c>
      <c r="Z59" s="1334">
        <v>0.01</v>
      </c>
    </row>
    <row r="60" spans="1:26">
      <c r="A60" s="1089" t="s">
        <v>441</v>
      </c>
      <c r="B60" s="1090"/>
      <c r="C60" s="1527">
        <v>29</v>
      </c>
      <c r="D60" s="1277">
        <v>0.08</v>
      </c>
      <c r="E60" s="1527"/>
      <c r="F60" s="1279"/>
      <c r="G60" s="1527">
        <v>18</v>
      </c>
      <c r="H60" s="1277">
        <v>0.13</v>
      </c>
      <c r="I60" s="1527">
        <v>40</v>
      </c>
      <c r="J60" s="1277">
        <v>0.17</v>
      </c>
      <c r="K60" s="1825">
        <v>1672</v>
      </c>
      <c r="L60" s="1826">
        <v>0.2</v>
      </c>
      <c r="M60" s="1640">
        <v>8</v>
      </c>
      <c r="N60" s="1826">
        <v>0.24</v>
      </c>
      <c r="O60" s="1640">
        <v>713</v>
      </c>
      <c r="P60" s="1826">
        <v>0.19</v>
      </c>
      <c r="Q60" s="1640">
        <v>954</v>
      </c>
      <c r="R60" s="1826">
        <v>0.22</v>
      </c>
      <c r="S60" s="1533">
        <v>13737</v>
      </c>
      <c r="T60" s="1277">
        <v>0.17</v>
      </c>
      <c r="U60" s="1533">
        <v>2585</v>
      </c>
      <c r="V60" s="1277">
        <v>0.16</v>
      </c>
      <c r="W60" s="1533">
        <v>4227</v>
      </c>
      <c r="X60" s="1277">
        <v>0.16</v>
      </c>
      <c r="Y60" s="1533">
        <v>8405</v>
      </c>
      <c r="Z60" s="1334">
        <v>0.22</v>
      </c>
    </row>
    <row r="61" spans="1:26">
      <c r="A61" s="1089" t="s">
        <v>442</v>
      </c>
      <c r="B61" s="1090"/>
      <c r="C61" s="1527">
        <v>20</v>
      </c>
      <c r="D61" s="1277">
        <v>0.06</v>
      </c>
      <c r="E61" s="1527"/>
      <c r="F61" s="1279"/>
      <c r="G61" s="1527">
        <v>6</v>
      </c>
      <c r="H61" s="1277">
        <v>0.04</v>
      </c>
      <c r="I61" s="1527">
        <v>6</v>
      </c>
      <c r="J61" s="1277">
        <v>0.03</v>
      </c>
      <c r="K61" s="1640">
        <v>59</v>
      </c>
      <c r="L61" s="1826">
        <v>0.01</v>
      </c>
      <c r="M61" s="1640">
        <v>0</v>
      </c>
      <c r="N61" s="1826">
        <v>0</v>
      </c>
      <c r="O61" s="1640">
        <v>72</v>
      </c>
      <c r="P61" s="1826">
        <v>0.02</v>
      </c>
      <c r="Q61" s="1640">
        <v>51</v>
      </c>
      <c r="R61" s="1826">
        <v>0.01</v>
      </c>
      <c r="S61" s="1533">
        <v>14387</v>
      </c>
      <c r="T61" s="1277">
        <v>0.18</v>
      </c>
      <c r="U61" s="1533">
        <v>1366</v>
      </c>
      <c r="V61" s="1277">
        <v>0.08</v>
      </c>
      <c r="W61" s="1533">
        <v>1601</v>
      </c>
      <c r="X61" s="1277">
        <v>0.06</v>
      </c>
      <c r="Y61" s="1533">
        <v>2503</v>
      </c>
      <c r="Z61" s="1334">
        <v>0.06</v>
      </c>
    </row>
    <row r="62" spans="1:26">
      <c r="A62" s="1089" t="s">
        <v>443</v>
      </c>
      <c r="B62" s="1090"/>
      <c r="C62" s="1527">
        <v>2</v>
      </c>
      <c r="D62" s="1277">
        <v>0.01</v>
      </c>
      <c r="E62" s="1527"/>
      <c r="F62" s="1279"/>
      <c r="G62" s="1527">
        <v>4</v>
      </c>
      <c r="H62" s="1277">
        <v>0.03</v>
      </c>
      <c r="I62" s="1527">
        <v>8</v>
      </c>
      <c r="J62" s="1277">
        <v>0.03</v>
      </c>
      <c r="K62" s="1640">
        <v>35</v>
      </c>
      <c r="L62" s="1826">
        <v>0</v>
      </c>
      <c r="M62" s="1640">
        <v>0</v>
      </c>
      <c r="N62" s="1826">
        <v>0</v>
      </c>
      <c r="O62" s="1640">
        <v>59</v>
      </c>
      <c r="P62" s="1826">
        <v>0.02</v>
      </c>
      <c r="Q62" s="1640">
        <v>43</v>
      </c>
      <c r="R62" s="1826">
        <v>0.01</v>
      </c>
      <c r="S62" s="1527">
        <v>531</v>
      </c>
      <c r="T62" s="1277">
        <v>0.01</v>
      </c>
      <c r="U62" s="1527">
        <v>144</v>
      </c>
      <c r="V62" s="1277">
        <v>0.01</v>
      </c>
      <c r="W62" s="1527">
        <v>630</v>
      </c>
      <c r="X62" s="1277">
        <v>0.02</v>
      </c>
      <c r="Y62" s="1527">
        <v>685</v>
      </c>
      <c r="Z62" s="1334">
        <v>0.02</v>
      </c>
    </row>
    <row r="63" spans="1:26">
      <c r="A63" s="1089" t="s">
        <v>444</v>
      </c>
      <c r="B63" s="1090"/>
      <c r="C63" s="1527">
        <v>2</v>
      </c>
      <c r="D63" s="1277">
        <v>0.01</v>
      </c>
      <c r="E63" s="1527"/>
      <c r="F63" s="1279"/>
      <c r="G63" s="1527">
        <v>2</v>
      </c>
      <c r="H63" s="1277">
        <v>0.01</v>
      </c>
      <c r="I63" s="1527">
        <v>0</v>
      </c>
      <c r="J63" s="1277">
        <v>0</v>
      </c>
      <c r="K63" s="1640">
        <v>62</v>
      </c>
      <c r="L63" s="1826">
        <v>0.01</v>
      </c>
      <c r="M63" s="1640">
        <v>0</v>
      </c>
      <c r="N63" s="1826">
        <v>0</v>
      </c>
      <c r="O63" s="1640">
        <v>24</v>
      </c>
      <c r="P63" s="1826">
        <v>0.01</v>
      </c>
      <c r="Q63" s="1640">
        <v>17</v>
      </c>
      <c r="R63" s="1826">
        <v>0</v>
      </c>
      <c r="S63" s="1527">
        <v>677</v>
      </c>
      <c r="T63" s="1277">
        <v>0.01</v>
      </c>
      <c r="U63" s="1527">
        <v>999</v>
      </c>
      <c r="V63" s="1277">
        <v>0.06</v>
      </c>
      <c r="W63" s="1527">
        <v>258</v>
      </c>
      <c r="X63" s="1277">
        <v>0.01</v>
      </c>
      <c r="Y63" s="1527">
        <v>192</v>
      </c>
      <c r="Z63" s="1334">
        <v>0</v>
      </c>
    </row>
    <row r="64" spans="1:26">
      <c r="A64" s="1089" t="s">
        <v>445</v>
      </c>
      <c r="B64" s="1090"/>
      <c r="C64" s="1527">
        <v>1</v>
      </c>
      <c r="D64" s="1277">
        <v>0</v>
      </c>
      <c r="E64" s="1527"/>
      <c r="F64" s="1279"/>
      <c r="G64" s="1527">
        <v>2</v>
      </c>
      <c r="H64" s="1277">
        <v>0.01</v>
      </c>
      <c r="I64" s="1527">
        <v>1</v>
      </c>
      <c r="J64" s="1277">
        <v>0</v>
      </c>
      <c r="K64" s="1640">
        <v>60</v>
      </c>
      <c r="L64" s="1826">
        <v>0.01</v>
      </c>
      <c r="M64" s="1640">
        <v>0</v>
      </c>
      <c r="N64" s="1826">
        <v>0</v>
      </c>
      <c r="O64" s="1640">
        <v>6</v>
      </c>
      <c r="P64" s="1826">
        <v>0</v>
      </c>
      <c r="Q64" s="1640">
        <v>14</v>
      </c>
      <c r="R64" s="1826">
        <v>0</v>
      </c>
      <c r="S64" s="1527">
        <v>190</v>
      </c>
      <c r="T64" s="1277">
        <v>0</v>
      </c>
      <c r="U64" s="1527">
        <v>29</v>
      </c>
      <c r="V64" s="1277">
        <v>0</v>
      </c>
      <c r="W64" s="1527">
        <v>27</v>
      </c>
      <c r="X64" s="1277">
        <v>0</v>
      </c>
      <c r="Y64" s="1527">
        <v>108</v>
      </c>
      <c r="Z64" s="1334">
        <v>0</v>
      </c>
    </row>
    <row r="65" spans="1:26">
      <c r="A65" s="1089" t="s">
        <v>446</v>
      </c>
      <c r="B65" s="1090"/>
      <c r="C65" s="1527">
        <v>6</v>
      </c>
      <c r="D65" s="1277">
        <v>0.02</v>
      </c>
      <c r="E65" s="1527"/>
      <c r="F65" s="1279"/>
      <c r="G65" s="1527">
        <v>7</v>
      </c>
      <c r="H65" s="1277">
        <v>0.05</v>
      </c>
      <c r="I65" s="1527">
        <v>5</v>
      </c>
      <c r="J65" s="1277">
        <v>0.02</v>
      </c>
      <c r="K65" s="1640">
        <v>97</v>
      </c>
      <c r="L65" s="1826">
        <v>0.01</v>
      </c>
      <c r="M65" s="1640">
        <v>1</v>
      </c>
      <c r="N65" s="1826">
        <v>0.03</v>
      </c>
      <c r="O65" s="1640">
        <v>85</v>
      </c>
      <c r="P65" s="1826">
        <v>0.02</v>
      </c>
      <c r="Q65" s="1640">
        <v>29</v>
      </c>
      <c r="R65" s="1826">
        <v>0.01</v>
      </c>
      <c r="S65" s="1533">
        <v>2074</v>
      </c>
      <c r="T65" s="1277">
        <v>0.03</v>
      </c>
      <c r="U65" s="1527">
        <v>404</v>
      </c>
      <c r="V65" s="1277">
        <v>0.03</v>
      </c>
      <c r="W65" s="1533">
        <v>1139</v>
      </c>
      <c r="X65" s="1277">
        <v>0.04</v>
      </c>
      <c r="Y65" s="1527">
        <v>875</v>
      </c>
      <c r="Z65" s="1334">
        <v>0.02</v>
      </c>
    </row>
    <row r="66" spans="1:26">
      <c r="A66" s="1089" t="s">
        <v>447</v>
      </c>
      <c r="B66" s="1090"/>
      <c r="C66" s="1527">
        <v>6</v>
      </c>
      <c r="D66" s="1277">
        <v>0.02</v>
      </c>
      <c r="E66" s="1527"/>
      <c r="F66" s="1279"/>
      <c r="G66" s="1527">
        <v>11</v>
      </c>
      <c r="H66" s="1277">
        <v>0.08</v>
      </c>
      <c r="I66" s="1527">
        <v>7</v>
      </c>
      <c r="J66" s="1277">
        <v>0.03</v>
      </c>
      <c r="K66" s="1640">
        <v>194</v>
      </c>
      <c r="L66" s="1826">
        <v>0.02</v>
      </c>
      <c r="M66" s="1640">
        <v>9</v>
      </c>
      <c r="N66" s="1826">
        <v>0.27</v>
      </c>
      <c r="O66" s="1640">
        <v>146</v>
      </c>
      <c r="P66" s="1826">
        <v>0.04</v>
      </c>
      <c r="Q66" s="1640">
        <v>169</v>
      </c>
      <c r="R66" s="1826">
        <v>0.04</v>
      </c>
      <c r="S66" s="1533">
        <v>1476</v>
      </c>
      <c r="T66" s="1277">
        <v>0.02</v>
      </c>
      <c r="U66" s="1527">
        <v>233</v>
      </c>
      <c r="V66" s="1277">
        <v>0.01</v>
      </c>
      <c r="W66" s="1527">
        <v>726</v>
      </c>
      <c r="X66" s="1277">
        <v>0.03</v>
      </c>
      <c r="Y66" s="1533">
        <v>1146</v>
      </c>
      <c r="Z66" s="1334">
        <v>0.03</v>
      </c>
    </row>
    <row r="67" spans="1:26">
      <c r="A67" s="1089" t="s">
        <v>448</v>
      </c>
      <c r="B67" s="1090"/>
      <c r="C67" s="1527">
        <v>6</v>
      </c>
      <c r="D67" s="1277">
        <v>0.02</v>
      </c>
      <c r="E67" s="1527"/>
      <c r="F67" s="1279"/>
      <c r="G67" s="1527">
        <v>7</v>
      </c>
      <c r="H67" s="1277">
        <v>0.05</v>
      </c>
      <c r="I67" s="1527">
        <v>3</v>
      </c>
      <c r="J67" s="1277">
        <v>0.01</v>
      </c>
      <c r="K67" s="1640">
        <v>121</v>
      </c>
      <c r="L67" s="1826">
        <v>0.01</v>
      </c>
      <c r="M67" s="1640">
        <v>0</v>
      </c>
      <c r="N67" s="1826">
        <v>0</v>
      </c>
      <c r="O67" s="1640">
        <v>156</v>
      </c>
      <c r="P67" s="1826">
        <v>0.04</v>
      </c>
      <c r="Q67" s="1640">
        <v>175</v>
      </c>
      <c r="R67" s="1826">
        <v>0.04</v>
      </c>
      <c r="S67" s="1533">
        <v>1254</v>
      </c>
      <c r="T67" s="1277">
        <v>0.02</v>
      </c>
      <c r="U67" s="1527">
        <v>247</v>
      </c>
      <c r="V67" s="1277">
        <v>0.02</v>
      </c>
      <c r="W67" s="1527">
        <v>835</v>
      </c>
      <c r="X67" s="1277">
        <v>0.03</v>
      </c>
      <c r="Y67" s="1533">
        <v>1426</v>
      </c>
      <c r="Z67" s="1334">
        <v>0.04</v>
      </c>
    </row>
    <row r="68" spans="1:26">
      <c r="A68" s="1089" t="s">
        <v>449</v>
      </c>
      <c r="B68" s="1090"/>
      <c r="C68" s="1527">
        <v>22</v>
      </c>
      <c r="D68" s="1277">
        <v>0.06</v>
      </c>
      <c r="E68" s="1527"/>
      <c r="F68" s="1279"/>
      <c r="G68" s="1527">
        <v>11</v>
      </c>
      <c r="H68" s="1277">
        <v>0.08</v>
      </c>
      <c r="I68" s="1527">
        <v>6</v>
      </c>
      <c r="J68" s="1277">
        <v>0.03</v>
      </c>
      <c r="K68" s="1640">
        <v>281</v>
      </c>
      <c r="L68" s="1826">
        <v>0.03</v>
      </c>
      <c r="M68" s="1640">
        <v>0</v>
      </c>
      <c r="N68" s="1826">
        <v>0</v>
      </c>
      <c r="O68" s="1640">
        <v>35</v>
      </c>
      <c r="P68" s="1826">
        <v>0.01</v>
      </c>
      <c r="Q68" s="1640">
        <v>41</v>
      </c>
      <c r="R68" s="1826">
        <v>0.01</v>
      </c>
      <c r="S68" s="1533">
        <v>1426</v>
      </c>
      <c r="T68" s="1277">
        <v>0.02</v>
      </c>
      <c r="U68" s="1527">
        <v>684</v>
      </c>
      <c r="V68" s="1277">
        <v>0.04</v>
      </c>
      <c r="W68" s="1527">
        <v>401</v>
      </c>
      <c r="X68" s="1277">
        <v>0.02</v>
      </c>
      <c r="Y68" s="1527">
        <v>282</v>
      </c>
      <c r="Z68" s="1334">
        <v>0.01</v>
      </c>
    </row>
    <row r="69" spans="1:26">
      <c r="A69" s="1089" t="s">
        <v>450</v>
      </c>
      <c r="B69" s="1090"/>
      <c r="C69" s="1527">
        <v>37</v>
      </c>
      <c r="D69" s="1277">
        <v>0.11</v>
      </c>
      <c r="E69" s="1527"/>
      <c r="F69" s="1279"/>
      <c r="G69" s="1527">
        <v>6</v>
      </c>
      <c r="H69" s="1277">
        <v>0.04</v>
      </c>
      <c r="I69" s="1527">
        <v>23</v>
      </c>
      <c r="J69" s="1277">
        <v>0.1</v>
      </c>
      <c r="K69" s="1640">
        <v>957</v>
      </c>
      <c r="L69" s="1826">
        <v>0.12</v>
      </c>
      <c r="M69" s="1640">
        <v>5</v>
      </c>
      <c r="N69" s="1826">
        <v>0.15</v>
      </c>
      <c r="O69" s="1640">
        <v>508</v>
      </c>
      <c r="P69" s="1826">
        <v>0.13</v>
      </c>
      <c r="Q69" s="1640">
        <v>727</v>
      </c>
      <c r="R69" s="1826">
        <v>0.17</v>
      </c>
      <c r="S69" s="1533">
        <v>6701</v>
      </c>
      <c r="T69" s="1277">
        <v>0.08</v>
      </c>
      <c r="U69" s="1533">
        <v>1481</v>
      </c>
      <c r="V69" s="1277">
        <v>0.09</v>
      </c>
      <c r="W69" s="1533">
        <v>2329</v>
      </c>
      <c r="X69" s="1277">
        <v>0.09</v>
      </c>
      <c r="Y69" s="1533">
        <v>5028</v>
      </c>
      <c r="Z69" s="1334">
        <v>0.13</v>
      </c>
    </row>
    <row r="70" spans="1:26">
      <c r="A70" s="1089" t="s">
        <v>451</v>
      </c>
      <c r="B70" s="1090"/>
      <c r="C70" s="1527">
        <v>4</v>
      </c>
      <c r="D70" s="1277">
        <v>0.01</v>
      </c>
      <c r="E70" s="1527"/>
      <c r="F70" s="1279"/>
      <c r="G70" s="1527">
        <v>0</v>
      </c>
      <c r="H70" s="1277">
        <v>0</v>
      </c>
      <c r="I70" s="1527">
        <v>1</v>
      </c>
      <c r="J70" s="1277">
        <v>0</v>
      </c>
      <c r="K70" s="1640">
        <v>124</v>
      </c>
      <c r="L70" s="1826">
        <v>0.01</v>
      </c>
      <c r="M70" s="1640">
        <v>0</v>
      </c>
      <c r="N70" s="1826">
        <v>0</v>
      </c>
      <c r="O70" s="1640">
        <v>40</v>
      </c>
      <c r="P70" s="1826">
        <v>0.01</v>
      </c>
      <c r="Q70" s="1640">
        <v>30</v>
      </c>
      <c r="R70" s="1826">
        <v>0.01</v>
      </c>
      <c r="S70" s="1527">
        <v>958</v>
      </c>
      <c r="T70" s="1277">
        <v>0.01</v>
      </c>
      <c r="U70" s="1527">
        <v>211</v>
      </c>
      <c r="V70" s="1277">
        <v>0.01</v>
      </c>
      <c r="W70" s="1527">
        <v>303</v>
      </c>
      <c r="X70" s="1277">
        <v>0.01</v>
      </c>
      <c r="Y70" s="1527">
        <v>316</v>
      </c>
      <c r="Z70" s="1334">
        <v>0.01</v>
      </c>
    </row>
    <row r="71" spans="1:26">
      <c r="A71" s="1089" t="s">
        <v>452</v>
      </c>
      <c r="B71" s="1090"/>
      <c r="C71" s="1527">
        <v>20</v>
      </c>
      <c r="D71" s="1277">
        <v>0.06</v>
      </c>
      <c r="E71" s="1527"/>
      <c r="F71" s="1279"/>
      <c r="G71" s="1527">
        <v>4</v>
      </c>
      <c r="H71" s="1277">
        <v>0.03</v>
      </c>
      <c r="I71" s="1527">
        <v>13</v>
      </c>
      <c r="J71" s="1277">
        <v>0.05</v>
      </c>
      <c r="K71" s="1640">
        <v>739</v>
      </c>
      <c r="L71" s="1826">
        <v>0.09</v>
      </c>
      <c r="M71" s="1640">
        <v>0</v>
      </c>
      <c r="N71" s="1826">
        <v>0</v>
      </c>
      <c r="O71" s="1640">
        <v>205</v>
      </c>
      <c r="P71" s="1826">
        <v>0.05</v>
      </c>
      <c r="Q71" s="1640">
        <v>274</v>
      </c>
      <c r="R71" s="1826">
        <v>0.06</v>
      </c>
      <c r="S71" s="1533">
        <v>4686</v>
      </c>
      <c r="T71" s="1277">
        <v>0.06</v>
      </c>
      <c r="U71" s="1527">
        <v>855</v>
      </c>
      <c r="V71" s="1277">
        <v>0.05</v>
      </c>
      <c r="W71" s="1533">
        <v>1171</v>
      </c>
      <c r="X71" s="1277">
        <v>0.04</v>
      </c>
      <c r="Y71" s="1533">
        <v>2090</v>
      </c>
      <c r="Z71" s="1334">
        <v>0.05</v>
      </c>
    </row>
    <row r="72" spans="1:26">
      <c r="A72" s="1089" t="s">
        <v>453</v>
      </c>
      <c r="B72" s="1090"/>
      <c r="C72" s="1527">
        <v>2</v>
      </c>
      <c r="D72" s="1277">
        <v>0.01</v>
      </c>
      <c r="E72" s="1527"/>
      <c r="F72" s="1279"/>
      <c r="G72" s="1527">
        <v>2</v>
      </c>
      <c r="H72" s="1277">
        <v>0.01</v>
      </c>
      <c r="I72" s="1527">
        <v>4</v>
      </c>
      <c r="J72" s="1277">
        <v>0.02</v>
      </c>
      <c r="K72" s="1640">
        <v>69</v>
      </c>
      <c r="L72" s="1826">
        <v>0.01</v>
      </c>
      <c r="M72" s="1640">
        <v>0</v>
      </c>
      <c r="N72" s="1826">
        <v>0</v>
      </c>
      <c r="O72" s="1640">
        <v>93</v>
      </c>
      <c r="P72" s="1826">
        <v>0.02</v>
      </c>
      <c r="Q72" s="1640">
        <v>61</v>
      </c>
      <c r="R72" s="1826">
        <v>0.01</v>
      </c>
      <c r="S72" s="1527">
        <v>835</v>
      </c>
      <c r="T72" s="1277">
        <v>0.01</v>
      </c>
      <c r="U72" s="1527">
        <v>211</v>
      </c>
      <c r="V72" s="1277">
        <v>0.01</v>
      </c>
      <c r="W72" s="1527">
        <v>665</v>
      </c>
      <c r="X72" s="1277">
        <v>0.03</v>
      </c>
      <c r="Y72" s="1527">
        <v>811</v>
      </c>
      <c r="Z72" s="1334">
        <v>0.02</v>
      </c>
    </row>
    <row r="73" spans="1:26">
      <c r="A73" s="1089" t="s">
        <v>30</v>
      </c>
      <c r="B73" s="1090"/>
      <c r="C73" s="1527">
        <v>32</v>
      </c>
      <c r="D73" s="1277">
        <v>0.09</v>
      </c>
      <c r="E73" s="1527"/>
      <c r="F73" s="1279"/>
      <c r="G73" s="1527">
        <v>12</v>
      </c>
      <c r="H73" s="1277">
        <v>0.08</v>
      </c>
      <c r="I73" s="1527">
        <v>31</v>
      </c>
      <c r="J73" s="1277">
        <v>0.13</v>
      </c>
      <c r="K73" s="1640">
        <v>974</v>
      </c>
      <c r="L73" s="1826">
        <v>0.12</v>
      </c>
      <c r="M73" s="1640">
        <v>4</v>
      </c>
      <c r="N73" s="1826">
        <v>0.12</v>
      </c>
      <c r="O73" s="1640">
        <v>413</v>
      </c>
      <c r="P73" s="1826">
        <v>0.11</v>
      </c>
      <c r="Q73" s="1640">
        <v>456</v>
      </c>
      <c r="R73" s="1826">
        <v>0.1</v>
      </c>
      <c r="S73" s="1533">
        <v>7167</v>
      </c>
      <c r="T73" s="1277">
        <v>0.09</v>
      </c>
      <c r="U73" s="1533">
        <v>1736</v>
      </c>
      <c r="V73" s="1277">
        <v>0.11</v>
      </c>
      <c r="W73" s="1533">
        <v>2525</v>
      </c>
      <c r="X73" s="1277">
        <v>0.1</v>
      </c>
      <c r="Y73" s="1533">
        <v>4139</v>
      </c>
      <c r="Z73" s="1334">
        <v>0.11</v>
      </c>
    </row>
    <row r="74" spans="1:26" ht="15.95" customHeight="1">
      <c r="A74" s="1089" t="s">
        <v>454</v>
      </c>
      <c r="B74" s="1090"/>
      <c r="C74" s="1527">
        <v>18</v>
      </c>
      <c r="D74" s="1277">
        <v>0.05</v>
      </c>
      <c r="E74" s="1527"/>
      <c r="F74" s="1279"/>
      <c r="G74" s="1527">
        <v>9</v>
      </c>
      <c r="H74" s="1277">
        <v>0.06</v>
      </c>
      <c r="I74" s="1527">
        <v>7</v>
      </c>
      <c r="J74" s="1277">
        <v>0.03</v>
      </c>
      <c r="K74" s="1640">
        <v>614</v>
      </c>
      <c r="L74" s="1826">
        <v>7.0000000000000007E-2</v>
      </c>
      <c r="M74" s="1640">
        <v>3</v>
      </c>
      <c r="N74" s="1826">
        <v>0.09</v>
      </c>
      <c r="O74" s="1640">
        <v>164</v>
      </c>
      <c r="P74" s="1826">
        <v>0.04</v>
      </c>
      <c r="Q74" s="1640">
        <v>197</v>
      </c>
      <c r="R74" s="1826">
        <v>0.05</v>
      </c>
      <c r="S74" s="1533">
        <v>3885</v>
      </c>
      <c r="T74" s="1277">
        <v>0.05</v>
      </c>
      <c r="U74" s="1527">
        <v>819</v>
      </c>
      <c r="V74" s="1277">
        <v>0.05</v>
      </c>
      <c r="W74" s="1533">
        <v>1374</v>
      </c>
      <c r="X74" s="1277">
        <v>0.05</v>
      </c>
      <c r="Y74" s="1533">
        <v>1668</v>
      </c>
      <c r="Z74" s="1334">
        <v>0.04</v>
      </c>
    </row>
    <row r="75" spans="1:26">
      <c r="A75" s="1091" t="s">
        <v>230</v>
      </c>
      <c r="B75" s="1092"/>
      <c r="C75" s="1527">
        <v>351</v>
      </c>
      <c r="D75" s="1277">
        <v>1</v>
      </c>
      <c r="E75" s="1527"/>
      <c r="F75" s="1279"/>
      <c r="G75" s="1527">
        <v>142</v>
      </c>
      <c r="H75" s="1277">
        <v>1</v>
      </c>
      <c r="I75" s="1527">
        <v>237</v>
      </c>
      <c r="J75" s="1277">
        <v>1</v>
      </c>
      <c r="K75" s="1825">
        <v>8308</v>
      </c>
      <c r="L75" s="1826">
        <v>1</v>
      </c>
      <c r="M75" s="1640">
        <v>33</v>
      </c>
      <c r="N75" s="1826">
        <v>1</v>
      </c>
      <c r="O75" s="1825">
        <v>3793</v>
      </c>
      <c r="P75" s="1826">
        <v>1</v>
      </c>
      <c r="Q75" s="1825">
        <v>4353</v>
      </c>
      <c r="R75" s="1826">
        <v>1</v>
      </c>
      <c r="S75" s="1533">
        <v>80479</v>
      </c>
      <c r="T75" s="1277">
        <v>1</v>
      </c>
      <c r="U75" s="1533">
        <v>16152</v>
      </c>
      <c r="V75" s="1277">
        <v>1</v>
      </c>
      <c r="W75" s="1533">
        <v>26430</v>
      </c>
      <c r="X75" s="1277">
        <v>1</v>
      </c>
      <c r="Y75" s="1533">
        <v>39024</v>
      </c>
      <c r="Z75" s="1334">
        <v>1</v>
      </c>
    </row>
    <row r="76" spans="1:26">
      <c r="A76" s="1661" t="s">
        <v>455</v>
      </c>
      <c r="B76" s="1662"/>
      <c r="C76" s="1662"/>
      <c r="D76" s="1662"/>
      <c r="E76" s="1662"/>
      <c r="F76" s="1662"/>
      <c r="G76" s="1662"/>
      <c r="H76" s="1662"/>
      <c r="I76" s="1662"/>
      <c r="J76" s="1662"/>
      <c r="K76" s="1662"/>
      <c r="L76" s="1662"/>
      <c r="M76" s="1662"/>
      <c r="N76" s="1662"/>
      <c r="O76" s="1662"/>
      <c r="P76" s="1662"/>
      <c r="Q76" s="1662"/>
      <c r="R76" s="1662"/>
      <c r="S76" s="1662"/>
      <c r="T76" s="1662"/>
      <c r="U76" s="1662"/>
      <c r="V76" s="1662"/>
      <c r="W76" s="1662"/>
      <c r="X76" s="1662"/>
      <c r="Y76" s="1662"/>
      <c r="Z76" s="1662"/>
    </row>
    <row r="77" spans="1:26">
      <c r="A77" s="1830" t="s">
        <v>456</v>
      </c>
      <c r="B77" s="1831"/>
      <c r="C77" s="1831"/>
      <c r="D77" s="1831"/>
      <c r="E77" s="1831"/>
      <c r="F77" s="1831"/>
      <c r="G77" s="1831"/>
      <c r="H77" s="1831"/>
      <c r="I77" s="1831"/>
      <c r="J77" s="1831"/>
      <c r="K77" s="1831"/>
      <c r="L77" s="1831"/>
      <c r="M77" s="1831"/>
      <c r="N77" s="1831"/>
      <c r="O77" s="1831"/>
      <c r="P77" s="1831"/>
      <c r="Q77" s="1831"/>
      <c r="R77" s="1831"/>
      <c r="S77" s="1831"/>
      <c r="T77" s="1831"/>
      <c r="U77" s="1831"/>
      <c r="V77" s="1831"/>
      <c r="W77" s="1831"/>
      <c r="X77" s="1831"/>
      <c r="Y77" s="1831"/>
      <c r="Z77" s="1832"/>
    </row>
    <row r="78" spans="1:26">
      <c r="A78" s="1120" t="s">
        <v>28</v>
      </c>
      <c r="B78" s="1121"/>
      <c r="C78" s="1527">
        <v>160</v>
      </c>
      <c r="D78" s="1277">
        <v>0.46</v>
      </c>
      <c r="E78" s="1527"/>
      <c r="F78" s="1279"/>
      <c r="G78" s="1527">
        <v>64</v>
      </c>
      <c r="H78" s="1277">
        <v>0.45</v>
      </c>
      <c r="I78" s="1527">
        <v>118</v>
      </c>
      <c r="J78" s="1277">
        <v>0.5</v>
      </c>
      <c r="K78" s="1825">
        <v>4710</v>
      </c>
      <c r="L78" s="1826">
        <v>0.56999999999999995</v>
      </c>
      <c r="M78" s="1640">
        <v>22</v>
      </c>
      <c r="N78" s="1826">
        <v>0.67</v>
      </c>
      <c r="O78" s="1825">
        <v>2283</v>
      </c>
      <c r="P78" s="1826">
        <v>0.6</v>
      </c>
      <c r="Q78" s="1825">
        <v>2909</v>
      </c>
      <c r="R78" s="1826">
        <v>0.67</v>
      </c>
      <c r="S78" s="1533">
        <v>47806</v>
      </c>
      <c r="T78" s="1277">
        <v>0.59</v>
      </c>
      <c r="U78" s="1533">
        <v>7925</v>
      </c>
      <c r="V78" s="1277">
        <v>0.49</v>
      </c>
      <c r="W78" s="1533">
        <v>13390</v>
      </c>
      <c r="X78" s="1277">
        <v>0.51</v>
      </c>
      <c r="Y78" s="1533">
        <v>24634</v>
      </c>
      <c r="Z78" s="1334">
        <v>0.63</v>
      </c>
    </row>
    <row r="79" spans="1:26">
      <c r="A79" s="1089" t="s">
        <v>29</v>
      </c>
      <c r="B79" s="1090"/>
      <c r="C79" s="1527">
        <v>83</v>
      </c>
      <c r="D79" s="1277">
        <v>0.24</v>
      </c>
      <c r="E79" s="1527"/>
      <c r="F79" s="1279"/>
      <c r="G79" s="1527">
        <v>28</v>
      </c>
      <c r="H79" s="1277">
        <v>0.2</v>
      </c>
      <c r="I79" s="1527">
        <v>57</v>
      </c>
      <c r="J79" s="1277">
        <v>0.24</v>
      </c>
      <c r="K79" s="1825">
        <v>1343</v>
      </c>
      <c r="L79" s="1826">
        <v>0.16</v>
      </c>
      <c r="M79" s="1640">
        <v>3</v>
      </c>
      <c r="N79" s="1826">
        <v>0.09</v>
      </c>
      <c r="O79" s="1640">
        <v>729</v>
      </c>
      <c r="P79" s="1826">
        <v>0.19</v>
      </c>
      <c r="Q79" s="1640">
        <v>654</v>
      </c>
      <c r="R79" s="1826">
        <v>0.15</v>
      </c>
      <c r="S79" s="1533">
        <v>16440</v>
      </c>
      <c r="T79" s="1277">
        <v>0.2</v>
      </c>
      <c r="U79" s="1533">
        <v>3267</v>
      </c>
      <c r="V79" s="1277">
        <v>0.2</v>
      </c>
      <c r="W79" s="1533">
        <v>6920</v>
      </c>
      <c r="X79" s="1277">
        <v>0.26</v>
      </c>
      <c r="Y79" s="1533">
        <v>6884</v>
      </c>
      <c r="Z79" s="1334">
        <v>0.18</v>
      </c>
    </row>
    <row r="80" spans="1:26">
      <c r="A80" s="1089" t="s">
        <v>30</v>
      </c>
      <c r="B80" s="1090"/>
      <c r="C80" s="1527">
        <v>32</v>
      </c>
      <c r="D80" s="1277">
        <v>0.09</v>
      </c>
      <c r="E80" s="1527"/>
      <c r="F80" s="1279"/>
      <c r="G80" s="1527">
        <v>12</v>
      </c>
      <c r="H80" s="1277">
        <v>0.08</v>
      </c>
      <c r="I80" s="1527">
        <v>31</v>
      </c>
      <c r="J80" s="1277">
        <v>0.13</v>
      </c>
      <c r="K80" s="1640">
        <v>974</v>
      </c>
      <c r="L80" s="1826">
        <v>0.12</v>
      </c>
      <c r="M80" s="1640">
        <v>4</v>
      </c>
      <c r="N80" s="1826">
        <v>0.12</v>
      </c>
      <c r="O80" s="1640">
        <v>413</v>
      </c>
      <c r="P80" s="1826">
        <v>0.11</v>
      </c>
      <c r="Q80" s="1640">
        <v>456</v>
      </c>
      <c r="R80" s="1826">
        <v>0.1</v>
      </c>
      <c r="S80" s="1533">
        <v>7167</v>
      </c>
      <c r="T80" s="1277">
        <v>0.09</v>
      </c>
      <c r="U80" s="1533">
        <v>1736</v>
      </c>
      <c r="V80" s="1277">
        <v>0.11</v>
      </c>
      <c r="W80" s="1533">
        <v>2525</v>
      </c>
      <c r="X80" s="1277">
        <v>0.1</v>
      </c>
      <c r="Y80" s="1533">
        <v>4139</v>
      </c>
      <c r="Z80" s="1334">
        <v>0.11</v>
      </c>
    </row>
    <row r="81" spans="1:26" ht="20.100000000000001" customHeight="1">
      <c r="A81" s="1089" t="s">
        <v>31</v>
      </c>
      <c r="B81" s="1090"/>
      <c r="C81" s="1527">
        <v>76</v>
      </c>
      <c r="D81" s="1277">
        <v>0.22</v>
      </c>
      <c r="E81" s="1527"/>
      <c r="F81" s="1279"/>
      <c r="G81" s="1527">
        <v>38</v>
      </c>
      <c r="H81" s="1277">
        <v>0.27</v>
      </c>
      <c r="I81" s="1527">
        <v>31</v>
      </c>
      <c r="J81" s="1277">
        <v>0.13</v>
      </c>
      <c r="K81" s="1825">
        <v>1281</v>
      </c>
      <c r="L81" s="1826">
        <v>0.15</v>
      </c>
      <c r="M81" s="1640">
        <v>4</v>
      </c>
      <c r="N81" s="1826">
        <v>0.12</v>
      </c>
      <c r="O81" s="1640">
        <v>368</v>
      </c>
      <c r="P81" s="1826">
        <v>0.1</v>
      </c>
      <c r="Q81" s="1640">
        <v>334</v>
      </c>
      <c r="R81" s="1826">
        <v>0.08</v>
      </c>
      <c r="S81" s="1533">
        <v>9066</v>
      </c>
      <c r="T81" s="1277">
        <v>0.11</v>
      </c>
      <c r="U81" s="1533">
        <v>3224</v>
      </c>
      <c r="V81" s="1277">
        <v>0.2</v>
      </c>
      <c r="W81" s="1533">
        <v>3595</v>
      </c>
      <c r="X81" s="1277">
        <v>0.14000000000000001</v>
      </c>
      <c r="Y81" s="1533">
        <v>3367</v>
      </c>
      <c r="Z81" s="1334">
        <v>0.09</v>
      </c>
    </row>
    <row r="82" spans="1:26">
      <c r="A82" s="1091" t="s">
        <v>230</v>
      </c>
      <c r="B82" s="1092"/>
      <c r="C82" s="1527">
        <v>351</v>
      </c>
      <c r="D82" s="1277">
        <v>1</v>
      </c>
      <c r="E82" s="1527"/>
      <c r="F82" s="1279"/>
      <c r="G82" s="1527">
        <v>142</v>
      </c>
      <c r="H82" s="1277">
        <v>1</v>
      </c>
      <c r="I82" s="1527">
        <v>237</v>
      </c>
      <c r="J82" s="1277">
        <v>1</v>
      </c>
      <c r="K82" s="1825">
        <v>8308</v>
      </c>
      <c r="L82" s="1826">
        <v>1</v>
      </c>
      <c r="M82" s="1640">
        <v>33</v>
      </c>
      <c r="N82" s="1826">
        <v>1</v>
      </c>
      <c r="O82" s="1825">
        <v>3793</v>
      </c>
      <c r="P82" s="1826">
        <v>1</v>
      </c>
      <c r="Q82" s="1825">
        <v>4353</v>
      </c>
      <c r="R82" s="1826">
        <v>1</v>
      </c>
      <c r="S82" s="1533">
        <v>80479</v>
      </c>
      <c r="T82" s="1277">
        <v>1</v>
      </c>
      <c r="U82" s="1533">
        <v>16152</v>
      </c>
      <c r="V82" s="1277">
        <v>1</v>
      </c>
      <c r="W82" s="1533">
        <v>26430</v>
      </c>
      <c r="X82" s="1277">
        <v>1</v>
      </c>
      <c r="Y82" s="1533">
        <v>39024</v>
      </c>
      <c r="Z82" s="1334">
        <v>1</v>
      </c>
    </row>
    <row r="83" spans="1:26">
      <c r="A83" s="1497" t="s">
        <v>457</v>
      </c>
      <c r="B83" s="1498"/>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row>
    <row r="84" spans="1:26">
      <c r="A84" s="1120" t="s">
        <v>458</v>
      </c>
      <c r="B84" s="1121"/>
      <c r="C84" s="1328">
        <v>8</v>
      </c>
      <c r="D84" s="1290">
        <v>0.03</v>
      </c>
      <c r="E84" s="1328"/>
      <c r="F84" s="1292"/>
      <c r="G84" s="1328">
        <v>9</v>
      </c>
      <c r="H84" s="1290">
        <v>7.0000000000000007E-2</v>
      </c>
      <c r="I84" s="1328">
        <v>4</v>
      </c>
      <c r="J84" s="1290">
        <v>0.02</v>
      </c>
      <c r="K84" s="1829">
        <v>184</v>
      </c>
      <c r="L84" s="1828">
        <v>0.03</v>
      </c>
      <c r="M84" s="1829">
        <v>4</v>
      </c>
      <c r="N84" s="1828">
        <v>0.14000000000000001</v>
      </c>
      <c r="O84" s="1829">
        <v>28</v>
      </c>
      <c r="P84" s="1828">
        <v>0.01</v>
      </c>
      <c r="Q84" s="1829">
        <v>25</v>
      </c>
      <c r="R84" s="1828">
        <v>0.01</v>
      </c>
      <c r="S84" s="1388">
        <v>1258</v>
      </c>
      <c r="T84" s="1290">
        <v>0.02</v>
      </c>
      <c r="U84" s="1328">
        <v>149</v>
      </c>
      <c r="V84" s="1290">
        <v>0.01</v>
      </c>
      <c r="W84" s="1328">
        <v>84</v>
      </c>
      <c r="X84" s="1290">
        <v>0</v>
      </c>
      <c r="Y84" s="1328">
        <v>216</v>
      </c>
      <c r="Z84" s="1301">
        <v>0.01</v>
      </c>
    </row>
    <row r="85" spans="1:26">
      <c r="A85" s="1089" t="s">
        <v>22</v>
      </c>
      <c r="B85" s="1090"/>
      <c r="C85" s="1328">
        <v>49</v>
      </c>
      <c r="D85" s="1290">
        <v>0.16</v>
      </c>
      <c r="E85" s="1328"/>
      <c r="F85" s="1292"/>
      <c r="G85" s="1328">
        <v>19</v>
      </c>
      <c r="H85" s="1290">
        <v>0.14000000000000001</v>
      </c>
      <c r="I85" s="1328">
        <v>19</v>
      </c>
      <c r="J85" s="1290">
        <v>0.08</v>
      </c>
      <c r="K85" s="1827">
        <v>1409</v>
      </c>
      <c r="L85" s="1828">
        <v>0.19</v>
      </c>
      <c r="M85" s="1829">
        <v>6</v>
      </c>
      <c r="N85" s="1828">
        <v>0.21</v>
      </c>
      <c r="O85" s="1829">
        <v>740</v>
      </c>
      <c r="P85" s="1828">
        <v>0.2</v>
      </c>
      <c r="Q85" s="1829">
        <v>819</v>
      </c>
      <c r="R85" s="1828">
        <v>0.2</v>
      </c>
      <c r="S85" s="1388">
        <v>14729</v>
      </c>
      <c r="T85" s="1290">
        <v>0.19</v>
      </c>
      <c r="U85" s="1388">
        <v>2057</v>
      </c>
      <c r="V85" s="1290">
        <v>0.14000000000000001</v>
      </c>
      <c r="W85" s="1388">
        <v>3082</v>
      </c>
      <c r="X85" s="1290">
        <v>0.12</v>
      </c>
      <c r="Y85" s="1388">
        <v>6429</v>
      </c>
      <c r="Z85" s="1301">
        <v>0.17</v>
      </c>
    </row>
    <row r="86" spans="1:26">
      <c r="A86" s="1089" t="s">
        <v>21</v>
      </c>
      <c r="B86" s="1090"/>
      <c r="C86" s="1328">
        <v>111</v>
      </c>
      <c r="D86" s="1290">
        <v>0.36</v>
      </c>
      <c r="E86" s="1328"/>
      <c r="F86" s="1292"/>
      <c r="G86" s="1328">
        <v>40</v>
      </c>
      <c r="H86" s="1290">
        <v>0.28999999999999998</v>
      </c>
      <c r="I86" s="1328">
        <v>62</v>
      </c>
      <c r="J86" s="1290">
        <v>0.28000000000000003</v>
      </c>
      <c r="K86" s="1827">
        <v>3254</v>
      </c>
      <c r="L86" s="1828">
        <v>0.44</v>
      </c>
      <c r="M86" s="1829">
        <v>13</v>
      </c>
      <c r="N86" s="1828">
        <v>0.46</v>
      </c>
      <c r="O86" s="1827">
        <v>1315</v>
      </c>
      <c r="P86" s="1828">
        <v>0.36</v>
      </c>
      <c r="Q86" s="1827">
        <v>1713</v>
      </c>
      <c r="R86" s="1828">
        <v>0.42</v>
      </c>
      <c r="S86" s="1388">
        <v>26600</v>
      </c>
      <c r="T86" s="1290">
        <v>0.35</v>
      </c>
      <c r="U86" s="1388">
        <v>5433</v>
      </c>
      <c r="V86" s="1290">
        <v>0.36</v>
      </c>
      <c r="W86" s="1388">
        <v>7734</v>
      </c>
      <c r="X86" s="1290">
        <v>0.28999999999999998</v>
      </c>
      <c r="Y86" s="1388">
        <v>13693</v>
      </c>
      <c r="Z86" s="1301">
        <v>0.37</v>
      </c>
    </row>
    <row r="87" spans="1:26">
      <c r="A87" s="1089" t="s">
        <v>20</v>
      </c>
      <c r="B87" s="1090"/>
      <c r="C87" s="1328">
        <v>110</v>
      </c>
      <c r="D87" s="1290">
        <v>0.36</v>
      </c>
      <c r="E87" s="1328"/>
      <c r="F87" s="1292"/>
      <c r="G87" s="1328">
        <v>47</v>
      </c>
      <c r="H87" s="1290">
        <v>0.34</v>
      </c>
      <c r="I87" s="1328">
        <v>112</v>
      </c>
      <c r="J87" s="1290">
        <v>0.5</v>
      </c>
      <c r="K87" s="1827">
        <v>1912</v>
      </c>
      <c r="L87" s="1828">
        <v>0.26</v>
      </c>
      <c r="M87" s="1829">
        <v>3</v>
      </c>
      <c r="N87" s="1828">
        <v>0.11</v>
      </c>
      <c r="O87" s="1827">
        <v>1395</v>
      </c>
      <c r="P87" s="1828">
        <v>0.38</v>
      </c>
      <c r="Q87" s="1827">
        <v>1341</v>
      </c>
      <c r="R87" s="1828">
        <v>0.33</v>
      </c>
      <c r="S87" s="1388">
        <v>24794</v>
      </c>
      <c r="T87" s="1290">
        <v>0.32</v>
      </c>
      <c r="U87" s="1388">
        <v>5725</v>
      </c>
      <c r="V87" s="1290">
        <v>0.38</v>
      </c>
      <c r="W87" s="1388">
        <v>12576</v>
      </c>
      <c r="X87" s="1290">
        <v>0.48</v>
      </c>
      <c r="Y87" s="1388">
        <v>14400</v>
      </c>
      <c r="Z87" s="1301">
        <v>0.39</v>
      </c>
    </row>
    <row r="88" spans="1:26" ht="15.95" customHeight="1">
      <c r="A88" s="1089" t="s">
        <v>459</v>
      </c>
      <c r="B88" s="1090"/>
      <c r="C88" s="1328">
        <v>29</v>
      </c>
      <c r="D88" s="1290">
        <v>0.09</v>
      </c>
      <c r="E88" s="1328"/>
      <c r="F88" s="1292"/>
      <c r="G88" s="1328">
        <v>22</v>
      </c>
      <c r="H88" s="1290">
        <v>0.16</v>
      </c>
      <c r="I88" s="1328">
        <v>27</v>
      </c>
      <c r="J88" s="1290">
        <v>0.12</v>
      </c>
      <c r="K88" s="1829">
        <v>596</v>
      </c>
      <c r="L88" s="1828">
        <v>0.08</v>
      </c>
      <c r="M88" s="1829">
        <v>2</v>
      </c>
      <c r="N88" s="1828">
        <v>7.0000000000000007E-2</v>
      </c>
      <c r="O88" s="1829">
        <v>219</v>
      </c>
      <c r="P88" s="1828">
        <v>0.06</v>
      </c>
      <c r="Q88" s="1829">
        <v>220</v>
      </c>
      <c r="R88" s="1828">
        <v>0.05</v>
      </c>
      <c r="S88" s="1388">
        <v>9037</v>
      </c>
      <c r="T88" s="1290">
        <v>0.12</v>
      </c>
      <c r="U88" s="1388">
        <v>1698</v>
      </c>
      <c r="V88" s="1290">
        <v>0.11</v>
      </c>
      <c r="W88" s="1388">
        <v>2838</v>
      </c>
      <c r="X88" s="1290">
        <v>0.11</v>
      </c>
      <c r="Y88" s="1388">
        <v>2641</v>
      </c>
      <c r="Z88" s="1301">
        <v>7.0000000000000007E-2</v>
      </c>
    </row>
    <row r="89" spans="1:26">
      <c r="A89" s="1091" t="s">
        <v>230</v>
      </c>
      <c r="B89" s="1092"/>
      <c r="C89" s="1328">
        <v>307</v>
      </c>
      <c r="D89" s="1290">
        <v>1</v>
      </c>
      <c r="E89" s="1328"/>
      <c r="F89" s="1292"/>
      <c r="G89" s="1328">
        <v>137</v>
      </c>
      <c r="H89" s="1290">
        <v>1</v>
      </c>
      <c r="I89" s="1328">
        <v>224</v>
      </c>
      <c r="J89" s="1290">
        <v>1</v>
      </c>
      <c r="K89" s="1827">
        <v>7355</v>
      </c>
      <c r="L89" s="1828">
        <v>1</v>
      </c>
      <c r="M89" s="1829">
        <v>28</v>
      </c>
      <c r="N89" s="1828">
        <v>1</v>
      </c>
      <c r="O89" s="1827">
        <v>3697</v>
      </c>
      <c r="P89" s="1828">
        <v>1</v>
      </c>
      <c r="Q89" s="1827">
        <v>4118</v>
      </c>
      <c r="R89" s="1828">
        <v>1</v>
      </c>
      <c r="S89" s="1388">
        <v>76418</v>
      </c>
      <c r="T89" s="1290">
        <v>1</v>
      </c>
      <c r="U89" s="1388">
        <v>15062</v>
      </c>
      <c r="V89" s="1290">
        <v>1</v>
      </c>
      <c r="W89" s="1388">
        <v>26314</v>
      </c>
      <c r="X89" s="1290">
        <v>1</v>
      </c>
      <c r="Y89" s="1388">
        <v>37379</v>
      </c>
      <c r="Z89" s="1301">
        <v>1</v>
      </c>
    </row>
    <row r="90" spans="1:26">
      <c r="A90" s="1661" t="s">
        <v>460</v>
      </c>
      <c r="B90" s="1662"/>
      <c r="C90" s="1662"/>
      <c r="D90" s="1662"/>
      <c r="E90" s="1662"/>
      <c r="F90" s="1662"/>
      <c r="G90" s="1662"/>
      <c r="H90" s="1662"/>
      <c r="I90" s="1662"/>
      <c r="J90" s="1662"/>
      <c r="K90" s="1662"/>
      <c r="L90" s="1662"/>
      <c r="M90" s="1662"/>
      <c r="N90" s="1662"/>
      <c r="O90" s="1662"/>
      <c r="P90" s="1662"/>
      <c r="Q90" s="1662"/>
      <c r="R90" s="1662"/>
      <c r="S90" s="1662"/>
      <c r="T90" s="1662"/>
      <c r="U90" s="1662"/>
      <c r="V90" s="1662"/>
      <c r="W90" s="1662"/>
      <c r="X90" s="1662"/>
      <c r="Y90" s="1662"/>
      <c r="Z90" s="1662"/>
    </row>
    <row r="91" spans="1:26">
      <c r="A91" s="1830" t="s">
        <v>461</v>
      </c>
      <c r="B91" s="1831"/>
      <c r="C91" s="1831"/>
      <c r="D91" s="1831"/>
      <c r="E91" s="1831"/>
      <c r="F91" s="1831"/>
      <c r="G91" s="1831"/>
      <c r="H91" s="1831"/>
      <c r="I91" s="1831"/>
      <c r="J91" s="1831"/>
      <c r="K91" s="1831"/>
      <c r="L91" s="1831"/>
      <c r="M91" s="1831"/>
      <c r="N91" s="1831"/>
      <c r="O91" s="1831"/>
      <c r="P91" s="1831"/>
      <c r="Q91" s="1831"/>
      <c r="R91" s="1831"/>
      <c r="S91" s="1831"/>
      <c r="T91" s="1831"/>
      <c r="U91" s="1831"/>
      <c r="V91" s="1831"/>
      <c r="W91" s="1831"/>
      <c r="X91" s="1831"/>
      <c r="Y91" s="1831"/>
      <c r="Z91" s="1832"/>
    </row>
    <row r="92" spans="1:26">
      <c r="A92" s="1925" t="s">
        <v>22</v>
      </c>
      <c r="B92" s="1926"/>
      <c r="C92" s="1527">
        <v>57</v>
      </c>
      <c r="D92" s="1290">
        <v>0.19</v>
      </c>
      <c r="E92" s="1527"/>
      <c r="F92" s="1279"/>
      <c r="G92" s="1527">
        <v>28</v>
      </c>
      <c r="H92" s="1277">
        <v>0.2</v>
      </c>
      <c r="I92" s="1527">
        <v>23</v>
      </c>
      <c r="J92" s="1277">
        <v>0.1</v>
      </c>
      <c r="K92" s="1825">
        <v>1593</v>
      </c>
      <c r="L92" s="1826">
        <v>0.22</v>
      </c>
      <c r="M92" s="1640">
        <v>10</v>
      </c>
      <c r="N92" s="1826">
        <v>0.36</v>
      </c>
      <c r="O92" s="1640">
        <v>768</v>
      </c>
      <c r="P92" s="1826">
        <v>0.21</v>
      </c>
      <c r="Q92" s="1640">
        <v>844</v>
      </c>
      <c r="R92" s="1826">
        <v>0.2</v>
      </c>
      <c r="S92" s="1533">
        <v>15987</v>
      </c>
      <c r="T92" s="1277">
        <v>0.21</v>
      </c>
      <c r="U92" s="1533">
        <v>2206</v>
      </c>
      <c r="V92" s="1277">
        <v>0.15</v>
      </c>
      <c r="W92" s="1533">
        <v>3166</v>
      </c>
      <c r="X92" s="1277">
        <v>0.12</v>
      </c>
      <c r="Y92" s="1533">
        <v>6645</v>
      </c>
      <c r="Z92" s="1334">
        <v>0.18</v>
      </c>
    </row>
    <row r="93" spans="1:26">
      <c r="A93" s="1927" t="s">
        <v>21</v>
      </c>
      <c r="B93" s="1928"/>
      <c r="C93" s="1527">
        <v>111</v>
      </c>
      <c r="D93" s="1290">
        <v>0.36</v>
      </c>
      <c r="E93" s="1527"/>
      <c r="F93" s="1279"/>
      <c r="G93" s="1527">
        <v>40</v>
      </c>
      <c r="H93" s="1277">
        <v>0.28999999999999998</v>
      </c>
      <c r="I93" s="1527">
        <v>62</v>
      </c>
      <c r="J93" s="1277">
        <v>0.28000000000000003</v>
      </c>
      <c r="K93" s="1825">
        <v>3254</v>
      </c>
      <c r="L93" s="1826">
        <v>0.44</v>
      </c>
      <c r="M93" s="1640">
        <v>13</v>
      </c>
      <c r="N93" s="1826">
        <v>0.46</v>
      </c>
      <c r="O93" s="1825">
        <v>1315</v>
      </c>
      <c r="P93" s="1826">
        <v>0.36</v>
      </c>
      <c r="Q93" s="1825">
        <v>1713</v>
      </c>
      <c r="R93" s="1826">
        <v>0.42</v>
      </c>
      <c r="S93" s="1533">
        <v>26600</v>
      </c>
      <c r="T93" s="1277">
        <v>0.35</v>
      </c>
      <c r="U93" s="1533">
        <v>5433</v>
      </c>
      <c r="V93" s="1277">
        <v>0.36</v>
      </c>
      <c r="W93" s="1533">
        <v>7734</v>
      </c>
      <c r="X93" s="1277">
        <v>0.28999999999999998</v>
      </c>
      <c r="Y93" s="1533">
        <v>13693</v>
      </c>
      <c r="Z93" s="1334">
        <v>0.37</v>
      </c>
    </row>
    <row r="94" spans="1:26">
      <c r="A94" s="1927" t="s">
        <v>20</v>
      </c>
      <c r="B94" s="1928"/>
      <c r="C94" s="1527">
        <v>139</v>
      </c>
      <c r="D94" s="1290">
        <v>0.45</v>
      </c>
      <c r="E94" s="1527"/>
      <c r="F94" s="1279"/>
      <c r="G94" s="1527">
        <v>69</v>
      </c>
      <c r="H94" s="1277">
        <v>0.5</v>
      </c>
      <c r="I94" s="1527">
        <v>139</v>
      </c>
      <c r="J94" s="1277">
        <v>0.62</v>
      </c>
      <c r="K94" s="1825">
        <v>2508</v>
      </c>
      <c r="L94" s="1826">
        <v>0.34</v>
      </c>
      <c r="M94" s="1640">
        <v>5</v>
      </c>
      <c r="N94" s="1826">
        <v>0.18</v>
      </c>
      <c r="O94" s="1825">
        <v>1614</v>
      </c>
      <c r="P94" s="1826">
        <v>0.44</v>
      </c>
      <c r="Q94" s="1825">
        <v>1561</v>
      </c>
      <c r="R94" s="1826">
        <v>0.38</v>
      </c>
      <c r="S94" s="1533">
        <v>33831</v>
      </c>
      <c r="T94" s="1277">
        <v>0.44</v>
      </c>
      <c r="U94" s="1533">
        <v>7423</v>
      </c>
      <c r="V94" s="1277">
        <v>0.49</v>
      </c>
      <c r="W94" s="1533">
        <v>15414</v>
      </c>
      <c r="X94" s="1277">
        <v>0.59</v>
      </c>
      <c r="Y94" s="1533">
        <v>17041</v>
      </c>
      <c r="Z94" s="1334">
        <v>0.46</v>
      </c>
    </row>
    <row r="95" spans="1:26">
      <c r="A95" s="1091" t="s">
        <v>230</v>
      </c>
      <c r="B95" s="1092"/>
      <c r="C95" s="1527">
        <v>307</v>
      </c>
      <c r="D95" s="1277">
        <v>1</v>
      </c>
      <c r="E95" s="1527"/>
      <c r="F95" s="1279"/>
      <c r="G95" s="1527">
        <v>137</v>
      </c>
      <c r="H95" s="1277">
        <v>1</v>
      </c>
      <c r="I95" s="1527">
        <v>224</v>
      </c>
      <c r="J95" s="1277">
        <v>1</v>
      </c>
      <c r="K95" s="1825">
        <v>7355</v>
      </c>
      <c r="L95" s="1826">
        <v>1</v>
      </c>
      <c r="M95" s="1640">
        <v>28</v>
      </c>
      <c r="N95" s="1826">
        <v>1</v>
      </c>
      <c r="O95" s="1825">
        <v>3697</v>
      </c>
      <c r="P95" s="1826">
        <v>1</v>
      </c>
      <c r="Q95" s="1825">
        <v>4118</v>
      </c>
      <c r="R95" s="1826">
        <v>1</v>
      </c>
      <c r="S95" s="1533">
        <v>76418</v>
      </c>
      <c r="T95" s="1277">
        <v>1</v>
      </c>
      <c r="U95" s="1533">
        <v>15062</v>
      </c>
      <c r="V95" s="1277">
        <v>1</v>
      </c>
      <c r="W95" s="1533">
        <v>26314</v>
      </c>
      <c r="X95" s="1277">
        <v>1</v>
      </c>
      <c r="Y95" s="1533">
        <v>37379</v>
      </c>
      <c r="Z95" s="1334">
        <v>1</v>
      </c>
    </row>
    <row r="96" spans="1:26">
      <c r="A96" s="1929" t="s">
        <v>462</v>
      </c>
      <c r="B96" s="1930"/>
      <c r="C96" s="1930"/>
      <c r="D96" s="1930"/>
      <c r="E96" s="1930"/>
      <c r="F96" s="1930"/>
      <c r="G96" s="1930"/>
      <c r="H96" s="1930"/>
      <c r="I96" s="1930"/>
      <c r="J96" s="1930"/>
      <c r="K96" s="1930"/>
      <c r="L96" s="1930"/>
      <c r="M96" s="1930"/>
      <c r="N96" s="1930"/>
      <c r="O96" s="1930"/>
      <c r="P96" s="1930"/>
      <c r="Q96" s="1930"/>
      <c r="R96" s="1930"/>
      <c r="S96" s="1930"/>
      <c r="T96" s="1930"/>
      <c r="U96" s="1930"/>
      <c r="V96" s="1930"/>
      <c r="W96" s="1930"/>
      <c r="X96" s="1930"/>
      <c r="Y96" s="1930"/>
      <c r="Z96" s="1930"/>
    </row>
    <row r="97" spans="1:26">
      <c r="A97" s="1120" t="s">
        <v>292</v>
      </c>
      <c r="B97" s="1931"/>
      <c r="C97" s="1276">
        <v>337</v>
      </c>
      <c r="D97" s="1290">
        <v>0.87</v>
      </c>
      <c r="E97" s="1276"/>
      <c r="F97" s="1833"/>
      <c r="G97" s="1276">
        <v>125</v>
      </c>
      <c r="H97" s="1626">
        <v>0.8</v>
      </c>
      <c r="I97" s="1276">
        <v>230</v>
      </c>
      <c r="J97" s="1626">
        <v>0.86</v>
      </c>
      <c r="K97" s="1642">
        <v>534</v>
      </c>
      <c r="L97" s="1641">
        <v>0.67</v>
      </c>
      <c r="M97" s="1642">
        <v>31</v>
      </c>
      <c r="N97" s="1641">
        <v>0.86</v>
      </c>
      <c r="O97" s="1642">
        <v>690</v>
      </c>
      <c r="P97" s="1641">
        <v>0.94</v>
      </c>
      <c r="Q97" s="1642">
        <v>752</v>
      </c>
      <c r="R97" s="1834">
        <v>0.96</v>
      </c>
      <c r="S97" s="1286">
        <v>8942</v>
      </c>
      <c r="T97" s="1626">
        <v>0.96</v>
      </c>
      <c r="U97" s="1286">
        <v>2295</v>
      </c>
      <c r="V97" s="1626">
        <v>0.97</v>
      </c>
      <c r="W97" s="1286">
        <v>4002</v>
      </c>
      <c r="X97" s="1626">
        <v>0.96</v>
      </c>
      <c r="Y97" s="1286">
        <v>6076</v>
      </c>
      <c r="Z97" s="1334">
        <v>0.97</v>
      </c>
    </row>
    <row r="98" spans="1:26" ht="20.100000000000001" customHeight="1">
      <c r="A98" s="1089" t="s">
        <v>294</v>
      </c>
      <c r="B98" s="1448"/>
      <c r="C98" s="1276">
        <v>51</v>
      </c>
      <c r="D98" s="1290">
        <v>0.13</v>
      </c>
      <c r="E98" s="1276"/>
      <c r="F98" s="1625"/>
      <c r="G98" s="1276">
        <v>31</v>
      </c>
      <c r="H98" s="1624">
        <v>0.2</v>
      </c>
      <c r="I98" s="1276">
        <v>36</v>
      </c>
      <c r="J98" s="1624">
        <v>0.14000000000000001</v>
      </c>
      <c r="K98" s="1642">
        <v>260</v>
      </c>
      <c r="L98" s="1644">
        <v>0.33</v>
      </c>
      <c r="M98" s="1642">
        <v>5</v>
      </c>
      <c r="N98" s="1834">
        <v>0.14000000000000001</v>
      </c>
      <c r="O98" s="1642">
        <v>42</v>
      </c>
      <c r="P98" s="1834">
        <v>0.06</v>
      </c>
      <c r="Q98" s="1642">
        <v>30</v>
      </c>
      <c r="R98" s="1834">
        <v>0.04</v>
      </c>
      <c r="S98" s="1276">
        <v>394</v>
      </c>
      <c r="T98" s="1624">
        <v>0.04</v>
      </c>
      <c r="U98" s="1276">
        <v>72</v>
      </c>
      <c r="V98" s="1624">
        <v>0.03</v>
      </c>
      <c r="W98" s="1276">
        <v>171</v>
      </c>
      <c r="X98" s="1624">
        <v>0.04</v>
      </c>
      <c r="Y98" s="1276">
        <v>199</v>
      </c>
      <c r="Z98" s="1334">
        <v>0.03</v>
      </c>
    </row>
    <row r="99" spans="1:26">
      <c r="A99" s="1091" t="s">
        <v>230</v>
      </c>
      <c r="B99" s="1932"/>
      <c r="C99" s="1276">
        <v>388</v>
      </c>
      <c r="D99" s="1624">
        <v>1</v>
      </c>
      <c r="E99" s="1276"/>
      <c r="F99" s="1835"/>
      <c r="G99" s="1276">
        <v>156</v>
      </c>
      <c r="H99" s="1836">
        <v>1</v>
      </c>
      <c r="I99" s="1276">
        <v>266</v>
      </c>
      <c r="J99" s="1836">
        <v>1</v>
      </c>
      <c r="K99" s="1642">
        <v>794</v>
      </c>
      <c r="L99" s="1837">
        <v>1</v>
      </c>
      <c r="M99" s="1642">
        <v>36</v>
      </c>
      <c r="N99" s="1837">
        <v>1</v>
      </c>
      <c r="O99" s="1642">
        <v>732</v>
      </c>
      <c r="P99" s="1837">
        <v>1</v>
      </c>
      <c r="Q99" s="1642">
        <v>782</v>
      </c>
      <c r="R99" s="1834">
        <v>1</v>
      </c>
      <c r="S99" s="1286">
        <v>9336</v>
      </c>
      <c r="T99" s="1836">
        <v>1</v>
      </c>
      <c r="U99" s="1286">
        <v>2367</v>
      </c>
      <c r="V99" s="1836">
        <v>1</v>
      </c>
      <c r="W99" s="1286">
        <v>4173</v>
      </c>
      <c r="X99" s="1836">
        <v>1</v>
      </c>
      <c r="Y99" s="1286">
        <v>6275</v>
      </c>
      <c r="Z99" s="1334">
        <v>1</v>
      </c>
    </row>
    <row r="100" spans="1:26">
      <c r="A100" s="1497" t="s">
        <v>463</v>
      </c>
      <c r="B100" s="1498"/>
      <c r="C100" s="1498"/>
      <c r="D100" s="1498"/>
      <c r="E100" s="1498"/>
      <c r="F100" s="1498"/>
      <c r="G100" s="1498"/>
      <c r="H100" s="1498"/>
      <c r="I100" s="1498"/>
      <c r="J100" s="1498"/>
      <c r="K100" s="1498"/>
      <c r="L100" s="1498"/>
      <c r="M100" s="1498"/>
      <c r="N100" s="1498"/>
      <c r="O100" s="1498"/>
      <c r="P100" s="1498"/>
      <c r="Q100" s="1498"/>
      <c r="R100" s="1498"/>
      <c r="S100" s="1498"/>
      <c r="T100" s="1498"/>
      <c r="U100" s="1498"/>
      <c r="V100" s="1498"/>
      <c r="W100" s="1498"/>
      <c r="X100" s="1498"/>
      <c r="Y100" s="1498"/>
      <c r="Z100" s="1498"/>
    </row>
    <row r="101" spans="1:26">
      <c r="A101" s="1120" t="s">
        <v>26</v>
      </c>
      <c r="B101" s="1121"/>
      <c r="C101" s="1527">
        <v>290</v>
      </c>
      <c r="D101" s="1290">
        <v>0.77</v>
      </c>
      <c r="E101" s="1527"/>
      <c r="F101" s="1279"/>
      <c r="G101" s="1527">
        <v>115</v>
      </c>
      <c r="H101" s="1277">
        <v>0.77</v>
      </c>
      <c r="I101" s="1527">
        <v>200</v>
      </c>
      <c r="J101" s="1277">
        <v>0.78</v>
      </c>
      <c r="K101" s="1825">
        <v>7169</v>
      </c>
      <c r="L101" s="1826">
        <v>0.83</v>
      </c>
      <c r="M101" s="1640">
        <v>23</v>
      </c>
      <c r="N101" s="1826">
        <v>0.66</v>
      </c>
      <c r="O101" s="1825">
        <v>3629</v>
      </c>
      <c r="P101" s="1826">
        <v>0.91</v>
      </c>
      <c r="Q101" s="1825">
        <v>4232</v>
      </c>
      <c r="R101" s="1826">
        <v>0.92</v>
      </c>
      <c r="S101" s="1533">
        <v>72184</v>
      </c>
      <c r="T101" s="1277">
        <v>0.86</v>
      </c>
      <c r="U101" s="1533">
        <v>15363</v>
      </c>
      <c r="V101" s="1277">
        <v>0.9</v>
      </c>
      <c r="W101" s="1533">
        <v>25592</v>
      </c>
      <c r="X101" s="1277">
        <v>0.91</v>
      </c>
      <c r="Y101" s="1533">
        <v>37572</v>
      </c>
      <c r="Z101" s="1334">
        <v>0.92</v>
      </c>
    </row>
    <row r="102" spans="1:26">
      <c r="A102" s="1089" t="s">
        <v>25</v>
      </c>
      <c r="B102" s="1090"/>
      <c r="C102" s="1527">
        <v>17</v>
      </c>
      <c r="D102" s="1290">
        <v>0.04</v>
      </c>
      <c r="E102" s="1527"/>
      <c r="F102" s="1279"/>
      <c r="G102" s="1527">
        <v>10</v>
      </c>
      <c r="H102" s="1277">
        <v>7.0000000000000007E-2</v>
      </c>
      <c r="I102" s="1527">
        <v>16</v>
      </c>
      <c r="J102" s="1277">
        <v>0.06</v>
      </c>
      <c r="K102" s="1640">
        <v>171</v>
      </c>
      <c r="L102" s="1826">
        <v>0.02</v>
      </c>
      <c r="M102" s="1640">
        <v>3</v>
      </c>
      <c r="N102" s="1826">
        <v>0.09</v>
      </c>
      <c r="O102" s="1640">
        <v>52</v>
      </c>
      <c r="P102" s="1826">
        <v>0.01</v>
      </c>
      <c r="Q102" s="1640">
        <v>63</v>
      </c>
      <c r="R102" s="1826">
        <v>0.01</v>
      </c>
      <c r="S102" s="1533">
        <v>1433</v>
      </c>
      <c r="T102" s="1277">
        <v>0.02</v>
      </c>
      <c r="U102" s="1527">
        <v>233</v>
      </c>
      <c r="V102" s="1277">
        <v>0.01</v>
      </c>
      <c r="W102" s="1527">
        <v>498</v>
      </c>
      <c r="X102" s="1277">
        <v>0.02</v>
      </c>
      <c r="Y102" s="1527">
        <v>614</v>
      </c>
      <c r="Z102" s="1334">
        <v>0.02</v>
      </c>
    </row>
    <row r="103" spans="1:26" ht="20.100000000000001" customHeight="1">
      <c r="A103" s="1089" t="s">
        <v>24</v>
      </c>
      <c r="B103" s="1090"/>
      <c r="C103" s="1527">
        <v>71</v>
      </c>
      <c r="D103" s="1290">
        <v>0.19</v>
      </c>
      <c r="E103" s="1527"/>
      <c r="F103" s="1279"/>
      <c r="G103" s="1527">
        <v>25</v>
      </c>
      <c r="H103" s="1277">
        <v>0.17</v>
      </c>
      <c r="I103" s="1527">
        <v>39</v>
      </c>
      <c r="J103" s="1277">
        <v>0.15</v>
      </c>
      <c r="K103" s="1825">
        <v>1338</v>
      </c>
      <c r="L103" s="1826">
        <v>0.15</v>
      </c>
      <c r="M103" s="1640">
        <v>9</v>
      </c>
      <c r="N103" s="1826">
        <v>0.26</v>
      </c>
      <c r="O103" s="1640">
        <v>293</v>
      </c>
      <c r="P103" s="1826">
        <v>7.0000000000000007E-2</v>
      </c>
      <c r="Q103" s="1640">
        <v>290</v>
      </c>
      <c r="R103" s="1826">
        <v>0.06</v>
      </c>
      <c r="S103" s="1533">
        <v>9900</v>
      </c>
      <c r="T103" s="1277">
        <v>0.12</v>
      </c>
      <c r="U103" s="1533">
        <v>1410</v>
      </c>
      <c r="V103" s="1277">
        <v>0.08</v>
      </c>
      <c r="W103" s="1533">
        <v>1934</v>
      </c>
      <c r="X103" s="1277">
        <v>7.0000000000000007E-2</v>
      </c>
      <c r="Y103" s="1533">
        <v>2579</v>
      </c>
      <c r="Z103" s="1334">
        <v>0.06</v>
      </c>
    </row>
    <row r="104" spans="1:26">
      <c r="A104" s="1091" t="s">
        <v>230</v>
      </c>
      <c r="B104" s="1092"/>
      <c r="C104" s="1527">
        <v>378</v>
      </c>
      <c r="D104" s="1277">
        <v>1</v>
      </c>
      <c r="E104" s="1527"/>
      <c r="F104" s="1279"/>
      <c r="G104" s="1527">
        <v>150</v>
      </c>
      <c r="H104" s="1277">
        <v>1</v>
      </c>
      <c r="I104" s="1527">
        <v>255</v>
      </c>
      <c r="J104" s="1277">
        <v>1</v>
      </c>
      <c r="K104" s="1825">
        <v>8678</v>
      </c>
      <c r="L104" s="1826">
        <v>1</v>
      </c>
      <c r="M104" s="1640">
        <v>35</v>
      </c>
      <c r="N104" s="1826">
        <v>1</v>
      </c>
      <c r="O104" s="1825">
        <v>3974</v>
      </c>
      <c r="P104" s="1826">
        <v>1</v>
      </c>
      <c r="Q104" s="1825">
        <v>4585</v>
      </c>
      <c r="R104" s="1826">
        <v>1</v>
      </c>
      <c r="S104" s="1533">
        <v>83517</v>
      </c>
      <c r="T104" s="1277">
        <v>1</v>
      </c>
      <c r="U104" s="1533">
        <v>17006</v>
      </c>
      <c r="V104" s="1277">
        <v>1</v>
      </c>
      <c r="W104" s="1533">
        <v>28024</v>
      </c>
      <c r="X104" s="1277">
        <v>1</v>
      </c>
      <c r="Y104" s="1533">
        <v>40765</v>
      </c>
      <c r="Z104" s="1334">
        <v>1</v>
      </c>
    </row>
    <row r="105" spans="1:26">
      <c r="A105" s="1497" t="s">
        <v>464</v>
      </c>
      <c r="B105" s="1498"/>
      <c r="C105" s="1498"/>
      <c r="D105" s="1498"/>
      <c r="E105" s="1498"/>
      <c r="F105" s="1498"/>
      <c r="G105" s="1498"/>
      <c r="H105" s="1498"/>
      <c r="I105" s="1498"/>
      <c r="J105" s="1498"/>
      <c r="K105" s="1498"/>
      <c r="L105" s="1498"/>
      <c r="M105" s="1498"/>
      <c r="N105" s="1498"/>
      <c r="O105" s="1498"/>
      <c r="P105" s="1498"/>
      <c r="Q105" s="1498"/>
      <c r="R105" s="1498"/>
      <c r="S105" s="1498"/>
      <c r="T105" s="1498"/>
      <c r="U105" s="1498"/>
      <c r="V105" s="1498"/>
      <c r="W105" s="1498"/>
      <c r="X105" s="1498"/>
      <c r="Y105" s="1498"/>
      <c r="Z105" s="1498"/>
    </row>
    <row r="106" spans="1:26">
      <c r="A106" s="1120" t="s">
        <v>465</v>
      </c>
      <c r="B106" s="1121"/>
      <c r="C106" s="1527">
        <v>20</v>
      </c>
      <c r="D106" s="1290">
        <v>0.05</v>
      </c>
      <c r="E106" s="1527"/>
      <c r="F106" s="1279"/>
      <c r="G106" s="1527">
        <v>1</v>
      </c>
      <c r="H106" s="1277">
        <v>0.01</v>
      </c>
      <c r="I106" s="1527">
        <v>22</v>
      </c>
      <c r="J106" s="1277">
        <v>0.08</v>
      </c>
      <c r="K106" s="1640">
        <v>489</v>
      </c>
      <c r="L106" s="1826">
        <v>0.05</v>
      </c>
      <c r="M106" s="1640">
        <v>0</v>
      </c>
      <c r="N106" s="1826">
        <v>0</v>
      </c>
      <c r="O106" s="1640">
        <v>8</v>
      </c>
      <c r="P106" s="1826">
        <v>0</v>
      </c>
      <c r="Q106" s="1640">
        <v>13</v>
      </c>
      <c r="R106" s="1826">
        <v>0</v>
      </c>
      <c r="S106" s="1533">
        <v>4457</v>
      </c>
      <c r="T106" s="1277">
        <v>0.05</v>
      </c>
      <c r="U106" s="1533">
        <v>3729</v>
      </c>
      <c r="V106" s="1277">
        <v>0.22</v>
      </c>
      <c r="W106" s="1527">
        <v>639</v>
      </c>
      <c r="X106" s="1277">
        <v>0.02</v>
      </c>
      <c r="Y106" s="1527">
        <v>603</v>
      </c>
      <c r="Z106" s="1334">
        <v>0.01</v>
      </c>
    </row>
    <row r="107" spans="1:26">
      <c r="A107" s="1089" t="s">
        <v>466</v>
      </c>
      <c r="B107" s="1090"/>
      <c r="C107" s="1527">
        <v>57</v>
      </c>
      <c r="D107" s="1290">
        <v>0.15</v>
      </c>
      <c r="E107" s="1527"/>
      <c r="F107" s="1279"/>
      <c r="G107" s="1527">
        <v>10</v>
      </c>
      <c r="H107" s="1277">
        <v>7.0000000000000007E-2</v>
      </c>
      <c r="I107" s="1527">
        <v>8</v>
      </c>
      <c r="J107" s="1277">
        <v>0.03</v>
      </c>
      <c r="K107" s="1640">
        <v>594</v>
      </c>
      <c r="L107" s="1826">
        <v>7.0000000000000007E-2</v>
      </c>
      <c r="M107" s="1640">
        <v>0</v>
      </c>
      <c r="N107" s="1826">
        <v>0</v>
      </c>
      <c r="O107" s="1640">
        <v>63</v>
      </c>
      <c r="P107" s="1826">
        <v>0.02</v>
      </c>
      <c r="Q107" s="1640">
        <v>67</v>
      </c>
      <c r="R107" s="1826">
        <v>0.01</v>
      </c>
      <c r="S107" s="1533">
        <v>2078</v>
      </c>
      <c r="T107" s="1277">
        <v>0.02</v>
      </c>
      <c r="U107" s="1527">
        <v>435</v>
      </c>
      <c r="V107" s="1277">
        <v>0.03</v>
      </c>
      <c r="W107" s="1533">
        <v>1229</v>
      </c>
      <c r="X107" s="1277">
        <v>0.04</v>
      </c>
      <c r="Y107" s="1527">
        <v>653</v>
      </c>
      <c r="Z107" s="1334">
        <v>0.02</v>
      </c>
    </row>
    <row r="108" spans="1:26" ht="20.100000000000001" customHeight="1">
      <c r="A108" s="1089" t="s">
        <v>467</v>
      </c>
      <c r="B108" s="1090"/>
      <c r="C108" s="1527">
        <v>310</v>
      </c>
      <c r="D108" s="1290">
        <v>0.8</v>
      </c>
      <c r="E108" s="1527"/>
      <c r="F108" s="1279"/>
      <c r="G108" s="1527">
        <v>142</v>
      </c>
      <c r="H108" s="1277">
        <v>0.93</v>
      </c>
      <c r="I108" s="1527">
        <v>235</v>
      </c>
      <c r="J108" s="1277">
        <v>0.89</v>
      </c>
      <c r="K108" s="1825">
        <v>7814</v>
      </c>
      <c r="L108" s="1826">
        <v>0.88</v>
      </c>
      <c r="M108" s="1640">
        <v>36</v>
      </c>
      <c r="N108" s="1826">
        <v>1</v>
      </c>
      <c r="O108" s="1825">
        <v>3979</v>
      </c>
      <c r="P108" s="1826">
        <v>0.98</v>
      </c>
      <c r="Q108" s="1825">
        <v>4600</v>
      </c>
      <c r="R108" s="1826">
        <v>0.98</v>
      </c>
      <c r="S108" s="1533">
        <v>78887</v>
      </c>
      <c r="T108" s="1277">
        <v>0.92</v>
      </c>
      <c r="U108" s="1533">
        <v>13075</v>
      </c>
      <c r="V108" s="1277">
        <v>0.76</v>
      </c>
      <c r="W108" s="1533">
        <v>26515</v>
      </c>
      <c r="X108" s="1277">
        <v>0.93</v>
      </c>
      <c r="Y108" s="1533">
        <v>40284</v>
      </c>
      <c r="Z108" s="1334">
        <v>0.97</v>
      </c>
    </row>
    <row r="109" spans="1:26">
      <c r="A109" s="1091" t="s">
        <v>230</v>
      </c>
      <c r="B109" s="1092"/>
      <c r="C109" s="1527">
        <v>387</v>
      </c>
      <c r="D109" s="1277">
        <v>1</v>
      </c>
      <c r="E109" s="1527"/>
      <c r="F109" s="1279"/>
      <c r="G109" s="1527">
        <v>153</v>
      </c>
      <c r="H109" s="1277">
        <v>1</v>
      </c>
      <c r="I109" s="1527">
        <v>265</v>
      </c>
      <c r="J109" s="1277">
        <v>1</v>
      </c>
      <c r="K109" s="1825">
        <v>8897</v>
      </c>
      <c r="L109" s="1826">
        <v>1</v>
      </c>
      <c r="M109" s="1640">
        <v>36</v>
      </c>
      <c r="N109" s="1826">
        <v>1</v>
      </c>
      <c r="O109" s="1825">
        <v>4050</v>
      </c>
      <c r="P109" s="1826">
        <v>1</v>
      </c>
      <c r="Q109" s="1825">
        <v>4680</v>
      </c>
      <c r="R109" s="1826">
        <v>1</v>
      </c>
      <c r="S109" s="1533">
        <v>85422</v>
      </c>
      <c r="T109" s="1277">
        <v>1</v>
      </c>
      <c r="U109" s="1533">
        <v>17239</v>
      </c>
      <c r="V109" s="1277">
        <v>1</v>
      </c>
      <c r="W109" s="1533">
        <v>28383</v>
      </c>
      <c r="X109" s="1277">
        <v>1</v>
      </c>
      <c r="Y109" s="1533">
        <v>41540</v>
      </c>
      <c r="Z109" s="1334">
        <v>1</v>
      </c>
    </row>
    <row r="110" spans="1:26">
      <c r="A110" s="1497" t="s">
        <v>468</v>
      </c>
      <c r="B110" s="1498"/>
      <c r="C110" s="1498"/>
      <c r="D110" s="1498"/>
      <c r="E110" s="1498"/>
      <c r="F110" s="1498"/>
      <c r="G110" s="1498"/>
      <c r="H110" s="1498"/>
      <c r="I110" s="1498"/>
      <c r="J110" s="1498"/>
      <c r="K110" s="1498"/>
      <c r="L110" s="1498"/>
      <c r="M110" s="1498"/>
      <c r="N110" s="1498"/>
      <c r="O110" s="1498"/>
      <c r="P110" s="1498"/>
      <c r="Q110" s="1498"/>
      <c r="R110" s="1498"/>
      <c r="S110" s="1498"/>
      <c r="T110" s="1498"/>
      <c r="U110" s="1498"/>
      <c r="V110" s="1498"/>
      <c r="W110" s="1498"/>
      <c r="X110" s="1498"/>
      <c r="Y110" s="1498"/>
      <c r="Z110" s="1498"/>
    </row>
    <row r="111" spans="1:26">
      <c r="A111" s="1120" t="s">
        <v>469</v>
      </c>
      <c r="B111" s="1121"/>
      <c r="C111" s="1527">
        <v>12</v>
      </c>
      <c r="D111" s="1290">
        <v>0.03</v>
      </c>
      <c r="E111" s="1527"/>
      <c r="F111" s="1279"/>
      <c r="G111" s="1527">
        <v>10</v>
      </c>
      <c r="H111" s="1277">
        <v>7.0000000000000007E-2</v>
      </c>
      <c r="I111" s="1527">
        <v>4</v>
      </c>
      <c r="J111" s="1277">
        <v>0.02</v>
      </c>
      <c r="K111" s="1640">
        <v>281</v>
      </c>
      <c r="L111" s="1826">
        <v>0.03</v>
      </c>
      <c r="M111" s="1640">
        <v>0</v>
      </c>
      <c r="N111" s="1826">
        <v>0</v>
      </c>
      <c r="O111" s="1640">
        <v>33</v>
      </c>
      <c r="P111" s="1826">
        <v>0.01</v>
      </c>
      <c r="Q111" s="1640">
        <v>46</v>
      </c>
      <c r="R111" s="1826">
        <v>0.01</v>
      </c>
      <c r="S111" s="1533">
        <v>1563</v>
      </c>
      <c r="T111" s="1277">
        <v>0.02</v>
      </c>
      <c r="U111" s="1527">
        <v>567</v>
      </c>
      <c r="V111" s="1277">
        <v>0.03</v>
      </c>
      <c r="W111" s="1527">
        <v>264</v>
      </c>
      <c r="X111" s="1277">
        <v>0.01</v>
      </c>
      <c r="Y111" s="1527">
        <v>321</v>
      </c>
      <c r="Z111" s="1334">
        <v>0.01</v>
      </c>
    </row>
    <row r="112" spans="1:26">
      <c r="A112" s="1089" t="s">
        <v>7</v>
      </c>
      <c r="B112" s="1090"/>
      <c r="C112" s="1527">
        <v>38</v>
      </c>
      <c r="D112" s="1290">
        <v>0.1</v>
      </c>
      <c r="E112" s="1527"/>
      <c r="F112" s="1292"/>
      <c r="G112" s="1527">
        <v>13</v>
      </c>
      <c r="H112" s="1290">
        <v>0.09</v>
      </c>
      <c r="I112" s="1527">
        <v>28</v>
      </c>
      <c r="J112" s="1290">
        <v>0.11</v>
      </c>
      <c r="K112" s="1825">
        <v>1168</v>
      </c>
      <c r="L112" s="1828">
        <v>0.13</v>
      </c>
      <c r="M112" s="1640">
        <v>0</v>
      </c>
      <c r="N112" s="1828">
        <v>0</v>
      </c>
      <c r="O112" s="1640">
        <v>279</v>
      </c>
      <c r="P112" s="1828">
        <v>7.0000000000000007E-2</v>
      </c>
      <c r="Q112" s="1640">
        <v>612</v>
      </c>
      <c r="R112" s="1828">
        <v>0.14000000000000001</v>
      </c>
      <c r="S112" s="1533">
        <v>7984</v>
      </c>
      <c r="T112" s="1290">
        <v>0.09</v>
      </c>
      <c r="U112" s="1533">
        <v>1603</v>
      </c>
      <c r="V112" s="1290">
        <v>0.09</v>
      </c>
      <c r="W112" s="1533">
        <v>1385</v>
      </c>
      <c r="X112" s="1290">
        <v>0.05</v>
      </c>
      <c r="Y112" s="1533">
        <v>3718</v>
      </c>
      <c r="Z112" s="1301">
        <v>0.09</v>
      </c>
    </row>
    <row r="113" spans="1:26">
      <c r="A113" s="1089" t="s">
        <v>470</v>
      </c>
      <c r="B113" s="1090"/>
      <c r="C113" s="1527">
        <v>19</v>
      </c>
      <c r="D113" s="1290">
        <v>0.05</v>
      </c>
      <c r="E113" s="1527"/>
      <c r="F113" s="1279"/>
      <c r="G113" s="1527">
        <v>1</v>
      </c>
      <c r="H113" s="1277">
        <v>0.01</v>
      </c>
      <c r="I113" s="1527">
        <v>7</v>
      </c>
      <c r="J113" s="1277">
        <v>0.03</v>
      </c>
      <c r="K113" s="1640">
        <v>22</v>
      </c>
      <c r="L113" s="1826">
        <v>0</v>
      </c>
      <c r="M113" s="1640">
        <v>0</v>
      </c>
      <c r="N113" s="1826">
        <v>0</v>
      </c>
      <c r="O113" s="1640">
        <v>3</v>
      </c>
      <c r="P113" s="1826">
        <v>0</v>
      </c>
      <c r="Q113" s="1640">
        <v>7</v>
      </c>
      <c r="R113" s="1826">
        <v>0</v>
      </c>
      <c r="S113" s="1527">
        <v>165</v>
      </c>
      <c r="T113" s="1277">
        <v>0</v>
      </c>
      <c r="U113" s="1527">
        <v>15</v>
      </c>
      <c r="V113" s="1277">
        <v>0</v>
      </c>
      <c r="W113" s="1527">
        <v>38</v>
      </c>
      <c r="X113" s="1277">
        <v>0</v>
      </c>
      <c r="Y113" s="1527">
        <v>63</v>
      </c>
      <c r="Z113" s="1334">
        <v>0</v>
      </c>
    </row>
    <row r="114" spans="1:26">
      <c r="A114" s="1089" t="s">
        <v>10</v>
      </c>
      <c r="B114" s="1090"/>
      <c r="C114" s="1527">
        <v>50</v>
      </c>
      <c r="D114" s="1290">
        <v>0.13</v>
      </c>
      <c r="E114" s="1527"/>
      <c r="F114" s="1292"/>
      <c r="G114" s="1527">
        <v>12</v>
      </c>
      <c r="H114" s="1290">
        <v>0.08</v>
      </c>
      <c r="I114" s="1527">
        <v>15</v>
      </c>
      <c r="J114" s="1290">
        <v>0.06</v>
      </c>
      <c r="K114" s="1640">
        <v>814</v>
      </c>
      <c r="L114" s="1828">
        <v>0.09</v>
      </c>
      <c r="M114" s="1640">
        <v>2</v>
      </c>
      <c r="N114" s="1828">
        <v>0.06</v>
      </c>
      <c r="O114" s="1640">
        <v>147</v>
      </c>
      <c r="P114" s="1828">
        <v>0.04</v>
      </c>
      <c r="Q114" s="1640">
        <v>185</v>
      </c>
      <c r="R114" s="1828">
        <v>0.04</v>
      </c>
      <c r="S114" s="1533">
        <v>6370</v>
      </c>
      <c r="T114" s="1290">
        <v>0.08</v>
      </c>
      <c r="U114" s="1533">
        <v>2855</v>
      </c>
      <c r="V114" s="1290">
        <v>0.17</v>
      </c>
      <c r="W114" s="1533">
        <v>1370</v>
      </c>
      <c r="X114" s="1290">
        <v>0.05</v>
      </c>
      <c r="Y114" s="1533">
        <v>1240</v>
      </c>
      <c r="Z114" s="1301">
        <v>0.03</v>
      </c>
    </row>
    <row r="115" spans="1:26">
      <c r="A115" s="1089" t="s">
        <v>471</v>
      </c>
      <c r="B115" s="1090"/>
      <c r="C115" s="1527">
        <v>29</v>
      </c>
      <c r="D115" s="1290">
        <v>0.08</v>
      </c>
      <c r="E115" s="1527"/>
      <c r="F115" s="1279"/>
      <c r="G115" s="1527">
        <v>12</v>
      </c>
      <c r="H115" s="1277">
        <v>0.08</v>
      </c>
      <c r="I115" s="1527">
        <v>6</v>
      </c>
      <c r="J115" s="1277">
        <v>0.02</v>
      </c>
      <c r="K115" s="1640">
        <v>303</v>
      </c>
      <c r="L115" s="1826">
        <v>0.03</v>
      </c>
      <c r="M115" s="1640">
        <v>0</v>
      </c>
      <c r="N115" s="1826">
        <v>0</v>
      </c>
      <c r="O115" s="1640">
        <v>111</v>
      </c>
      <c r="P115" s="1826">
        <v>0.03</v>
      </c>
      <c r="Q115" s="1640">
        <v>132</v>
      </c>
      <c r="R115" s="1826">
        <v>0.03</v>
      </c>
      <c r="S115" s="1533">
        <v>3061</v>
      </c>
      <c r="T115" s="1277">
        <v>0.04</v>
      </c>
      <c r="U115" s="1527">
        <v>505</v>
      </c>
      <c r="V115" s="1277">
        <v>0.03</v>
      </c>
      <c r="W115" s="1527">
        <v>673</v>
      </c>
      <c r="X115" s="1277">
        <v>0.02</v>
      </c>
      <c r="Y115" s="1527">
        <v>810</v>
      </c>
      <c r="Z115" s="1334">
        <v>0.02</v>
      </c>
    </row>
    <row r="116" spans="1:26">
      <c r="A116" s="1089" t="s">
        <v>472</v>
      </c>
      <c r="B116" s="1090"/>
      <c r="C116" s="1527">
        <v>0</v>
      </c>
      <c r="D116" s="1290">
        <v>0</v>
      </c>
      <c r="E116" s="1527"/>
      <c r="F116" s="1292"/>
      <c r="G116" s="1527">
        <v>3</v>
      </c>
      <c r="H116" s="1290">
        <v>0.02</v>
      </c>
      <c r="I116" s="1527">
        <v>4</v>
      </c>
      <c r="J116" s="1290">
        <v>0.02</v>
      </c>
      <c r="K116" s="1640">
        <v>73</v>
      </c>
      <c r="L116" s="1828">
        <v>0.01</v>
      </c>
      <c r="M116" s="1640">
        <v>0</v>
      </c>
      <c r="N116" s="1828">
        <v>0</v>
      </c>
      <c r="O116" s="1640">
        <v>21</v>
      </c>
      <c r="P116" s="1828">
        <v>0.01</v>
      </c>
      <c r="Q116" s="1640">
        <v>28</v>
      </c>
      <c r="R116" s="1828">
        <v>0.01</v>
      </c>
      <c r="S116" s="1533">
        <v>1484</v>
      </c>
      <c r="T116" s="1290">
        <v>0.02</v>
      </c>
      <c r="U116" s="1527">
        <v>394</v>
      </c>
      <c r="V116" s="1290">
        <v>0.02</v>
      </c>
      <c r="W116" s="1527">
        <v>252</v>
      </c>
      <c r="X116" s="1290">
        <v>0.01</v>
      </c>
      <c r="Y116" s="1527">
        <v>543</v>
      </c>
      <c r="Z116" s="1301">
        <v>0.01</v>
      </c>
    </row>
    <row r="117" spans="1:26">
      <c r="A117" s="1089" t="s">
        <v>473</v>
      </c>
      <c r="B117" s="1090"/>
      <c r="C117" s="1527">
        <v>32</v>
      </c>
      <c r="D117" s="1290">
        <v>0.08</v>
      </c>
      <c r="E117" s="1527"/>
      <c r="F117" s="1279"/>
      <c r="G117" s="1527">
        <v>11</v>
      </c>
      <c r="H117" s="1277">
        <v>0.08</v>
      </c>
      <c r="I117" s="1527">
        <v>18</v>
      </c>
      <c r="J117" s="1277">
        <v>7.0000000000000007E-2</v>
      </c>
      <c r="K117" s="1825">
        <v>1624</v>
      </c>
      <c r="L117" s="1826">
        <v>0.19</v>
      </c>
      <c r="M117" s="1640">
        <v>1</v>
      </c>
      <c r="N117" s="1826">
        <v>0.03</v>
      </c>
      <c r="O117" s="1640">
        <v>281</v>
      </c>
      <c r="P117" s="1826">
        <v>7.0000000000000007E-2</v>
      </c>
      <c r="Q117" s="1640">
        <v>473</v>
      </c>
      <c r="R117" s="1826">
        <v>0.11</v>
      </c>
      <c r="S117" s="1533">
        <v>11834</v>
      </c>
      <c r="T117" s="1277">
        <v>0.14000000000000001</v>
      </c>
      <c r="U117" s="1533">
        <v>2049</v>
      </c>
      <c r="V117" s="1277">
        <v>0.12</v>
      </c>
      <c r="W117" s="1533">
        <v>1640</v>
      </c>
      <c r="X117" s="1277">
        <v>0.06</v>
      </c>
      <c r="Y117" s="1533">
        <v>3535</v>
      </c>
      <c r="Z117" s="1334">
        <v>0.09</v>
      </c>
    </row>
    <row r="118" spans="1:26">
      <c r="A118" s="1089" t="s">
        <v>474</v>
      </c>
      <c r="B118" s="1090"/>
      <c r="C118" s="1527">
        <v>13</v>
      </c>
      <c r="D118" s="1290">
        <v>0.03</v>
      </c>
      <c r="E118" s="1527"/>
      <c r="F118" s="1292"/>
      <c r="G118" s="1527">
        <v>7</v>
      </c>
      <c r="H118" s="1290">
        <v>0.05</v>
      </c>
      <c r="I118" s="1527">
        <v>3</v>
      </c>
      <c r="J118" s="1290">
        <v>0.01</v>
      </c>
      <c r="K118" s="1640">
        <v>279</v>
      </c>
      <c r="L118" s="1828">
        <v>0.03</v>
      </c>
      <c r="M118" s="1640">
        <v>0</v>
      </c>
      <c r="N118" s="1828">
        <v>0</v>
      </c>
      <c r="O118" s="1640">
        <v>49</v>
      </c>
      <c r="P118" s="1828">
        <v>0.01</v>
      </c>
      <c r="Q118" s="1640">
        <v>69</v>
      </c>
      <c r="R118" s="1828">
        <v>0.02</v>
      </c>
      <c r="S118" s="1533">
        <v>2678</v>
      </c>
      <c r="T118" s="1290">
        <v>0.03</v>
      </c>
      <c r="U118" s="1527">
        <v>572</v>
      </c>
      <c r="V118" s="1290">
        <v>0.03</v>
      </c>
      <c r="W118" s="1527">
        <v>501</v>
      </c>
      <c r="X118" s="1290">
        <v>0.02</v>
      </c>
      <c r="Y118" s="1527">
        <v>620</v>
      </c>
      <c r="Z118" s="1301">
        <v>0.02</v>
      </c>
    </row>
    <row r="119" spans="1:26">
      <c r="A119" s="1089" t="s">
        <v>475</v>
      </c>
      <c r="B119" s="1090"/>
      <c r="C119" s="1527">
        <v>19</v>
      </c>
      <c r="D119" s="1290">
        <v>0.05</v>
      </c>
      <c r="E119" s="1527"/>
      <c r="F119" s="1279"/>
      <c r="G119" s="1527">
        <v>7</v>
      </c>
      <c r="H119" s="1277">
        <v>0.05</v>
      </c>
      <c r="I119" s="1527">
        <v>1</v>
      </c>
      <c r="J119" s="1277">
        <v>0</v>
      </c>
      <c r="K119" s="1640">
        <v>224</v>
      </c>
      <c r="L119" s="1826">
        <v>0.03</v>
      </c>
      <c r="M119" s="1640">
        <v>1</v>
      </c>
      <c r="N119" s="1826">
        <v>0.03</v>
      </c>
      <c r="O119" s="1640">
        <v>61</v>
      </c>
      <c r="P119" s="1826">
        <v>0.02</v>
      </c>
      <c r="Q119" s="1640">
        <v>41</v>
      </c>
      <c r="R119" s="1826">
        <v>0.01</v>
      </c>
      <c r="S119" s="1533">
        <v>1559</v>
      </c>
      <c r="T119" s="1277">
        <v>0.02</v>
      </c>
      <c r="U119" s="1527">
        <v>584</v>
      </c>
      <c r="V119" s="1277">
        <v>0.03</v>
      </c>
      <c r="W119" s="1527">
        <v>606</v>
      </c>
      <c r="X119" s="1277">
        <v>0.02</v>
      </c>
      <c r="Y119" s="1527">
        <v>517</v>
      </c>
      <c r="Z119" s="1334">
        <v>0.01</v>
      </c>
    </row>
    <row r="120" spans="1:26">
      <c r="A120" s="1089" t="s">
        <v>476</v>
      </c>
      <c r="B120" s="1090"/>
      <c r="C120" s="1527">
        <v>14</v>
      </c>
      <c r="D120" s="1290">
        <v>0.04</v>
      </c>
      <c r="E120" s="1527"/>
      <c r="F120" s="1292"/>
      <c r="G120" s="1527">
        <v>6</v>
      </c>
      <c r="H120" s="1290">
        <v>0.04</v>
      </c>
      <c r="I120" s="1527">
        <v>15</v>
      </c>
      <c r="J120" s="1290">
        <v>0.06</v>
      </c>
      <c r="K120" s="1640">
        <v>272</v>
      </c>
      <c r="L120" s="1828">
        <v>0.03</v>
      </c>
      <c r="M120" s="1640">
        <v>2</v>
      </c>
      <c r="N120" s="1828">
        <v>0.06</v>
      </c>
      <c r="O120" s="1640">
        <v>101</v>
      </c>
      <c r="P120" s="1828">
        <v>0.03</v>
      </c>
      <c r="Q120" s="1640">
        <v>113</v>
      </c>
      <c r="R120" s="1828">
        <v>0.03</v>
      </c>
      <c r="S120" s="1533">
        <v>1778</v>
      </c>
      <c r="T120" s="1290">
        <v>0.02</v>
      </c>
      <c r="U120" s="1527">
        <v>324</v>
      </c>
      <c r="V120" s="1290">
        <v>0.02</v>
      </c>
      <c r="W120" s="1527">
        <v>432</v>
      </c>
      <c r="X120" s="1290">
        <v>0.02</v>
      </c>
      <c r="Y120" s="1527">
        <v>684</v>
      </c>
      <c r="Z120" s="1301">
        <v>0.02</v>
      </c>
    </row>
    <row r="121" spans="1:26">
      <c r="A121" s="1089" t="s">
        <v>477</v>
      </c>
      <c r="B121" s="1090"/>
      <c r="C121" s="1527">
        <v>14</v>
      </c>
      <c r="D121" s="1290">
        <v>0.04</v>
      </c>
      <c r="E121" s="1527"/>
      <c r="F121" s="1279"/>
      <c r="G121" s="1527">
        <v>8</v>
      </c>
      <c r="H121" s="1277">
        <v>0.06</v>
      </c>
      <c r="I121" s="1527">
        <v>4</v>
      </c>
      <c r="J121" s="1277">
        <v>0.02</v>
      </c>
      <c r="K121" s="1640">
        <v>65</v>
      </c>
      <c r="L121" s="1826">
        <v>0.01</v>
      </c>
      <c r="M121" s="1640">
        <v>0</v>
      </c>
      <c r="N121" s="1826">
        <v>0</v>
      </c>
      <c r="O121" s="1640">
        <v>12</v>
      </c>
      <c r="P121" s="1826">
        <v>0</v>
      </c>
      <c r="Q121" s="1640">
        <v>28</v>
      </c>
      <c r="R121" s="1826">
        <v>0.01</v>
      </c>
      <c r="S121" s="1527">
        <v>888</v>
      </c>
      <c r="T121" s="1277">
        <v>0.01</v>
      </c>
      <c r="U121" s="1527">
        <v>104</v>
      </c>
      <c r="V121" s="1277">
        <v>0.01</v>
      </c>
      <c r="W121" s="1527">
        <v>67</v>
      </c>
      <c r="X121" s="1277">
        <v>0</v>
      </c>
      <c r="Y121" s="1527">
        <v>240</v>
      </c>
      <c r="Z121" s="1334">
        <v>0.01</v>
      </c>
    </row>
    <row r="122" spans="1:26">
      <c r="A122" s="1089" t="s">
        <v>478</v>
      </c>
      <c r="B122" s="1090"/>
      <c r="C122" s="1527">
        <v>1</v>
      </c>
      <c r="D122" s="1290">
        <v>0</v>
      </c>
      <c r="E122" s="1527"/>
      <c r="F122" s="1292"/>
      <c r="G122" s="1527">
        <v>1</v>
      </c>
      <c r="H122" s="1290">
        <v>0.01</v>
      </c>
      <c r="I122" s="1527">
        <v>1</v>
      </c>
      <c r="J122" s="1290">
        <v>0</v>
      </c>
      <c r="K122" s="1640">
        <v>86</v>
      </c>
      <c r="L122" s="1828">
        <v>0.01</v>
      </c>
      <c r="M122" s="1640">
        <v>0</v>
      </c>
      <c r="N122" s="1828">
        <v>0</v>
      </c>
      <c r="O122" s="1640">
        <v>19</v>
      </c>
      <c r="P122" s="1828">
        <v>0</v>
      </c>
      <c r="Q122" s="1640">
        <v>17</v>
      </c>
      <c r="R122" s="1828">
        <v>0</v>
      </c>
      <c r="S122" s="1533">
        <v>1163</v>
      </c>
      <c r="T122" s="1290">
        <v>0.01</v>
      </c>
      <c r="U122" s="1527">
        <v>748</v>
      </c>
      <c r="V122" s="1290">
        <v>0.04</v>
      </c>
      <c r="W122" s="1527">
        <v>360</v>
      </c>
      <c r="X122" s="1290">
        <v>0.01</v>
      </c>
      <c r="Y122" s="1527">
        <v>209</v>
      </c>
      <c r="Z122" s="1301">
        <v>0.01</v>
      </c>
    </row>
    <row r="123" spans="1:26">
      <c r="A123" s="1089" t="s">
        <v>479</v>
      </c>
      <c r="B123" s="1090"/>
      <c r="C123" s="1527">
        <v>9</v>
      </c>
      <c r="D123" s="1290">
        <v>0.02</v>
      </c>
      <c r="E123" s="1527"/>
      <c r="F123" s="1279"/>
      <c r="G123" s="1527">
        <v>7</v>
      </c>
      <c r="H123" s="1277">
        <v>0.05</v>
      </c>
      <c r="I123" s="1527">
        <v>0</v>
      </c>
      <c r="J123" s="1277">
        <v>0</v>
      </c>
      <c r="K123" s="1640">
        <v>203</v>
      </c>
      <c r="L123" s="1826">
        <v>0.02</v>
      </c>
      <c r="M123" s="1640">
        <v>0</v>
      </c>
      <c r="N123" s="1826">
        <v>0</v>
      </c>
      <c r="O123" s="1640">
        <v>31</v>
      </c>
      <c r="P123" s="1826">
        <v>0.01</v>
      </c>
      <c r="Q123" s="1640">
        <v>57</v>
      </c>
      <c r="R123" s="1826">
        <v>0.01</v>
      </c>
      <c r="S123" s="1533">
        <v>1247</v>
      </c>
      <c r="T123" s="1277">
        <v>0.01</v>
      </c>
      <c r="U123" s="1527">
        <v>307</v>
      </c>
      <c r="V123" s="1277">
        <v>0.02</v>
      </c>
      <c r="W123" s="1527">
        <v>172</v>
      </c>
      <c r="X123" s="1277">
        <v>0.01</v>
      </c>
      <c r="Y123" s="1527">
        <v>271</v>
      </c>
      <c r="Z123" s="1334">
        <v>0.01</v>
      </c>
    </row>
    <row r="124" spans="1:26">
      <c r="A124" s="1089" t="s">
        <v>5</v>
      </c>
      <c r="B124" s="1090"/>
      <c r="C124" s="1527">
        <v>221</v>
      </c>
      <c r="D124" s="1290">
        <v>0.56999999999999995</v>
      </c>
      <c r="E124" s="1527"/>
      <c r="F124" s="1292"/>
      <c r="G124" s="1527">
        <v>97</v>
      </c>
      <c r="H124" s="1290">
        <v>0.67</v>
      </c>
      <c r="I124" s="1527">
        <v>184</v>
      </c>
      <c r="J124" s="1290">
        <v>0.72</v>
      </c>
      <c r="K124" s="1825">
        <v>4821</v>
      </c>
      <c r="L124" s="1828">
        <v>0.55000000000000004</v>
      </c>
      <c r="M124" s="1640">
        <v>32</v>
      </c>
      <c r="N124" s="1828">
        <v>1</v>
      </c>
      <c r="O124" s="1825">
        <v>2950</v>
      </c>
      <c r="P124" s="1828">
        <v>0.77</v>
      </c>
      <c r="Q124" s="1825">
        <v>3050</v>
      </c>
      <c r="R124" s="1828">
        <v>0.68</v>
      </c>
      <c r="S124" s="1533">
        <v>59600</v>
      </c>
      <c r="T124" s="1290">
        <v>0.7</v>
      </c>
      <c r="U124" s="1533">
        <v>9183</v>
      </c>
      <c r="V124" s="1290">
        <v>0.54</v>
      </c>
      <c r="W124" s="1533">
        <v>21412</v>
      </c>
      <c r="X124" s="1290">
        <v>0.79</v>
      </c>
      <c r="Y124" s="1533">
        <v>31199</v>
      </c>
      <c r="Z124" s="1301">
        <v>0.77</v>
      </c>
    </row>
    <row r="125" spans="1:26" ht="15.95" customHeight="1">
      <c r="A125" s="1089" t="s">
        <v>480</v>
      </c>
      <c r="B125" s="1090"/>
      <c r="C125" s="1527">
        <v>17</v>
      </c>
      <c r="D125" s="1290">
        <v>0.04</v>
      </c>
      <c r="E125" s="1527"/>
      <c r="F125" s="1279"/>
      <c r="G125" s="1527">
        <v>3</v>
      </c>
      <c r="H125" s="1277">
        <v>0.02</v>
      </c>
      <c r="I125" s="1527">
        <v>4</v>
      </c>
      <c r="J125" s="1277">
        <v>0.02</v>
      </c>
      <c r="K125" s="1640">
        <v>291</v>
      </c>
      <c r="L125" s="1826">
        <v>0.03</v>
      </c>
      <c r="M125" s="1640">
        <v>0</v>
      </c>
      <c r="N125" s="1826">
        <v>0</v>
      </c>
      <c r="O125" s="1640">
        <v>136</v>
      </c>
      <c r="P125" s="1826">
        <v>0.04</v>
      </c>
      <c r="Q125" s="1640">
        <v>117</v>
      </c>
      <c r="R125" s="1826">
        <v>0.03</v>
      </c>
      <c r="S125" s="1533">
        <v>1703</v>
      </c>
      <c r="T125" s="1277">
        <v>0.02</v>
      </c>
      <c r="U125" s="1527">
        <v>417</v>
      </c>
      <c r="V125" s="1277">
        <v>0.02</v>
      </c>
      <c r="W125" s="1527">
        <v>815</v>
      </c>
      <c r="X125" s="1277">
        <v>0.03</v>
      </c>
      <c r="Y125" s="1527">
        <v>798</v>
      </c>
      <c r="Z125" s="1334">
        <v>0.02</v>
      </c>
    </row>
    <row r="126" spans="1:26">
      <c r="A126" s="1091" t="s">
        <v>481</v>
      </c>
      <c r="B126" s="1092"/>
      <c r="C126" s="1527">
        <v>386</v>
      </c>
      <c r="D126" s="1292"/>
      <c r="E126" s="1527"/>
      <c r="F126" s="1292"/>
      <c r="G126" s="1527">
        <v>144</v>
      </c>
      <c r="H126" s="1292"/>
      <c r="I126" s="1527">
        <v>255</v>
      </c>
      <c r="J126" s="1292"/>
      <c r="K126" s="1825">
        <v>8773</v>
      </c>
      <c r="L126" s="1838"/>
      <c r="M126" s="1640">
        <v>32</v>
      </c>
      <c r="N126" s="1838"/>
      <c r="O126" s="1825">
        <v>3846</v>
      </c>
      <c r="P126" s="1838"/>
      <c r="Q126" s="1825">
        <v>4488</v>
      </c>
      <c r="R126" s="1838"/>
      <c r="S126" s="1533">
        <v>84656</v>
      </c>
      <c r="T126" s="1292"/>
      <c r="U126" s="1533">
        <v>17049</v>
      </c>
      <c r="V126" s="1292"/>
      <c r="W126" s="1533">
        <v>27179</v>
      </c>
      <c r="X126" s="1292"/>
      <c r="Y126" s="1533">
        <v>40338</v>
      </c>
      <c r="Z126" s="1839"/>
    </row>
    <row r="127" spans="1:26" ht="15.95" customHeight="1">
      <c r="A127" s="1661" t="s">
        <v>482</v>
      </c>
      <c r="B127" s="1662"/>
      <c r="C127" s="1662"/>
      <c r="D127" s="1662"/>
      <c r="E127" s="1662"/>
      <c r="F127" s="1662"/>
      <c r="G127" s="1662"/>
      <c r="H127" s="1662"/>
      <c r="I127" s="1662"/>
      <c r="J127" s="1662"/>
      <c r="K127" s="1662"/>
      <c r="L127" s="1662"/>
      <c r="M127" s="1662"/>
      <c r="N127" s="1662"/>
      <c r="O127" s="1662"/>
      <c r="P127" s="1662"/>
      <c r="Q127" s="1662"/>
      <c r="R127" s="1662"/>
      <c r="S127" s="1662"/>
      <c r="T127" s="1662"/>
      <c r="U127" s="1662"/>
      <c r="V127" s="1662"/>
      <c r="W127" s="1662"/>
      <c r="X127" s="1662"/>
      <c r="Y127" s="1662"/>
      <c r="Z127" s="1662"/>
    </row>
    <row r="128" spans="1:26">
      <c r="A128" s="1830" t="s">
        <v>483</v>
      </c>
      <c r="B128" s="1831"/>
      <c r="C128" s="1831"/>
      <c r="D128" s="1831"/>
      <c r="E128" s="1831"/>
      <c r="F128" s="1831"/>
      <c r="G128" s="1831"/>
      <c r="H128" s="1831"/>
      <c r="I128" s="1831"/>
      <c r="J128" s="1831"/>
      <c r="K128" s="1831"/>
      <c r="L128" s="1831"/>
      <c r="M128" s="1831"/>
      <c r="N128" s="1831"/>
      <c r="O128" s="1831"/>
      <c r="P128" s="1831"/>
      <c r="Q128" s="1831"/>
      <c r="R128" s="1831"/>
      <c r="S128" s="1831"/>
      <c r="T128" s="1831"/>
      <c r="U128" s="1831"/>
      <c r="V128" s="1831"/>
      <c r="W128" s="1831"/>
      <c r="X128" s="1831"/>
      <c r="Y128" s="1831"/>
      <c r="Z128" s="1832"/>
    </row>
    <row r="129" spans="1:26">
      <c r="A129" s="1933" t="s">
        <v>5</v>
      </c>
      <c r="B129" s="1934"/>
      <c r="C129" s="1527">
        <v>173</v>
      </c>
      <c r="D129" s="1290">
        <v>0.46</v>
      </c>
      <c r="E129" s="1527"/>
      <c r="F129" s="1279"/>
      <c r="G129" s="1527">
        <v>93</v>
      </c>
      <c r="H129" s="1277">
        <v>0.67</v>
      </c>
      <c r="I129" s="1527">
        <v>149</v>
      </c>
      <c r="J129" s="1277">
        <v>0.6</v>
      </c>
      <c r="K129" s="1825">
        <v>4103</v>
      </c>
      <c r="L129" s="1826">
        <v>0.47</v>
      </c>
      <c r="M129" s="1640">
        <v>28</v>
      </c>
      <c r="N129" s="1826">
        <v>0.88</v>
      </c>
      <c r="O129" s="1825">
        <v>2785</v>
      </c>
      <c r="P129" s="1826">
        <v>0.73</v>
      </c>
      <c r="Q129" s="1825">
        <v>2849</v>
      </c>
      <c r="R129" s="1826">
        <v>0.64</v>
      </c>
      <c r="S129" s="1533">
        <v>50587</v>
      </c>
      <c r="T129" s="1277">
        <v>0.6</v>
      </c>
      <c r="U129" s="1533">
        <v>7858</v>
      </c>
      <c r="V129" s="1277">
        <v>0.47</v>
      </c>
      <c r="W129" s="1533">
        <v>20053</v>
      </c>
      <c r="X129" s="1277">
        <v>0.74</v>
      </c>
      <c r="Y129" s="1533">
        <v>28945</v>
      </c>
      <c r="Z129" s="1334">
        <v>0.72</v>
      </c>
    </row>
    <row r="130" spans="1:26">
      <c r="A130" s="1927" t="s">
        <v>7</v>
      </c>
      <c r="B130" s="1928"/>
      <c r="C130" s="1527">
        <v>24</v>
      </c>
      <c r="D130" s="1290">
        <v>0.06</v>
      </c>
      <c r="E130" s="1527"/>
      <c r="F130" s="1279"/>
      <c r="G130" s="1527">
        <v>5</v>
      </c>
      <c r="H130" s="1277">
        <v>0.04</v>
      </c>
      <c r="I130" s="1527">
        <v>17</v>
      </c>
      <c r="J130" s="1277">
        <v>7.0000000000000007E-2</v>
      </c>
      <c r="K130" s="1640">
        <v>992</v>
      </c>
      <c r="L130" s="1826">
        <v>0.11</v>
      </c>
      <c r="M130" s="1640">
        <v>0</v>
      </c>
      <c r="N130" s="1826">
        <v>0</v>
      </c>
      <c r="O130" s="1640">
        <v>244</v>
      </c>
      <c r="P130" s="1826">
        <v>0.06</v>
      </c>
      <c r="Q130" s="1640">
        <v>536</v>
      </c>
      <c r="R130" s="1826">
        <v>0.12</v>
      </c>
      <c r="S130" s="1533">
        <v>5488</v>
      </c>
      <c r="T130" s="1277">
        <v>7.0000000000000007E-2</v>
      </c>
      <c r="U130" s="1533">
        <v>1169</v>
      </c>
      <c r="V130" s="1277">
        <v>7.0000000000000007E-2</v>
      </c>
      <c r="W130" s="1533">
        <v>1204</v>
      </c>
      <c r="X130" s="1277">
        <v>0.04</v>
      </c>
      <c r="Y130" s="1533">
        <v>3062</v>
      </c>
      <c r="Z130" s="1334">
        <v>0.08</v>
      </c>
    </row>
    <row r="131" spans="1:26">
      <c r="A131" s="1927" t="s">
        <v>8</v>
      </c>
      <c r="B131" s="1928"/>
      <c r="C131" s="1527">
        <v>16</v>
      </c>
      <c r="D131" s="1290">
        <v>0.04</v>
      </c>
      <c r="E131" s="1527"/>
      <c r="F131" s="1279"/>
      <c r="G131" s="1527">
        <v>5</v>
      </c>
      <c r="H131" s="1277">
        <v>0.04</v>
      </c>
      <c r="I131" s="1527">
        <v>10</v>
      </c>
      <c r="J131" s="1277">
        <v>0.04</v>
      </c>
      <c r="K131" s="1825">
        <v>1013</v>
      </c>
      <c r="L131" s="1826">
        <v>0.12</v>
      </c>
      <c r="M131" s="1640">
        <v>0</v>
      </c>
      <c r="N131" s="1826">
        <v>0</v>
      </c>
      <c r="O131" s="1640">
        <v>190</v>
      </c>
      <c r="P131" s="1826">
        <v>0.05</v>
      </c>
      <c r="Q131" s="1640">
        <v>360</v>
      </c>
      <c r="R131" s="1826">
        <v>0.08</v>
      </c>
      <c r="S131" s="1533">
        <v>5690</v>
      </c>
      <c r="T131" s="1277">
        <v>7.0000000000000007E-2</v>
      </c>
      <c r="U131" s="1533">
        <v>1085</v>
      </c>
      <c r="V131" s="1277">
        <v>0.06</v>
      </c>
      <c r="W131" s="1527">
        <v>947</v>
      </c>
      <c r="X131" s="1277">
        <v>0.04</v>
      </c>
      <c r="Y131" s="1533">
        <v>2232</v>
      </c>
      <c r="Z131" s="1334">
        <v>0.06</v>
      </c>
    </row>
    <row r="132" spans="1:26">
      <c r="A132" s="1927" t="s">
        <v>10</v>
      </c>
      <c r="B132" s="1928"/>
      <c r="C132" s="1527">
        <v>40</v>
      </c>
      <c r="D132" s="1290">
        <v>0.11</v>
      </c>
      <c r="E132" s="1527"/>
      <c r="F132" s="1279"/>
      <c r="G132" s="1527">
        <v>11</v>
      </c>
      <c r="H132" s="1277">
        <v>0.08</v>
      </c>
      <c r="I132" s="1527">
        <v>10</v>
      </c>
      <c r="J132" s="1277">
        <v>0.04</v>
      </c>
      <c r="K132" s="1640">
        <v>657</v>
      </c>
      <c r="L132" s="1826">
        <v>0.08</v>
      </c>
      <c r="M132" s="1640">
        <v>0</v>
      </c>
      <c r="N132" s="1826">
        <v>0</v>
      </c>
      <c r="O132" s="1640">
        <v>178</v>
      </c>
      <c r="P132" s="1826">
        <v>0.05</v>
      </c>
      <c r="Q132" s="1640">
        <v>220</v>
      </c>
      <c r="R132" s="1826">
        <v>0.05</v>
      </c>
      <c r="S132" s="1533">
        <v>3463</v>
      </c>
      <c r="T132" s="1277">
        <v>0.04</v>
      </c>
      <c r="U132" s="1527">
        <v>664</v>
      </c>
      <c r="V132" s="1277">
        <v>0.04</v>
      </c>
      <c r="W132" s="1533">
        <v>1366</v>
      </c>
      <c r="X132" s="1277">
        <v>0.05</v>
      </c>
      <c r="Y132" s="1533">
        <v>1130</v>
      </c>
      <c r="Z132" s="1334">
        <v>0.03</v>
      </c>
    </row>
    <row r="133" spans="1:26">
      <c r="A133" s="1927" t="s">
        <v>6</v>
      </c>
      <c r="B133" s="1928"/>
      <c r="C133" s="1527">
        <v>73</v>
      </c>
      <c r="D133" s="1290">
        <v>0.19</v>
      </c>
      <c r="E133" s="1527"/>
      <c r="F133" s="1279"/>
      <c r="G133" s="1527">
        <v>21</v>
      </c>
      <c r="H133" s="1277">
        <v>0.15</v>
      </c>
      <c r="I133" s="1527">
        <v>32</v>
      </c>
      <c r="J133" s="1277">
        <v>0.13</v>
      </c>
      <c r="K133" s="1825">
        <v>1207</v>
      </c>
      <c r="L133" s="1826">
        <v>0.14000000000000001</v>
      </c>
      <c r="M133" s="1640">
        <v>4</v>
      </c>
      <c r="N133" s="1826">
        <v>0.13</v>
      </c>
      <c r="O133" s="1640">
        <v>292</v>
      </c>
      <c r="P133" s="1826">
        <v>0.08</v>
      </c>
      <c r="Q133" s="1640">
        <v>369</v>
      </c>
      <c r="R133" s="1826">
        <v>0.08</v>
      </c>
      <c r="S133" s="1533">
        <v>12968</v>
      </c>
      <c r="T133" s="1277">
        <v>0.15</v>
      </c>
      <c r="U133" s="1533">
        <v>1974</v>
      </c>
      <c r="V133" s="1277">
        <v>0.12</v>
      </c>
      <c r="W133" s="1533">
        <v>2064</v>
      </c>
      <c r="X133" s="1277">
        <v>0.08</v>
      </c>
      <c r="Y133" s="1533">
        <v>3293</v>
      </c>
      <c r="Z133" s="1334">
        <v>0.08</v>
      </c>
    </row>
    <row r="134" spans="1:26">
      <c r="A134" s="1927" t="s">
        <v>11</v>
      </c>
      <c r="B134" s="1928"/>
      <c r="C134" s="1527">
        <v>31</v>
      </c>
      <c r="D134" s="1290">
        <v>0.08</v>
      </c>
      <c r="E134" s="1527"/>
      <c r="F134" s="1279"/>
      <c r="G134" s="1527">
        <v>3</v>
      </c>
      <c r="H134" s="1277">
        <v>0.02</v>
      </c>
      <c r="I134" s="1527">
        <v>11</v>
      </c>
      <c r="J134" s="1277">
        <v>0.04</v>
      </c>
      <c r="K134" s="1640">
        <v>244</v>
      </c>
      <c r="L134" s="1826">
        <v>0.03</v>
      </c>
      <c r="M134" s="1640">
        <v>0</v>
      </c>
      <c r="N134" s="1826">
        <v>0</v>
      </c>
      <c r="O134" s="1640">
        <v>140</v>
      </c>
      <c r="P134" s="1826">
        <v>0.04</v>
      </c>
      <c r="Q134" s="1640">
        <v>117</v>
      </c>
      <c r="R134" s="1826">
        <v>0.03</v>
      </c>
      <c r="S134" s="1533">
        <v>1547</v>
      </c>
      <c r="T134" s="1277">
        <v>0.02</v>
      </c>
      <c r="U134" s="1527">
        <v>400</v>
      </c>
      <c r="V134" s="1277">
        <v>0.02</v>
      </c>
      <c r="W134" s="1527">
        <v>733</v>
      </c>
      <c r="X134" s="1277">
        <v>0.03</v>
      </c>
      <c r="Y134" s="1527">
        <v>889</v>
      </c>
      <c r="Z134" s="1334">
        <v>0.02</v>
      </c>
    </row>
    <row r="135" spans="1:26" ht="20.100000000000001" customHeight="1">
      <c r="A135" s="1927" t="s">
        <v>9</v>
      </c>
      <c r="B135" s="1928"/>
      <c r="C135" s="1527">
        <v>20</v>
      </c>
      <c r="D135" s="1290">
        <v>0.05</v>
      </c>
      <c r="E135" s="1527"/>
      <c r="F135" s="1279"/>
      <c r="G135" s="1527">
        <v>1</v>
      </c>
      <c r="H135" s="1277">
        <v>0.01</v>
      </c>
      <c r="I135" s="1527">
        <v>21</v>
      </c>
      <c r="J135" s="1277">
        <v>0.08</v>
      </c>
      <c r="K135" s="1640">
        <v>479</v>
      </c>
      <c r="L135" s="1826">
        <v>0.06</v>
      </c>
      <c r="M135" s="1640">
        <v>0</v>
      </c>
      <c r="N135" s="1826">
        <v>0</v>
      </c>
      <c r="O135" s="1640">
        <v>8</v>
      </c>
      <c r="P135" s="1826">
        <v>0</v>
      </c>
      <c r="Q135" s="1640">
        <v>12</v>
      </c>
      <c r="R135" s="1826">
        <v>0</v>
      </c>
      <c r="S135" s="1533">
        <v>4395</v>
      </c>
      <c r="T135" s="1277">
        <v>0.05</v>
      </c>
      <c r="U135" s="1533">
        <v>3669</v>
      </c>
      <c r="V135" s="1277">
        <v>0.22</v>
      </c>
      <c r="W135" s="1527">
        <v>618</v>
      </c>
      <c r="X135" s="1277">
        <v>0.02</v>
      </c>
      <c r="Y135" s="1527">
        <v>576</v>
      </c>
      <c r="Z135" s="1334">
        <v>0.01</v>
      </c>
    </row>
    <row r="136" spans="1:26">
      <c r="A136" s="1091" t="s">
        <v>230</v>
      </c>
      <c r="B136" s="1092"/>
      <c r="C136" s="1527">
        <v>377</v>
      </c>
      <c r="D136" s="1277">
        <v>1</v>
      </c>
      <c r="E136" s="1527"/>
      <c r="F136" s="1279"/>
      <c r="G136" s="1527">
        <v>139</v>
      </c>
      <c r="H136" s="1277">
        <v>1</v>
      </c>
      <c r="I136" s="1527">
        <v>250</v>
      </c>
      <c r="J136" s="1277">
        <v>1</v>
      </c>
      <c r="K136" s="1825">
        <v>8695</v>
      </c>
      <c r="L136" s="1826">
        <v>1</v>
      </c>
      <c r="M136" s="1640">
        <v>32</v>
      </c>
      <c r="N136" s="1826">
        <v>1</v>
      </c>
      <c r="O136" s="1825">
        <v>3837</v>
      </c>
      <c r="P136" s="1826">
        <v>1</v>
      </c>
      <c r="Q136" s="1825">
        <v>4463</v>
      </c>
      <c r="R136" s="1826">
        <v>1</v>
      </c>
      <c r="S136" s="1533">
        <v>84138</v>
      </c>
      <c r="T136" s="1277">
        <v>1</v>
      </c>
      <c r="U136" s="1533">
        <v>16819</v>
      </c>
      <c r="V136" s="1277">
        <v>1</v>
      </c>
      <c r="W136" s="1533">
        <v>26985</v>
      </c>
      <c r="X136" s="1277">
        <v>1</v>
      </c>
      <c r="Y136" s="1533">
        <v>40127</v>
      </c>
      <c r="Z136" s="1334">
        <v>1</v>
      </c>
    </row>
    <row r="137" spans="1:26">
      <c r="A137" s="1497" t="s">
        <v>484</v>
      </c>
      <c r="B137" s="1498"/>
      <c r="C137" s="1498"/>
      <c r="D137" s="1498"/>
      <c r="E137" s="1498"/>
      <c r="F137" s="1498"/>
      <c r="G137" s="1498"/>
      <c r="H137" s="1498"/>
      <c r="I137" s="1498"/>
      <c r="J137" s="1498"/>
      <c r="K137" s="1498"/>
      <c r="L137" s="1498"/>
      <c r="M137" s="1498"/>
      <c r="N137" s="1498"/>
      <c r="O137" s="1498"/>
      <c r="P137" s="1498"/>
      <c r="Q137" s="1498"/>
      <c r="R137" s="1498"/>
      <c r="S137" s="1498"/>
      <c r="T137" s="1498"/>
      <c r="U137" s="1498"/>
      <c r="V137" s="1498"/>
      <c r="W137" s="1498"/>
      <c r="X137" s="1498"/>
      <c r="Y137" s="1498"/>
      <c r="Z137" s="1498"/>
    </row>
    <row r="138" spans="1:26">
      <c r="A138" s="1120" t="s">
        <v>485</v>
      </c>
      <c r="B138" s="1121"/>
      <c r="C138" s="1527">
        <v>42</v>
      </c>
      <c r="D138" s="1290">
        <v>0.11</v>
      </c>
      <c r="E138" s="1527"/>
      <c r="F138" s="1279"/>
      <c r="G138" s="1527">
        <v>1</v>
      </c>
      <c r="H138" s="1277">
        <v>0.01</v>
      </c>
      <c r="I138" s="1527">
        <v>11</v>
      </c>
      <c r="J138" s="1277">
        <v>0.04</v>
      </c>
      <c r="K138" s="1640">
        <v>771</v>
      </c>
      <c r="L138" s="1826">
        <v>0.09</v>
      </c>
      <c r="M138" s="1640">
        <v>0</v>
      </c>
      <c r="N138" s="1826">
        <v>0</v>
      </c>
      <c r="O138" s="1640">
        <v>92</v>
      </c>
      <c r="P138" s="1826">
        <v>0.02</v>
      </c>
      <c r="Q138" s="1640">
        <v>177</v>
      </c>
      <c r="R138" s="1826">
        <v>0.04</v>
      </c>
      <c r="S138" s="1533">
        <v>2929</v>
      </c>
      <c r="T138" s="1277">
        <v>0.03</v>
      </c>
      <c r="U138" s="1527">
        <v>771</v>
      </c>
      <c r="V138" s="1277">
        <v>0.04</v>
      </c>
      <c r="W138" s="1527">
        <v>529</v>
      </c>
      <c r="X138" s="1277">
        <v>0.02</v>
      </c>
      <c r="Y138" s="1527">
        <v>957</v>
      </c>
      <c r="Z138" s="1334">
        <v>0.02</v>
      </c>
    </row>
    <row r="139" spans="1:26">
      <c r="A139" s="1089" t="s">
        <v>486</v>
      </c>
      <c r="B139" s="1090"/>
      <c r="C139" s="1527">
        <v>90</v>
      </c>
      <c r="D139" s="1290">
        <v>0.23</v>
      </c>
      <c r="E139" s="1527"/>
      <c r="F139" s="1279"/>
      <c r="G139" s="1527">
        <v>18</v>
      </c>
      <c r="H139" s="1277">
        <v>0.11</v>
      </c>
      <c r="I139" s="1527">
        <v>28</v>
      </c>
      <c r="J139" s="1277">
        <v>0.1</v>
      </c>
      <c r="K139" s="1825">
        <v>2518</v>
      </c>
      <c r="L139" s="1826">
        <v>0.28999999999999998</v>
      </c>
      <c r="M139" s="1640">
        <v>10</v>
      </c>
      <c r="N139" s="1826">
        <v>0.28999999999999998</v>
      </c>
      <c r="O139" s="1640">
        <v>366</v>
      </c>
      <c r="P139" s="1826">
        <v>0.09</v>
      </c>
      <c r="Q139" s="1640">
        <v>588</v>
      </c>
      <c r="R139" s="1826">
        <v>0.13</v>
      </c>
      <c r="S139" s="1533">
        <v>15001</v>
      </c>
      <c r="T139" s="1277">
        <v>0.18</v>
      </c>
      <c r="U139" s="1533">
        <v>1969</v>
      </c>
      <c r="V139" s="1277">
        <v>0.11</v>
      </c>
      <c r="W139" s="1533">
        <v>1957</v>
      </c>
      <c r="X139" s="1277">
        <v>7.0000000000000007E-2</v>
      </c>
      <c r="Y139" s="1533">
        <v>4708</v>
      </c>
      <c r="Z139" s="1334">
        <v>0.11</v>
      </c>
    </row>
    <row r="140" spans="1:26">
      <c r="A140" s="1089" t="s">
        <v>487</v>
      </c>
      <c r="B140" s="1090"/>
      <c r="C140" s="1527">
        <v>100</v>
      </c>
      <c r="D140" s="1290">
        <v>0.25</v>
      </c>
      <c r="E140" s="1527"/>
      <c r="F140" s="1279"/>
      <c r="G140" s="1527">
        <v>30</v>
      </c>
      <c r="H140" s="1277">
        <v>0.19</v>
      </c>
      <c r="I140" s="1527">
        <v>39</v>
      </c>
      <c r="J140" s="1277">
        <v>0.15</v>
      </c>
      <c r="K140" s="1825">
        <v>1647</v>
      </c>
      <c r="L140" s="1826">
        <v>0.19</v>
      </c>
      <c r="M140" s="1640">
        <v>5</v>
      </c>
      <c r="N140" s="1826">
        <v>0.14000000000000001</v>
      </c>
      <c r="O140" s="1640">
        <v>199</v>
      </c>
      <c r="P140" s="1826">
        <v>0.05</v>
      </c>
      <c r="Q140" s="1640">
        <v>483</v>
      </c>
      <c r="R140" s="1826">
        <v>0.1</v>
      </c>
      <c r="S140" s="1533">
        <v>9042</v>
      </c>
      <c r="T140" s="1277">
        <v>0.11</v>
      </c>
      <c r="U140" s="1527">
        <v>988</v>
      </c>
      <c r="V140" s="1277">
        <v>0.06</v>
      </c>
      <c r="W140" s="1527">
        <v>948</v>
      </c>
      <c r="X140" s="1277">
        <v>0.03</v>
      </c>
      <c r="Y140" s="1533">
        <v>3721</v>
      </c>
      <c r="Z140" s="1334">
        <v>0.09</v>
      </c>
    </row>
    <row r="141" spans="1:26">
      <c r="A141" s="1089" t="s">
        <v>488</v>
      </c>
      <c r="B141" s="1090"/>
      <c r="C141" s="1527">
        <v>57</v>
      </c>
      <c r="D141" s="1290">
        <v>0.15</v>
      </c>
      <c r="E141" s="1527"/>
      <c r="F141" s="1279"/>
      <c r="G141" s="1527">
        <v>13</v>
      </c>
      <c r="H141" s="1277">
        <v>0.08</v>
      </c>
      <c r="I141" s="1527">
        <v>36</v>
      </c>
      <c r="J141" s="1277">
        <v>0.13</v>
      </c>
      <c r="K141" s="1825">
        <v>1096</v>
      </c>
      <c r="L141" s="1826">
        <v>0.13</v>
      </c>
      <c r="M141" s="1640">
        <v>9</v>
      </c>
      <c r="N141" s="1826">
        <v>0.26</v>
      </c>
      <c r="O141" s="1640">
        <v>204</v>
      </c>
      <c r="P141" s="1826">
        <v>0.05</v>
      </c>
      <c r="Q141" s="1640">
        <v>594</v>
      </c>
      <c r="R141" s="1826">
        <v>0.13</v>
      </c>
      <c r="S141" s="1533">
        <v>7370</v>
      </c>
      <c r="T141" s="1277">
        <v>0.09</v>
      </c>
      <c r="U141" s="1533">
        <v>1026</v>
      </c>
      <c r="V141" s="1277">
        <v>0.06</v>
      </c>
      <c r="W141" s="1527">
        <v>703</v>
      </c>
      <c r="X141" s="1277">
        <v>0.02</v>
      </c>
      <c r="Y141" s="1533">
        <v>2930</v>
      </c>
      <c r="Z141" s="1334">
        <v>7.0000000000000007E-2</v>
      </c>
    </row>
    <row r="142" spans="1:26">
      <c r="A142" s="1089" t="s">
        <v>489</v>
      </c>
      <c r="B142" s="1090"/>
      <c r="C142" s="1527">
        <v>53</v>
      </c>
      <c r="D142" s="1290">
        <v>0.13</v>
      </c>
      <c r="E142" s="1527"/>
      <c r="F142" s="1279"/>
      <c r="G142" s="1527">
        <v>12</v>
      </c>
      <c r="H142" s="1277">
        <v>0.08</v>
      </c>
      <c r="I142" s="1527">
        <v>93</v>
      </c>
      <c r="J142" s="1277">
        <v>0.35</v>
      </c>
      <c r="K142" s="1825">
        <v>1582</v>
      </c>
      <c r="L142" s="1826">
        <v>0.18</v>
      </c>
      <c r="M142" s="1640">
        <v>6</v>
      </c>
      <c r="N142" s="1826">
        <v>0.17</v>
      </c>
      <c r="O142" s="1640">
        <v>571</v>
      </c>
      <c r="P142" s="1826">
        <v>0.14000000000000001</v>
      </c>
      <c r="Q142" s="1825">
        <v>1234</v>
      </c>
      <c r="R142" s="1826">
        <v>0.27</v>
      </c>
      <c r="S142" s="1533">
        <v>22567</v>
      </c>
      <c r="T142" s="1277">
        <v>0.27</v>
      </c>
      <c r="U142" s="1533">
        <v>5573</v>
      </c>
      <c r="V142" s="1277">
        <v>0.32</v>
      </c>
      <c r="W142" s="1533">
        <v>3146</v>
      </c>
      <c r="X142" s="1277">
        <v>0.11</v>
      </c>
      <c r="Y142" s="1533">
        <v>11808</v>
      </c>
      <c r="Z142" s="1334">
        <v>0.28999999999999998</v>
      </c>
    </row>
    <row r="143" spans="1:26">
      <c r="A143" s="1089" t="s">
        <v>490</v>
      </c>
      <c r="B143" s="1090"/>
      <c r="C143" s="1527">
        <v>40</v>
      </c>
      <c r="D143" s="1290">
        <v>0.1</v>
      </c>
      <c r="E143" s="1527"/>
      <c r="F143" s="1279"/>
      <c r="G143" s="1527">
        <v>58</v>
      </c>
      <c r="H143" s="1277">
        <v>0.36</v>
      </c>
      <c r="I143" s="1527">
        <v>49</v>
      </c>
      <c r="J143" s="1277">
        <v>0.18</v>
      </c>
      <c r="K143" s="1640">
        <v>874</v>
      </c>
      <c r="L143" s="1826">
        <v>0.1</v>
      </c>
      <c r="M143" s="1640">
        <v>3</v>
      </c>
      <c r="N143" s="1826">
        <v>0.09</v>
      </c>
      <c r="O143" s="1825">
        <v>1878</v>
      </c>
      <c r="P143" s="1826">
        <v>0.47</v>
      </c>
      <c r="Q143" s="1825">
        <v>1214</v>
      </c>
      <c r="R143" s="1826">
        <v>0.26</v>
      </c>
      <c r="S143" s="1533">
        <v>18997</v>
      </c>
      <c r="T143" s="1277">
        <v>0.22</v>
      </c>
      <c r="U143" s="1533">
        <v>4731</v>
      </c>
      <c r="V143" s="1277">
        <v>0.27</v>
      </c>
      <c r="W143" s="1533">
        <v>7538</v>
      </c>
      <c r="X143" s="1277">
        <v>0.27</v>
      </c>
      <c r="Y143" s="1533">
        <v>12946</v>
      </c>
      <c r="Z143" s="1334">
        <v>0.31</v>
      </c>
    </row>
    <row r="144" spans="1:26" ht="15.95" customHeight="1">
      <c r="A144" s="1089" t="s">
        <v>491</v>
      </c>
      <c r="B144" s="1090"/>
      <c r="C144" s="1527">
        <v>11</v>
      </c>
      <c r="D144" s="1290">
        <v>0.03</v>
      </c>
      <c r="E144" s="1527"/>
      <c r="F144" s="1279"/>
      <c r="G144" s="1527">
        <v>27</v>
      </c>
      <c r="H144" s="1277">
        <v>0.17</v>
      </c>
      <c r="I144" s="1527">
        <v>12</v>
      </c>
      <c r="J144" s="1277">
        <v>0.04</v>
      </c>
      <c r="K144" s="1640">
        <v>243</v>
      </c>
      <c r="L144" s="1826">
        <v>0.03</v>
      </c>
      <c r="M144" s="1640">
        <v>2</v>
      </c>
      <c r="N144" s="1826">
        <v>0.06</v>
      </c>
      <c r="O144" s="1640">
        <v>717</v>
      </c>
      <c r="P144" s="1826">
        <v>0.18</v>
      </c>
      <c r="Q144" s="1640">
        <v>329</v>
      </c>
      <c r="R144" s="1826">
        <v>7.0000000000000007E-2</v>
      </c>
      <c r="S144" s="1533">
        <v>8592</v>
      </c>
      <c r="T144" s="1277">
        <v>0.1</v>
      </c>
      <c r="U144" s="1533">
        <v>2199</v>
      </c>
      <c r="V144" s="1277">
        <v>0.13</v>
      </c>
      <c r="W144" s="1533">
        <v>13594</v>
      </c>
      <c r="X144" s="1277">
        <v>0.48</v>
      </c>
      <c r="Y144" s="1533">
        <v>4092</v>
      </c>
      <c r="Z144" s="1334">
        <v>0.1</v>
      </c>
    </row>
    <row r="145" spans="1:26">
      <c r="A145" s="1091" t="s">
        <v>230</v>
      </c>
      <c r="B145" s="1092"/>
      <c r="C145" s="1527">
        <v>393</v>
      </c>
      <c r="D145" s="1277">
        <v>1</v>
      </c>
      <c r="E145" s="1527"/>
      <c r="F145" s="1279"/>
      <c r="G145" s="1527">
        <v>159</v>
      </c>
      <c r="H145" s="1277">
        <v>1</v>
      </c>
      <c r="I145" s="1527">
        <v>268</v>
      </c>
      <c r="J145" s="1277">
        <v>1</v>
      </c>
      <c r="K145" s="1825">
        <v>8731</v>
      </c>
      <c r="L145" s="1826">
        <v>1</v>
      </c>
      <c r="M145" s="1640">
        <v>35</v>
      </c>
      <c r="N145" s="1826">
        <v>1</v>
      </c>
      <c r="O145" s="1825">
        <v>4027</v>
      </c>
      <c r="P145" s="1826">
        <v>1</v>
      </c>
      <c r="Q145" s="1825">
        <v>4619</v>
      </c>
      <c r="R145" s="1826">
        <v>1</v>
      </c>
      <c r="S145" s="1533">
        <v>84498</v>
      </c>
      <c r="T145" s="1277">
        <v>1</v>
      </c>
      <c r="U145" s="1533">
        <v>17257</v>
      </c>
      <c r="V145" s="1277">
        <v>1</v>
      </c>
      <c r="W145" s="1533">
        <v>28415</v>
      </c>
      <c r="X145" s="1277">
        <v>1</v>
      </c>
      <c r="Y145" s="1533">
        <v>41162</v>
      </c>
      <c r="Z145" s="1334">
        <v>1</v>
      </c>
    </row>
    <row r="146" spans="1:26" ht="15.95" customHeight="1">
      <c r="A146" s="1661" t="s">
        <v>492</v>
      </c>
      <c r="B146" s="1662"/>
      <c r="C146" s="1662"/>
      <c r="D146" s="1662"/>
      <c r="E146" s="1662"/>
      <c r="F146" s="1662"/>
      <c r="G146" s="1662"/>
      <c r="H146" s="1662"/>
      <c r="I146" s="1662"/>
      <c r="J146" s="1662"/>
      <c r="K146" s="1662"/>
      <c r="L146" s="1662"/>
      <c r="M146" s="1662"/>
      <c r="N146" s="1662"/>
      <c r="O146" s="1662"/>
      <c r="P146" s="1662"/>
      <c r="Q146" s="1662"/>
      <c r="R146" s="1662"/>
      <c r="S146" s="1662"/>
      <c r="T146" s="1662"/>
      <c r="U146" s="1662"/>
      <c r="V146" s="1662"/>
      <c r="W146" s="1662"/>
      <c r="X146" s="1662"/>
      <c r="Y146" s="1662"/>
      <c r="Z146" s="1662"/>
    </row>
    <row r="147" spans="1:26">
      <c r="A147" s="1830" t="s">
        <v>493</v>
      </c>
      <c r="B147" s="1831"/>
      <c r="C147" s="1831"/>
      <c r="D147" s="1831"/>
      <c r="E147" s="1831"/>
      <c r="F147" s="1831"/>
      <c r="G147" s="1831"/>
      <c r="H147" s="1831"/>
      <c r="I147" s="1831"/>
      <c r="J147" s="1831"/>
      <c r="K147" s="1831"/>
      <c r="L147" s="1831"/>
      <c r="M147" s="1831"/>
      <c r="N147" s="1831"/>
      <c r="O147" s="1831"/>
      <c r="P147" s="1831"/>
      <c r="Q147" s="1831"/>
      <c r="R147" s="1831"/>
      <c r="S147" s="1831"/>
      <c r="T147" s="1831"/>
      <c r="U147" s="1831"/>
      <c r="V147" s="1831"/>
      <c r="W147" s="1831"/>
      <c r="X147" s="1831"/>
      <c r="Y147" s="1831"/>
      <c r="Z147" s="1832"/>
    </row>
    <row r="148" spans="1:26">
      <c r="A148" s="1933" t="s">
        <v>33</v>
      </c>
      <c r="B148" s="1934"/>
      <c r="C148" s="1527">
        <v>132</v>
      </c>
      <c r="D148" s="1290">
        <v>0.34</v>
      </c>
      <c r="E148" s="1527"/>
      <c r="F148" s="1279"/>
      <c r="G148" s="1527">
        <v>19</v>
      </c>
      <c r="H148" s="1277">
        <v>0.12</v>
      </c>
      <c r="I148" s="1527">
        <v>39</v>
      </c>
      <c r="J148" s="1277">
        <v>0.15</v>
      </c>
      <c r="K148" s="1825">
        <v>3289</v>
      </c>
      <c r="L148" s="1826">
        <v>0.38</v>
      </c>
      <c r="M148" s="1640">
        <v>10</v>
      </c>
      <c r="N148" s="1826">
        <v>0.28999999999999998</v>
      </c>
      <c r="O148" s="1640">
        <v>458</v>
      </c>
      <c r="P148" s="1826">
        <v>0.11</v>
      </c>
      <c r="Q148" s="1640">
        <v>765</v>
      </c>
      <c r="R148" s="1826">
        <v>0.17</v>
      </c>
      <c r="S148" s="1533">
        <v>17930</v>
      </c>
      <c r="T148" s="1277">
        <v>0.21</v>
      </c>
      <c r="U148" s="1533">
        <v>2740</v>
      </c>
      <c r="V148" s="1277">
        <v>0.16</v>
      </c>
      <c r="W148" s="1533">
        <v>2486</v>
      </c>
      <c r="X148" s="1277">
        <v>0.09</v>
      </c>
      <c r="Y148" s="1533">
        <v>5665</v>
      </c>
      <c r="Z148" s="1334">
        <v>0.14000000000000001</v>
      </c>
    </row>
    <row r="149" spans="1:26">
      <c r="A149" s="1927" t="s">
        <v>494</v>
      </c>
      <c r="B149" s="1928"/>
      <c r="C149" s="1527">
        <v>210</v>
      </c>
      <c r="D149" s="1290">
        <v>0.53</v>
      </c>
      <c r="E149" s="1527"/>
      <c r="F149" s="1279"/>
      <c r="G149" s="1527">
        <v>55</v>
      </c>
      <c r="H149" s="1277">
        <v>0.35</v>
      </c>
      <c r="I149" s="1527">
        <v>168</v>
      </c>
      <c r="J149" s="1277">
        <v>0.63</v>
      </c>
      <c r="K149" s="1825">
        <v>4325</v>
      </c>
      <c r="L149" s="1826">
        <v>0.5</v>
      </c>
      <c r="M149" s="1640">
        <v>20</v>
      </c>
      <c r="N149" s="1826">
        <v>0.56999999999999995</v>
      </c>
      <c r="O149" s="1640">
        <v>974</v>
      </c>
      <c r="P149" s="1826">
        <v>0.24</v>
      </c>
      <c r="Q149" s="1825">
        <v>2311</v>
      </c>
      <c r="R149" s="1826">
        <v>0.5</v>
      </c>
      <c r="S149" s="1533">
        <v>38979</v>
      </c>
      <c r="T149" s="1277">
        <v>0.46</v>
      </c>
      <c r="U149" s="1533">
        <v>7587</v>
      </c>
      <c r="V149" s="1277">
        <v>0.44</v>
      </c>
      <c r="W149" s="1533">
        <v>4797</v>
      </c>
      <c r="X149" s="1277">
        <v>0.17</v>
      </c>
      <c r="Y149" s="1533">
        <v>18459</v>
      </c>
      <c r="Z149" s="1334">
        <v>0.45</v>
      </c>
    </row>
    <row r="150" spans="1:26" ht="20.100000000000001" customHeight="1">
      <c r="A150" s="1927" t="s">
        <v>495</v>
      </c>
      <c r="B150" s="1928"/>
      <c r="C150" s="1527">
        <v>51</v>
      </c>
      <c r="D150" s="1290">
        <v>0.13</v>
      </c>
      <c r="E150" s="1527"/>
      <c r="F150" s="1279"/>
      <c r="G150" s="1527">
        <v>85</v>
      </c>
      <c r="H150" s="1277">
        <v>0.53</v>
      </c>
      <c r="I150" s="1527">
        <v>61</v>
      </c>
      <c r="J150" s="1277">
        <v>0.23</v>
      </c>
      <c r="K150" s="1825">
        <v>1117</v>
      </c>
      <c r="L150" s="1826">
        <v>0.13</v>
      </c>
      <c r="M150" s="1640">
        <v>5</v>
      </c>
      <c r="N150" s="1826">
        <v>0.14000000000000001</v>
      </c>
      <c r="O150" s="1825">
        <v>2595</v>
      </c>
      <c r="P150" s="1826">
        <v>0.64</v>
      </c>
      <c r="Q150" s="1825">
        <v>1543</v>
      </c>
      <c r="R150" s="1826">
        <v>0.33</v>
      </c>
      <c r="S150" s="1533">
        <v>27589</v>
      </c>
      <c r="T150" s="1277">
        <v>0.33</v>
      </c>
      <c r="U150" s="1533">
        <v>6930</v>
      </c>
      <c r="V150" s="1277">
        <v>0.4</v>
      </c>
      <c r="W150" s="1533">
        <v>21132</v>
      </c>
      <c r="X150" s="1277">
        <v>0.74</v>
      </c>
      <c r="Y150" s="1533">
        <v>17038</v>
      </c>
      <c r="Z150" s="1334">
        <v>0.41</v>
      </c>
    </row>
    <row r="151" spans="1:26">
      <c r="A151" s="1091" t="s">
        <v>230</v>
      </c>
      <c r="B151" s="1092"/>
      <c r="C151" s="1527">
        <v>393</v>
      </c>
      <c r="D151" s="1277">
        <v>1</v>
      </c>
      <c r="E151" s="1527"/>
      <c r="F151" s="1279"/>
      <c r="G151" s="1527">
        <v>159</v>
      </c>
      <c r="H151" s="1277">
        <v>1</v>
      </c>
      <c r="I151" s="1527">
        <v>268</v>
      </c>
      <c r="J151" s="1277">
        <v>1</v>
      </c>
      <c r="K151" s="1825">
        <v>8731</v>
      </c>
      <c r="L151" s="1826">
        <v>1</v>
      </c>
      <c r="M151" s="1640">
        <v>35</v>
      </c>
      <c r="N151" s="1826">
        <v>1</v>
      </c>
      <c r="O151" s="1825">
        <v>4027</v>
      </c>
      <c r="P151" s="1826">
        <v>1</v>
      </c>
      <c r="Q151" s="1825">
        <v>4619</v>
      </c>
      <c r="R151" s="1826">
        <v>1</v>
      </c>
      <c r="S151" s="1533">
        <v>84498</v>
      </c>
      <c r="T151" s="1277">
        <v>1</v>
      </c>
      <c r="U151" s="1533">
        <v>17257</v>
      </c>
      <c r="V151" s="1277">
        <v>1</v>
      </c>
      <c r="W151" s="1533">
        <v>28415</v>
      </c>
      <c r="X151" s="1277">
        <v>1</v>
      </c>
      <c r="Y151" s="1533">
        <v>41162</v>
      </c>
      <c r="Z151" s="1334">
        <v>1</v>
      </c>
    </row>
    <row r="152" spans="1:26">
      <c r="A152" s="1497" t="s">
        <v>496</v>
      </c>
      <c r="B152" s="1498"/>
      <c r="C152" s="1498"/>
      <c r="D152" s="1498"/>
      <c r="E152" s="1498"/>
      <c r="F152" s="1498"/>
      <c r="G152" s="1498"/>
      <c r="H152" s="1498"/>
      <c r="I152" s="1498"/>
      <c r="J152" s="1498"/>
      <c r="K152" s="1498"/>
      <c r="L152" s="1498"/>
      <c r="M152" s="1498"/>
      <c r="N152" s="1498"/>
      <c r="O152" s="1498"/>
      <c r="P152" s="1498"/>
      <c r="Q152" s="1498"/>
      <c r="R152" s="1498"/>
      <c r="S152" s="1498"/>
      <c r="T152" s="1498"/>
      <c r="U152" s="1498"/>
      <c r="V152" s="1498"/>
      <c r="W152" s="1498"/>
      <c r="X152" s="1498"/>
      <c r="Y152" s="1498"/>
      <c r="Z152" s="1498"/>
    </row>
    <row r="153" spans="1:26">
      <c r="A153" s="1120" t="s">
        <v>497</v>
      </c>
      <c r="B153" s="1121"/>
      <c r="C153" s="1527">
        <v>398</v>
      </c>
      <c r="D153" s="1277">
        <v>1</v>
      </c>
      <c r="E153" s="1527">
        <v>0</v>
      </c>
      <c r="F153" s="1277">
        <v>0</v>
      </c>
      <c r="G153" s="1527">
        <v>0</v>
      </c>
      <c r="H153" s="1277">
        <v>0</v>
      </c>
      <c r="I153" s="1527">
        <v>0</v>
      </c>
      <c r="J153" s="1277">
        <v>0</v>
      </c>
      <c r="K153" s="1825">
        <v>9048</v>
      </c>
      <c r="L153" s="1826">
        <v>1</v>
      </c>
      <c r="M153" s="1640">
        <v>0</v>
      </c>
      <c r="N153" s="1826">
        <v>0</v>
      </c>
      <c r="O153" s="1640">
        <v>0</v>
      </c>
      <c r="P153" s="1826">
        <v>0</v>
      </c>
      <c r="Q153" s="1640">
        <v>0</v>
      </c>
      <c r="R153" s="1826">
        <v>0</v>
      </c>
      <c r="S153" s="1533">
        <v>86274</v>
      </c>
      <c r="T153" s="1277">
        <v>1</v>
      </c>
      <c r="U153" s="1527">
        <v>0</v>
      </c>
      <c r="V153" s="1277">
        <v>0</v>
      </c>
      <c r="W153" s="1527">
        <v>0</v>
      </c>
      <c r="X153" s="1277">
        <v>0</v>
      </c>
      <c r="Y153" s="1527">
        <v>0</v>
      </c>
      <c r="Z153" s="1334">
        <v>0</v>
      </c>
    </row>
    <row r="154" spans="1:26">
      <c r="A154" s="1089" t="s">
        <v>498</v>
      </c>
      <c r="B154" s="1090"/>
      <c r="C154" s="1527">
        <v>0</v>
      </c>
      <c r="D154" s="1277">
        <v>0</v>
      </c>
      <c r="E154" s="1527">
        <v>0</v>
      </c>
      <c r="F154" s="1277">
        <v>0</v>
      </c>
      <c r="G154" s="1527">
        <v>0</v>
      </c>
      <c r="H154" s="1277">
        <v>0</v>
      </c>
      <c r="I154" s="1527">
        <v>0</v>
      </c>
      <c r="J154" s="1277">
        <v>0</v>
      </c>
      <c r="K154" s="1640">
        <v>0</v>
      </c>
      <c r="L154" s="1826">
        <v>0</v>
      </c>
      <c r="M154" s="1640">
        <v>36</v>
      </c>
      <c r="N154" s="1826">
        <v>1</v>
      </c>
      <c r="O154" s="1640">
        <v>0</v>
      </c>
      <c r="P154" s="1826">
        <v>0</v>
      </c>
      <c r="Q154" s="1640">
        <v>0</v>
      </c>
      <c r="R154" s="1826">
        <v>0</v>
      </c>
      <c r="S154" s="1527">
        <v>0</v>
      </c>
      <c r="T154" s="1277">
        <v>0</v>
      </c>
      <c r="U154" s="1533">
        <v>17675</v>
      </c>
      <c r="V154" s="1277">
        <v>1</v>
      </c>
      <c r="W154" s="1527">
        <v>0</v>
      </c>
      <c r="X154" s="1277">
        <v>0</v>
      </c>
      <c r="Y154" s="1527">
        <v>0</v>
      </c>
      <c r="Z154" s="1334">
        <v>0</v>
      </c>
    </row>
    <row r="155" spans="1:26">
      <c r="A155" s="1089" t="s">
        <v>59</v>
      </c>
      <c r="B155" s="1090"/>
      <c r="C155" s="1527">
        <v>0</v>
      </c>
      <c r="D155" s="1277">
        <v>0</v>
      </c>
      <c r="E155" s="1527">
        <v>0</v>
      </c>
      <c r="F155" s="1277">
        <v>0</v>
      </c>
      <c r="G155" s="1527">
        <v>162</v>
      </c>
      <c r="H155" s="1277">
        <v>1</v>
      </c>
      <c r="I155" s="1527">
        <v>0</v>
      </c>
      <c r="J155" s="1277">
        <v>0</v>
      </c>
      <c r="K155" s="1640">
        <v>0</v>
      </c>
      <c r="L155" s="1826">
        <v>0</v>
      </c>
      <c r="M155" s="1640">
        <v>0</v>
      </c>
      <c r="N155" s="1826">
        <v>0</v>
      </c>
      <c r="O155" s="1825">
        <v>4113</v>
      </c>
      <c r="P155" s="1826">
        <v>1</v>
      </c>
      <c r="Q155" s="1640">
        <v>0</v>
      </c>
      <c r="R155" s="1826">
        <v>0</v>
      </c>
      <c r="S155" s="1527">
        <v>0</v>
      </c>
      <c r="T155" s="1277">
        <v>0</v>
      </c>
      <c r="U155" s="1527">
        <v>0</v>
      </c>
      <c r="V155" s="1277">
        <v>0</v>
      </c>
      <c r="W155" s="1533">
        <v>29045</v>
      </c>
      <c r="X155" s="1277">
        <v>1</v>
      </c>
      <c r="Y155" s="1527">
        <v>0</v>
      </c>
      <c r="Z155" s="1334">
        <v>0</v>
      </c>
    </row>
    <row r="156" spans="1:26">
      <c r="A156" s="1089" t="s">
        <v>499</v>
      </c>
      <c r="B156" s="1090"/>
      <c r="C156" s="1527">
        <v>0</v>
      </c>
      <c r="D156" s="1277">
        <v>0</v>
      </c>
      <c r="E156" s="1527">
        <v>0</v>
      </c>
      <c r="F156" s="1277">
        <v>0</v>
      </c>
      <c r="G156" s="1527">
        <v>0</v>
      </c>
      <c r="H156" s="1277">
        <v>0</v>
      </c>
      <c r="I156" s="1527">
        <v>233</v>
      </c>
      <c r="J156" s="1277">
        <v>0.86</v>
      </c>
      <c r="K156" s="1640">
        <v>0</v>
      </c>
      <c r="L156" s="1826">
        <v>0</v>
      </c>
      <c r="M156" s="1640">
        <v>0</v>
      </c>
      <c r="N156" s="1826">
        <v>0</v>
      </c>
      <c r="O156" s="1640">
        <v>0</v>
      </c>
      <c r="P156" s="1826">
        <v>0</v>
      </c>
      <c r="Q156" s="1825">
        <v>3775</v>
      </c>
      <c r="R156" s="1826">
        <v>0.8</v>
      </c>
      <c r="S156" s="1527">
        <v>0</v>
      </c>
      <c r="T156" s="1277">
        <v>0</v>
      </c>
      <c r="U156" s="1527">
        <v>0</v>
      </c>
      <c r="V156" s="1277">
        <v>0</v>
      </c>
      <c r="W156" s="1527">
        <v>0</v>
      </c>
      <c r="X156" s="1277">
        <v>0</v>
      </c>
      <c r="Y156" s="1533">
        <v>35027</v>
      </c>
      <c r="Z156" s="1334">
        <v>0.83</v>
      </c>
    </row>
    <row r="157" spans="1:26" ht="15.95" customHeight="1">
      <c r="A157" s="1089" t="s">
        <v>500</v>
      </c>
      <c r="B157" s="1090"/>
      <c r="C157" s="1527">
        <v>0</v>
      </c>
      <c r="D157" s="1277">
        <v>0</v>
      </c>
      <c r="E157" s="1527"/>
      <c r="F157" s="1279"/>
      <c r="G157" s="1527">
        <v>0</v>
      </c>
      <c r="H157" s="1277">
        <v>0</v>
      </c>
      <c r="I157" s="1527">
        <v>38</v>
      </c>
      <c r="J157" s="1277">
        <v>0.14000000000000001</v>
      </c>
      <c r="K157" s="1640">
        <v>0</v>
      </c>
      <c r="L157" s="1826">
        <v>0</v>
      </c>
      <c r="M157" s="1640">
        <v>0</v>
      </c>
      <c r="N157" s="1826">
        <v>0</v>
      </c>
      <c r="O157" s="1640">
        <v>0</v>
      </c>
      <c r="P157" s="1826">
        <v>0</v>
      </c>
      <c r="Q157" s="1640">
        <v>960</v>
      </c>
      <c r="R157" s="1826">
        <v>0.2</v>
      </c>
      <c r="S157" s="1527">
        <v>0</v>
      </c>
      <c r="T157" s="1277">
        <v>0</v>
      </c>
      <c r="U157" s="1527">
        <v>0</v>
      </c>
      <c r="V157" s="1277">
        <v>0</v>
      </c>
      <c r="W157" s="1527">
        <v>0</v>
      </c>
      <c r="X157" s="1277">
        <v>0</v>
      </c>
      <c r="Y157" s="1533">
        <v>7030</v>
      </c>
      <c r="Z157" s="1334">
        <v>0.17</v>
      </c>
    </row>
    <row r="158" spans="1:26">
      <c r="A158" s="1091" t="s">
        <v>230</v>
      </c>
      <c r="B158" s="1092"/>
      <c r="C158" s="1527">
        <v>398</v>
      </c>
      <c r="D158" s="1277">
        <v>1</v>
      </c>
      <c r="E158" s="1527"/>
      <c r="F158" s="1279"/>
      <c r="G158" s="1527">
        <v>162</v>
      </c>
      <c r="H158" s="1277">
        <v>1</v>
      </c>
      <c r="I158" s="1527">
        <v>271</v>
      </c>
      <c r="J158" s="1277">
        <v>1</v>
      </c>
      <c r="K158" s="1825">
        <v>9048</v>
      </c>
      <c r="L158" s="1826">
        <v>1</v>
      </c>
      <c r="M158" s="1640">
        <v>36</v>
      </c>
      <c r="N158" s="1826">
        <v>1</v>
      </c>
      <c r="O158" s="1825">
        <v>4113</v>
      </c>
      <c r="P158" s="1826">
        <v>1</v>
      </c>
      <c r="Q158" s="1825">
        <v>4735</v>
      </c>
      <c r="R158" s="1826">
        <v>1</v>
      </c>
      <c r="S158" s="1533">
        <v>86274</v>
      </c>
      <c r="T158" s="1277">
        <v>1</v>
      </c>
      <c r="U158" s="1533">
        <v>17675</v>
      </c>
      <c r="V158" s="1277">
        <v>1</v>
      </c>
      <c r="W158" s="1533">
        <v>29045</v>
      </c>
      <c r="X158" s="1277">
        <v>1</v>
      </c>
      <c r="Y158" s="1533">
        <v>42057</v>
      </c>
      <c r="Z158" s="1334">
        <v>1</v>
      </c>
    </row>
    <row r="159" spans="1:26" ht="15.95" customHeight="1">
      <c r="A159" s="1661" t="s">
        <v>501</v>
      </c>
      <c r="B159" s="1662"/>
      <c r="C159" s="1662"/>
      <c r="D159" s="1662"/>
      <c r="E159" s="1662"/>
      <c r="F159" s="1662"/>
      <c r="G159" s="1662"/>
      <c r="H159" s="1662"/>
      <c r="I159" s="1662"/>
      <c r="J159" s="1662"/>
      <c r="K159" s="1662"/>
      <c r="L159" s="1662"/>
      <c r="M159" s="1662"/>
      <c r="N159" s="1662"/>
      <c r="O159" s="1662"/>
      <c r="P159" s="1662"/>
      <c r="Q159" s="1662"/>
      <c r="R159" s="1662"/>
      <c r="S159" s="1662"/>
      <c r="T159" s="1662"/>
      <c r="U159" s="1662"/>
      <c r="V159" s="1662"/>
      <c r="W159" s="1662"/>
      <c r="X159" s="1662"/>
      <c r="Y159" s="1662"/>
      <c r="Z159" s="1662"/>
    </row>
    <row r="160" spans="1:26">
      <c r="A160" s="1830" t="s">
        <v>502</v>
      </c>
      <c r="B160" s="1831"/>
      <c r="C160" s="1831"/>
      <c r="D160" s="1831"/>
      <c r="E160" s="1831"/>
      <c r="F160" s="1831"/>
      <c r="G160" s="1831"/>
      <c r="H160" s="1831"/>
      <c r="I160" s="1831"/>
      <c r="J160" s="1831"/>
      <c r="K160" s="1831"/>
      <c r="L160" s="1831"/>
      <c r="M160" s="1831"/>
      <c r="N160" s="1831"/>
      <c r="O160" s="1831"/>
      <c r="P160" s="1831"/>
      <c r="Q160" s="1831"/>
      <c r="R160" s="1831"/>
      <c r="S160" s="1831"/>
      <c r="T160" s="1831"/>
      <c r="U160" s="1831"/>
      <c r="V160" s="1831"/>
      <c r="W160" s="1831"/>
      <c r="X160" s="1831"/>
      <c r="Y160" s="1831"/>
      <c r="Z160" s="1832"/>
    </row>
    <row r="161" spans="1:26">
      <c r="A161" s="1933" t="s">
        <v>205</v>
      </c>
      <c r="B161" s="1934"/>
      <c r="C161" s="1527">
        <v>398</v>
      </c>
      <c r="D161" s="1277">
        <v>1</v>
      </c>
      <c r="E161" s="1527"/>
      <c r="F161" s="1279"/>
      <c r="G161" s="1527">
        <v>0</v>
      </c>
      <c r="H161" s="1277">
        <v>0</v>
      </c>
      <c r="I161" s="1527">
        <v>0</v>
      </c>
      <c r="J161" s="1277">
        <v>0</v>
      </c>
      <c r="K161" s="1529">
        <v>9048</v>
      </c>
      <c r="L161" s="1331">
        <v>1</v>
      </c>
      <c r="M161" s="1575">
        <v>0</v>
      </c>
      <c r="N161" s="1331">
        <v>0</v>
      </c>
      <c r="O161" s="1575">
        <v>0</v>
      </c>
      <c r="P161" s="1331">
        <v>0</v>
      </c>
      <c r="Q161" s="1575">
        <v>0</v>
      </c>
      <c r="R161" s="1331">
        <v>0</v>
      </c>
      <c r="S161" s="1533">
        <v>86274</v>
      </c>
      <c r="T161" s="1277">
        <v>1</v>
      </c>
      <c r="U161" s="1527">
        <v>0</v>
      </c>
      <c r="V161" s="1277">
        <v>0</v>
      </c>
      <c r="W161" s="1527">
        <v>0</v>
      </c>
      <c r="X161" s="1277">
        <v>0</v>
      </c>
      <c r="Y161" s="1527">
        <v>0</v>
      </c>
      <c r="Z161" s="1334">
        <v>0</v>
      </c>
    </row>
    <row r="162" spans="1:26">
      <c r="A162" s="1927" t="s">
        <v>208</v>
      </c>
      <c r="B162" s="1928"/>
      <c r="C162" s="1527">
        <v>0</v>
      </c>
      <c r="D162" s="1277">
        <v>0</v>
      </c>
      <c r="E162" s="1527"/>
      <c r="F162" s="1279"/>
      <c r="G162" s="1527">
        <v>0</v>
      </c>
      <c r="H162" s="1277">
        <v>0</v>
      </c>
      <c r="I162" s="1527">
        <v>0</v>
      </c>
      <c r="J162" s="1277">
        <v>0</v>
      </c>
      <c r="K162" s="1575">
        <v>0</v>
      </c>
      <c r="L162" s="1331">
        <v>0</v>
      </c>
      <c r="M162" s="1575">
        <v>36</v>
      </c>
      <c r="N162" s="1331">
        <v>1</v>
      </c>
      <c r="O162" s="1575">
        <v>0</v>
      </c>
      <c r="P162" s="1331">
        <v>0</v>
      </c>
      <c r="Q162" s="1575">
        <v>0</v>
      </c>
      <c r="R162" s="1331">
        <v>0</v>
      </c>
      <c r="S162" s="1527">
        <v>0</v>
      </c>
      <c r="T162" s="1277">
        <v>0</v>
      </c>
      <c r="U162" s="1533">
        <v>17675</v>
      </c>
      <c r="V162" s="1277">
        <v>1</v>
      </c>
      <c r="W162" s="1527">
        <v>0</v>
      </c>
      <c r="X162" s="1277">
        <v>0</v>
      </c>
      <c r="Y162" s="1527">
        <v>0</v>
      </c>
      <c r="Z162" s="1334">
        <v>0</v>
      </c>
    </row>
    <row r="163" spans="1:26">
      <c r="A163" s="1927" t="s">
        <v>59</v>
      </c>
      <c r="B163" s="1928"/>
      <c r="C163" s="1527">
        <v>0</v>
      </c>
      <c r="D163" s="1277">
        <v>0</v>
      </c>
      <c r="E163" s="1527"/>
      <c r="F163" s="1279"/>
      <c r="G163" s="1527">
        <v>162</v>
      </c>
      <c r="H163" s="1277">
        <v>1</v>
      </c>
      <c r="I163" s="1527">
        <v>0</v>
      </c>
      <c r="J163" s="1277">
        <v>0</v>
      </c>
      <c r="K163" s="1575">
        <v>0</v>
      </c>
      <c r="L163" s="1331">
        <v>0</v>
      </c>
      <c r="M163" s="1575">
        <v>0</v>
      </c>
      <c r="N163" s="1331">
        <v>0</v>
      </c>
      <c r="O163" s="1529">
        <v>4113</v>
      </c>
      <c r="P163" s="1331">
        <v>1</v>
      </c>
      <c r="Q163" s="1575">
        <v>0</v>
      </c>
      <c r="R163" s="1331">
        <v>0</v>
      </c>
      <c r="S163" s="1527">
        <v>0</v>
      </c>
      <c r="T163" s="1277">
        <v>0</v>
      </c>
      <c r="U163" s="1527">
        <v>0</v>
      </c>
      <c r="V163" s="1277">
        <v>0</v>
      </c>
      <c r="W163" s="1533">
        <v>29045</v>
      </c>
      <c r="X163" s="1277">
        <v>1</v>
      </c>
      <c r="Y163" s="1527">
        <v>0</v>
      </c>
      <c r="Z163" s="1334">
        <v>0</v>
      </c>
    </row>
    <row r="164" spans="1:26" ht="15.95" customHeight="1">
      <c r="A164" s="1927" t="s">
        <v>211</v>
      </c>
      <c r="B164" s="1928"/>
      <c r="C164" s="1527">
        <v>0</v>
      </c>
      <c r="D164" s="1277">
        <v>0</v>
      </c>
      <c r="E164" s="1527"/>
      <c r="F164" s="1279"/>
      <c r="G164" s="1527">
        <v>0</v>
      </c>
      <c r="H164" s="1277">
        <v>0</v>
      </c>
      <c r="I164" s="1527">
        <v>271</v>
      </c>
      <c r="J164" s="1277">
        <v>1</v>
      </c>
      <c r="K164" s="1575">
        <v>0</v>
      </c>
      <c r="L164" s="1331">
        <v>0</v>
      </c>
      <c r="M164" s="1575">
        <v>0</v>
      </c>
      <c r="N164" s="1331">
        <v>0</v>
      </c>
      <c r="O164" s="1575">
        <v>0</v>
      </c>
      <c r="P164" s="1331">
        <v>0</v>
      </c>
      <c r="Q164" s="1529">
        <v>4735</v>
      </c>
      <c r="R164" s="1331">
        <v>1</v>
      </c>
      <c r="S164" s="1527">
        <v>0</v>
      </c>
      <c r="T164" s="1277">
        <v>0</v>
      </c>
      <c r="U164" s="1527">
        <v>0</v>
      </c>
      <c r="V164" s="1277">
        <v>0</v>
      </c>
      <c r="W164" s="1527">
        <v>0</v>
      </c>
      <c r="X164" s="1277">
        <v>0</v>
      </c>
      <c r="Y164" s="1533">
        <v>42057</v>
      </c>
      <c r="Z164" s="1334">
        <v>1</v>
      </c>
    </row>
    <row r="165" spans="1:26">
      <c r="A165" s="1091" t="s">
        <v>230</v>
      </c>
      <c r="B165" s="1092"/>
      <c r="C165" s="1527">
        <v>398</v>
      </c>
      <c r="D165" s="1277">
        <v>1</v>
      </c>
      <c r="E165" s="1527"/>
      <c r="F165" s="1279"/>
      <c r="G165" s="1527">
        <v>162</v>
      </c>
      <c r="H165" s="1277">
        <v>1</v>
      </c>
      <c r="I165" s="1527">
        <v>271</v>
      </c>
      <c r="J165" s="1277">
        <v>1</v>
      </c>
      <c r="K165" s="1529">
        <v>9048</v>
      </c>
      <c r="L165" s="1331">
        <v>1</v>
      </c>
      <c r="M165" s="1575">
        <v>36</v>
      </c>
      <c r="N165" s="1331">
        <v>1</v>
      </c>
      <c r="O165" s="1529">
        <v>4113</v>
      </c>
      <c r="P165" s="1331">
        <v>1</v>
      </c>
      <c r="Q165" s="1529">
        <v>4735</v>
      </c>
      <c r="R165" s="1331">
        <v>1</v>
      </c>
      <c r="S165" s="1533">
        <v>86274</v>
      </c>
      <c r="T165" s="1277">
        <v>1</v>
      </c>
      <c r="U165" s="1533">
        <v>17675</v>
      </c>
      <c r="V165" s="1277">
        <v>1</v>
      </c>
      <c r="W165" s="1533">
        <v>29045</v>
      </c>
      <c r="X165" s="1277">
        <v>1</v>
      </c>
      <c r="Y165" s="1533">
        <v>42057</v>
      </c>
      <c r="Z165" s="1334">
        <v>1</v>
      </c>
    </row>
    <row r="166" spans="1:26" ht="15.95" customHeight="1">
      <c r="A166" s="1661" t="s">
        <v>503</v>
      </c>
      <c r="B166" s="1662"/>
      <c r="C166" s="1662"/>
      <c r="D166" s="1662"/>
      <c r="E166" s="1662"/>
      <c r="F166" s="1662"/>
      <c r="G166" s="1662"/>
      <c r="H166" s="1662"/>
      <c r="I166" s="1662"/>
      <c r="J166" s="1662"/>
      <c r="K166" s="1662"/>
      <c r="L166" s="1662"/>
      <c r="M166" s="1662"/>
      <c r="N166" s="1662"/>
      <c r="O166" s="1662"/>
      <c r="P166" s="1662"/>
      <c r="Q166" s="1662"/>
      <c r="R166" s="1662"/>
      <c r="S166" s="1662"/>
      <c r="T166" s="1662"/>
      <c r="U166" s="1662"/>
      <c r="V166" s="1662"/>
      <c r="W166" s="1662"/>
      <c r="X166" s="1662"/>
      <c r="Y166" s="1662"/>
      <c r="Z166" s="1662"/>
    </row>
    <row r="167" spans="1:26">
      <c r="A167" s="1830" t="s">
        <v>502</v>
      </c>
      <c r="B167" s="1831"/>
      <c r="C167" s="1831"/>
      <c r="D167" s="1831"/>
      <c r="E167" s="1831"/>
      <c r="F167" s="1831"/>
      <c r="G167" s="1831"/>
      <c r="H167" s="1831"/>
      <c r="I167" s="1831"/>
      <c r="J167" s="1831"/>
      <c r="K167" s="1831"/>
      <c r="L167" s="1831"/>
      <c r="M167" s="1831"/>
      <c r="N167" s="1831"/>
      <c r="O167" s="1831"/>
      <c r="P167" s="1831"/>
      <c r="Q167" s="1831"/>
      <c r="R167" s="1831"/>
      <c r="S167" s="1831"/>
      <c r="T167" s="1831"/>
      <c r="U167" s="1831"/>
      <c r="V167" s="1831"/>
      <c r="W167" s="1831"/>
      <c r="X167" s="1831"/>
      <c r="Y167" s="1831"/>
      <c r="Z167" s="1832"/>
    </row>
    <row r="168" spans="1:26">
      <c r="A168" s="1933" t="s">
        <v>57</v>
      </c>
      <c r="B168" s="1934"/>
      <c r="C168" s="1527">
        <v>398</v>
      </c>
      <c r="D168" s="1277">
        <v>1</v>
      </c>
      <c r="E168" s="1527"/>
      <c r="F168" s="1279"/>
      <c r="G168" s="1527">
        <v>0</v>
      </c>
      <c r="H168" s="1277">
        <v>0</v>
      </c>
      <c r="I168" s="1527">
        <v>0</v>
      </c>
      <c r="J168" s="1277">
        <v>0</v>
      </c>
      <c r="K168" s="1529">
        <v>9048</v>
      </c>
      <c r="L168" s="1331">
        <v>1</v>
      </c>
      <c r="M168" s="1575">
        <v>36</v>
      </c>
      <c r="N168" s="1331">
        <v>1</v>
      </c>
      <c r="O168" s="1575">
        <v>0</v>
      </c>
      <c r="P168" s="1331">
        <v>0</v>
      </c>
      <c r="Q168" s="1575">
        <v>0</v>
      </c>
      <c r="R168" s="1331">
        <v>0</v>
      </c>
      <c r="S168" s="1533">
        <v>86274</v>
      </c>
      <c r="T168" s="1277">
        <v>1</v>
      </c>
      <c r="U168" s="1533">
        <v>17675</v>
      </c>
      <c r="V168" s="1277">
        <v>1</v>
      </c>
      <c r="W168" s="1527">
        <v>0</v>
      </c>
      <c r="X168" s="1277">
        <v>0</v>
      </c>
      <c r="Y168" s="1527">
        <v>0</v>
      </c>
      <c r="Z168" s="1334">
        <v>0</v>
      </c>
    </row>
    <row r="169" spans="1:26" ht="15.95" customHeight="1">
      <c r="A169" s="1927" t="s">
        <v>504</v>
      </c>
      <c r="B169" s="1928"/>
      <c r="C169" s="1527">
        <v>0</v>
      </c>
      <c r="D169" s="1277">
        <v>0</v>
      </c>
      <c r="E169" s="1527"/>
      <c r="F169" s="1279"/>
      <c r="G169" s="1527">
        <v>162</v>
      </c>
      <c r="H169" s="1277">
        <v>1</v>
      </c>
      <c r="I169" s="1527">
        <v>271</v>
      </c>
      <c r="J169" s="1277">
        <v>1</v>
      </c>
      <c r="K169" s="1575">
        <v>0</v>
      </c>
      <c r="L169" s="1331">
        <v>0</v>
      </c>
      <c r="M169" s="1575">
        <v>0</v>
      </c>
      <c r="N169" s="1331">
        <v>0</v>
      </c>
      <c r="O169" s="1529">
        <v>4113</v>
      </c>
      <c r="P169" s="1331">
        <v>1</v>
      </c>
      <c r="Q169" s="1529">
        <v>4735</v>
      </c>
      <c r="R169" s="1331">
        <v>1</v>
      </c>
      <c r="S169" s="1527">
        <v>0</v>
      </c>
      <c r="T169" s="1277">
        <v>0</v>
      </c>
      <c r="U169" s="1527">
        <v>0</v>
      </c>
      <c r="V169" s="1277">
        <v>0</v>
      </c>
      <c r="W169" s="1533">
        <v>29045</v>
      </c>
      <c r="X169" s="1277">
        <v>1</v>
      </c>
      <c r="Y169" s="1533">
        <v>42057</v>
      </c>
      <c r="Z169" s="1334">
        <v>1</v>
      </c>
    </row>
    <row r="170" spans="1:26" ht="15.95" customHeight="1">
      <c r="A170" s="1091" t="s">
        <v>230</v>
      </c>
      <c r="B170" s="1092"/>
      <c r="C170" s="1527">
        <v>398</v>
      </c>
      <c r="D170" s="1277">
        <v>1</v>
      </c>
      <c r="E170" s="1840"/>
      <c r="F170" s="1841"/>
      <c r="G170" s="1840">
        <v>162</v>
      </c>
      <c r="H170" s="1842">
        <v>1</v>
      </c>
      <c r="I170" s="1840">
        <v>271</v>
      </c>
      <c r="J170" s="1842">
        <v>1</v>
      </c>
      <c r="K170" s="1843">
        <v>9048</v>
      </c>
      <c r="L170" s="1844">
        <v>1</v>
      </c>
      <c r="M170" s="1845">
        <v>36</v>
      </c>
      <c r="N170" s="1844">
        <v>1</v>
      </c>
      <c r="O170" s="1843">
        <v>4113</v>
      </c>
      <c r="P170" s="1844">
        <v>1</v>
      </c>
      <c r="Q170" s="1843">
        <v>4735</v>
      </c>
      <c r="R170" s="1844">
        <v>1</v>
      </c>
      <c r="S170" s="1846">
        <v>86274</v>
      </c>
      <c r="T170" s="1842">
        <v>1</v>
      </c>
      <c r="U170" s="1846">
        <v>17675</v>
      </c>
      <c r="V170" s="1842">
        <v>1</v>
      </c>
      <c r="W170" s="1846">
        <v>29045</v>
      </c>
      <c r="X170" s="1842">
        <v>1</v>
      </c>
      <c r="Y170" s="1846">
        <v>42057</v>
      </c>
      <c r="Z170" s="1847">
        <v>1</v>
      </c>
    </row>
    <row r="171" spans="1:26" ht="15.95" customHeight="1">
      <c r="A171" s="1935" t="s">
        <v>505</v>
      </c>
      <c r="B171" s="1936"/>
      <c r="C171" s="1936"/>
      <c r="D171" s="1936"/>
      <c r="E171" s="1936"/>
      <c r="F171" s="1936"/>
      <c r="G171" s="1936"/>
      <c r="H171" s="1936"/>
      <c r="I171" s="1936"/>
      <c r="J171" s="1936"/>
      <c r="K171" s="1936"/>
      <c r="L171" s="1936"/>
      <c r="M171" s="1936"/>
      <c r="N171" s="1936"/>
      <c r="O171" s="1936"/>
      <c r="P171" s="1936"/>
      <c r="Q171" s="1936"/>
      <c r="R171" s="1936"/>
      <c r="S171" s="1936"/>
      <c r="T171" s="1936"/>
      <c r="U171" s="1936"/>
      <c r="V171" s="1936"/>
      <c r="W171" s="1936"/>
      <c r="X171" s="1936"/>
      <c r="Y171" s="1936"/>
      <c r="Z171" s="1936"/>
    </row>
    <row r="172" spans="1:26" ht="15.95" customHeight="1">
      <c r="A172" s="1923" t="s">
        <v>506</v>
      </c>
      <c r="B172" s="1924"/>
      <c r="C172" s="1924"/>
      <c r="D172" s="1924"/>
      <c r="E172" s="1924"/>
      <c r="F172" s="1924"/>
      <c r="G172" s="1924"/>
      <c r="H172" s="1924"/>
      <c r="I172" s="1924"/>
      <c r="J172" s="1924"/>
      <c r="K172" s="1924"/>
      <c r="L172" s="1924"/>
      <c r="M172" s="1924"/>
      <c r="N172" s="1924"/>
      <c r="O172" s="1924"/>
      <c r="P172" s="1924"/>
      <c r="Q172" s="1924"/>
      <c r="R172" s="1924"/>
      <c r="S172" s="1924"/>
      <c r="T172" s="1924"/>
      <c r="U172" s="1924"/>
      <c r="V172" s="1924"/>
      <c r="W172" s="1924"/>
      <c r="X172" s="1924"/>
      <c r="Y172" s="1924"/>
      <c r="Z172" s="1924"/>
    </row>
    <row r="173" spans="1:26">
      <c r="A173" s="1451" t="s">
        <v>507</v>
      </c>
      <c r="B173" s="1452"/>
      <c r="C173" s="1328">
        <v>102</v>
      </c>
      <c r="D173" s="1290">
        <v>0.26</v>
      </c>
      <c r="E173" s="1328"/>
      <c r="F173" s="1292"/>
      <c r="G173" s="1328" t="s">
        <v>508</v>
      </c>
      <c r="H173" s="1292" t="s">
        <v>508</v>
      </c>
      <c r="I173" s="1328" t="s">
        <v>508</v>
      </c>
      <c r="J173" s="1292" t="s">
        <v>508</v>
      </c>
      <c r="K173" s="1386">
        <v>4314</v>
      </c>
      <c r="L173" s="1295">
        <v>0.48</v>
      </c>
      <c r="M173" s="1389">
        <v>10</v>
      </c>
      <c r="N173" s="1295">
        <v>0.28000000000000003</v>
      </c>
      <c r="O173" s="1389" t="s">
        <v>508</v>
      </c>
      <c r="P173" s="1848" t="s">
        <v>508</v>
      </c>
      <c r="Q173" s="1389" t="s">
        <v>508</v>
      </c>
      <c r="R173" s="1848" t="s">
        <v>508</v>
      </c>
      <c r="S173" s="1388">
        <v>20939</v>
      </c>
      <c r="T173" s="1290">
        <v>0.24</v>
      </c>
      <c r="U173" s="1388">
        <v>5683</v>
      </c>
      <c r="V173" s="1290">
        <v>0.33</v>
      </c>
      <c r="W173" s="1328">
        <v>6</v>
      </c>
      <c r="X173" s="1290">
        <v>0.46</v>
      </c>
      <c r="Y173" s="1328">
        <v>71</v>
      </c>
      <c r="Z173" s="1301">
        <v>0.53</v>
      </c>
    </row>
    <row r="174" spans="1:26">
      <c r="A174" s="1453" t="s">
        <v>509</v>
      </c>
      <c r="B174" s="1455"/>
      <c r="C174" s="1328">
        <v>126</v>
      </c>
      <c r="D174" s="1290">
        <v>0.32</v>
      </c>
      <c r="E174" s="1328"/>
      <c r="F174" s="1292"/>
      <c r="G174" s="1328" t="s">
        <v>508</v>
      </c>
      <c r="H174" s="1292" t="s">
        <v>508</v>
      </c>
      <c r="I174" s="1328" t="s">
        <v>508</v>
      </c>
      <c r="J174" s="1292" t="s">
        <v>508</v>
      </c>
      <c r="K174" s="1386">
        <v>2826</v>
      </c>
      <c r="L174" s="1295">
        <v>0.32</v>
      </c>
      <c r="M174" s="1389">
        <v>11</v>
      </c>
      <c r="N174" s="1295">
        <v>0.31</v>
      </c>
      <c r="O174" s="1389" t="s">
        <v>508</v>
      </c>
      <c r="P174" s="1848" t="s">
        <v>508</v>
      </c>
      <c r="Q174" s="1389" t="s">
        <v>508</v>
      </c>
      <c r="R174" s="1848" t="s">
        <v>508</v>
      </c>
      <c r="S174" s="1388">
        <v>25474</v>
      </c>
      <c r="T174" s="1290">
        <v>0.3</v>
      </c>
      <c r="U174" s="1388">
        <v>5152</v>
      </c>
      <c r="V174" s="1290">
        <v>0.3</v>
      </c>
      <c r="W174" s="1328">
        <v>6</v>
      </c>
      <c r="X174" s="1290">
        <v>0.46</v>
      </c>
      <c r="Y174" s="1328">
        <v>47</v>
      </c>
      <c r="Z174" s="1301">
        <v>0.35</v>
      </c>
    </row>
    <row r="175" spans="1:26" ht="32.1" customHeight="1">
      <c r="A175" s="1453" t="s">
        <v>510</v>
      </c>
      <c r="B175" s="1455"/>
      <c r="C175" s="1328">
        <v>161</v>
      </c>
      <c r="D175" s="1290">
        <v>0.41</v>
      </c>
      <c r="E175" s="1328"/>
      <c r="F175" s="1292"/>
      <c r="G175" s="1328" t="s">
        <v>508</v>
      </c>
      <c r="H175" s="1292" t="s">
        <v>508</v>
      </c>
      <c r="I175" s="1328" t="s">
        <v>508</v>
      </c>
      <c r="J175" s="1292" t="s">
        <v>508</v>
      </c>
      <c r="K175" s="1386">
        <v>1804</v>
      </c>
      <c r="L175" s="1295">
        <v>0.2</v>
      </c>
      <c r="M175" s="1389">
        <v>15</v>
      </c>
      <c r="N175" s="1295">
        <v>0.42</v>
      </c>
      <c r="O175" s="1389" t="s">
        <v>508</v>
      </c>
      <c r="P175" s="1848" t="s">
        <v>508</v>
      </c>
      <c r="Q175" s="1389" t="s">
        <v>508</v>
      </c>
      <c r="R175" s="1848" t="s">
        <v>508</v>
      </c>
      <c r="S175" s="1388">
        <v>39390</v>
      </c>
      <c r="T175" s="1290">
        <v>0.46</v>
      </c>
      <c r="U175" s="1388">
        <v>6539</v>
      </c>
      <c r="V175" s="1290">
        <v>0.38</v>
      </c>
      <c r="W175" s="1328">
        <v>1</v>
      </c>
      <c r="X175" s="1290">
        <v>0.08</v>
      </c>
      <c r="Y175" s="1328">
        <v>17</v>
      </c>
      <c r="Z175" s="1301">
        <v>0.13</v>
      </c>
    </row>
    <row r="176" spans="1:26" ht="32.1" customHeight="1">
      <c r="A176" s="1091" t="s">
        <v>230</v>
      </c>
      <c r="B176" s="1092"/>
      <c r="C176" s="1328">
        <v>389</v>
      </c>
      <c r="D176" s="1290">
        <v>1</v>
      </c>
      <c r="E176" s="1328"/>
      <c r="F176" s="1292"/>
      <c r="G176" s="1328" t="s">
        <v>508</v>
      </c>
      <c r="H176" s="1292" t="s">
        <v>508</v>
      </c>
      <c r="I176" s="1328" t="s">
        <v>508</v>
      </c>
      <c r="J176" s="1292" t="s">
        <v>508</v>
      </c>
      <c r="K176" s="1386">
        <v>8944</v>
      </c>
      <c r="L176" s="1295">
        <v>1</v>
      </c>
      <c r="M176" s="1389">
        <v>36</v>
      </c>
      <c r="N176" s="1295">
        <v>1</v>
      </c>
      <c r="O176" s="1389" t="s">
        <v>508</v>
      </c>
      <c r="P176" s="1848" t="s">
        <v>508</v>
      </c>
      <c r="Q176" s="1389" t="s">
        <v>508</v>
      </c>
      <c r="R176" s="1848" t="s">
        <v>508</v>
      </c>
      <c r="S176" s="1388">
        <v>85803</v>
      </c>
      <c r="T176" s="1290">
        <v>1</v>
      </c>
      <c r="U176" s="1388">
        <v>17374</v>
      </c>
      <c r="V176" s="1290">
        <v>1</v>
      </c>
      <c r="W176" s="1328">
        <v>13</v>
      </c>
      <c r="X176" s="1290">
        <v>1</v>
      </c>
      <c r="Y176" s="1328">
        <v>135</v>
      </c>
      <c r="Z176" s="1301">
        <v>1</v>
      </c>
    </row>
    <row r="177" spans="1:26" ht="15.95" customHeight="1">
      <c r="A177" s="1661" t="s">
        <v>970</v>
      </c>
      <c r="B177" s="1662"/>
      <c r="C177" s="1662"/>
      <c r="D177" s="1662"/>
      <c r="E177" s="1662"/>
      <c r="F177" s="1662"/>
      <c r="G177" s="1662"/>
      <c r="H177" s="1662"/>
      <c r="I177" s="1662"/>
      <c r="J177" s="1662"/>
      <c r="K177" s="1662"/>
      <c r="L177" s="1662"/>
      <c r="M177" s="1662"/>
      <c r="N177" s="1662"/>
      <c r="O177" s="1662"/>
      <c r="P177" s="1662"/>
      <c r="Q177" s="1662"/>
      <c r="R177" s="1662"/>
      <c r="S177" s="1662"/>
      <c r="T177" s="1662"/>
      <c r="U177" s="1662"/>
      <c r="V177" s="1662"/>
      <c r="W177" s="1662"/>
      <c r="X177" s="1662"/>
      <c r="Y177" s="1662"/>
      <c r="Z177" s="1662"/>
    </row>
    <row r="178" spans="1:26" ht="32.1" customHeight="1">
      <c r="A178" s="1923" t="s">
        <v>971</v>
      </c>
      <c r="B178" s="1924"/>
      <c r="C178" s="1924"/>
      <c r="D178" s="1924"/>
      <c r="E178" s="1924"/>
      <c r="F178" s="1924"/>
      <c r="G178" s="1924"/>
      <c r="H178" s="1924"/>
      <c r="I178" s="1924"/>
      <c r="J178" s="1924"/>
      <c r="K178" s="1924"/>
      <c r="L178" s="1924"/>
      <c r="M178" s="1924"/>
      <c r="N178" s="1924"/>
      <c r="O178" s="1924"/>
      <c r="P178" s="1924"/>
      <c r="Q178" s="1924"/>
      <c r="R178" s="1924"/>
      <c r="S178" s="1924"/>
      <c r="T178" s="1924"/>
      <c r="U178" s="1924"/>
      <c r="V178" s="1924"/>
      <c r="W178" s="1924"/>
      <c r="X178" s="1924"/>
      <c r="Y178" s="1924"/>
      <c r="Z178" s="1924"/>
    </row>
    <row r="179" spans="1:26" ht="32.1" customHeight="1">
      <c r="A179" s="1451" t="s">
        <v>512</v>
      </c>
      <c r="B179" s="1452"/>
      <c r="C179" s="1527">
        <v>55</v>
      </c>
      <c r="D179" s="1290">
        <v>0.14000000000000001</v>
      </c>
      <c r="E179" s="1527"/>
      <c r="F179" s="1279"/>
      <c r="G179" s="1527" t="s">
        <v>508</v>
      </c>
      <c r="H179" s="1279" t="s">
        <v>508</v>
      </c>
      <c r="I179" s="1527" t="s">
        <v>508</v>
      </c>
      <c r="J179" s="1279" t="s">
        <v>508</v>
      </c>
      <c r="K179" s="1575">
        <v>234</v>
      </c>
      <c r="L179" s="1331">
        <v>0.03</v>
      </c>
      <c r="M179" s="1575">
        <v>0</v>
      </c>
      <c r="N179" s="1331">
        <v>0</v>
      </c>
      <c r="O179" s="1575" t="s">
        <v>508</v>
      </c>
      <c r="P179" s="1849" t="s">
        <v>508</v>
      </c>
      <c r="Q179" s="1575" t="s">
        <v>508</v>
      </c>
      <c r="R179" s="1849" t="s">
        <v>508</v>
      </c>
      <c r="S179" s="1533">
        <v>31317</v>
      </c>
      <c r="T179" s="1277">
        <v>0.37</v>
      </c>
      <c r="U179" s="1527">
        <v>880</v>
      </c>
      <c r="V179" s="1277">
        <v>0.05</v>
      </c>
      <c r="W179" s="1527">
        <v>0</v>
      </c>
      <c r="X179" s="1277">
        <v>0</v>
      </c>
      <c r="Y179" s="1527">
        <v>1</v>
      </c>
      <c r="Z179" s="1334">
        <v>0.01</v>
      </c>
    </row>
    <row r="180" spans="1:26">
      <c r="A180" s="1453" t="s">
        <v>513</v>
      </c>
      <c r="B180" s="1455"/>
      <c r="C180" s="1328">
        <v>56</v>
      </c>
      <c r="D180" s="1290">
        <v>0.15</v>
      </c>
      <c r="E180" s="1328"/>
      <c r="F180" s="1292"/>
      <c r="G180" s="1328" t="s">
        <v>508</v>
      </c>
      <c r="H180" s="1292" t="s">
        <v>508</v>
      </c>
      <c r="I180" s="1328" t="s">
        <v>508</v>
      </c>
      <c r="J180" s="1292" t="s">
        <v>508</v>
      </c>
      <c r="K180" s="1389">
        <v>33</v>
      </c>
      <c r="L180" s="1295">
        <v>0</v>
      </c>
      <c r="M180" s="1389">
        <v>0</v>
      </c>
      <c r="N180" s="1295">
        <v>0</v>
      </c>
      <c r="O180" s="1389" t="s">
        <v>508</v>
      </c>
      <c r="P180" s="1848" t="s">
        <v>508</v>
      </c>
      <c r="Q180" s="1389" t="s">
        <v>508</v>
      </c>
      <c r="R180" s="1848" t="s">
        <v>508</v>
      </c>
      <c r="S180" s="1328">
        <v>748</v>
      </c>
      <c r="T180" s="1290">
        <v>0.01</v>
      </c>
      <c r="U180" s="1328">
        <v>42</v>
      </c>
      <c r="V180" s="1290">
        <v>0</v>
      </c>
      <c r="W180" s="1328">
        <v>0</v>
      </c>
      <c r="X180" s="1290">
        <v>0</v>
      </c>
      <c r="Y180" s="1328">
        <v>0</v>
      </c>
      <c r="Z180" s="1301">
        <v>0</v>
      </c>
    </row>
    <row r="181" spans="1:26" ht="30" customHeight="1">
      <c r="A181" s="1453" t="s">
        <v>972</v>
      </c>
      <c r="B181" s="1455"/>
      <c r="C181" s="1328">
        <v>68</v>
      </c>
      <c r="D181" s="1290">
        <v>0.18</v>
      </c>
      <c r="E181" s="1328"/>
      <c r="F181" s="1292"/>
      <c r="G181" s="1328" t="s">
        <v>508</v>
      </c>
      <c r="H181" s="1292" t="s">
        <v>508</v>
      </c>
      <c r="I181" s="1328" t="s">
        <v>508</v>
      </c>
      <c r="J181" s="1292" t="s">
        <v>508</v>
      </c>
      <c r="K181" s="1389">
        <v>573</v>
      </c>
      <c r="L181" s="1295">
        <v>7.0000000000000007E-2</v>
      </c>
      <c r="M181" s="1389">
        <v>1</v>
      </c>
      <c r="N181" s="1295">
        <v>0.03</v>
      </c>
      <c r="O181" s="1389" t="s">
        <v>508</v>
      </c>
      <c r="P181" s="1848" t="s">
        <v>508</v>
      </c>
      <c r="Q181" s="1389" t="s">
        <v>508</v>
      </c>
      <c r="R181" s="1848" t="s">
        <v>508</v>
      </c>
      <c r="S181" s="1388">
        <v>18051</v>
      </c>
      <c r="T181" s="1290">
        <v>0.21</v>
      </c>
      <c r="U181" s="1388">
        <v>3513</v>
      </c>
      <c r="V181" s="1290">
        <v>0.2</v>
      </c>
      <c r="W181" s="1328">
        <v>0</v>
      </c>
      <c r="X181" s="1290">
        <v>0</v>
      </c>
      <c r="Y181" s="1328">
        <v>21</v>
      </c>
      <c r="Z181" s="1301">
        <v>0.16</v>
      </c>
    </row>
    <row r="182" spans="1:26" ht="32.1" customHeight="1">
      <c r="A182" s="1453" t="s">
        <v>973</v>
      </c>
      <c r="B182" s="1455"/>
      <c r="C182" s="1328">
        <v>197</v>
      </c>
      <c r="D182" s="1290">
        <v>0.51</v>
      </c>
      <c r="E182" s="1328"/>
      <c r="F182" s="1292"/>
      <c r="G182" s="1328" t="s">
        <v>508</v>
      </c>
      <c r="H182" s="1292" t="s">
        <v>508</v>
      </c>
      <c r="I182" s="1328" t="s">
        <v>508</v>
      </c>
      <c r="J182" s="1292" t="s">
        <v>508</v>
      </c>
      <c r="K182" s="1386">
        <v>7424</v>
      </c>
      <c r="L182" s="1295">
        <v>0.85</v>
      </c>
      <c r="M182" s="1389">
        <v>31</v>
      </c>
      <c r="N182" s="1295">
        <v>0.91</v>
      </c>
      <c r="O182" s="1389" t="s">
        <v>508</v>
      </c>
      <c r="P182" s="1848" t="s">
        <v>508</v>
      </c>
      <c r="Q182" s="1389" t="s">
        <v>508</v>
      </c>
      <c r="R182" s="1848" t="s">
        <v>508</v>
      </c>
      <c r="S182" s="1388">
        <v>31750</v>
      </c>
      <c r="T182" s="1290">
        <v>0.37</v>
      </c>
      <c r="U182" s="1388">
        <v>11629</v>
      </c>
      <c r="V182" s="1290">
        <v>0.68</v>
      </c>
      <c r="W182" s="1328">
        <v>10</v>
      </c>
      <c r="X182" s="1290">
        <v>0.83</v>
      </c>
      <c r="Y182" s="1328">
        <v>96</v>
      </c>
      <c r="Z182" s="1301">
        <v>0.72</v>
      </c>
    </row>
    <row r="183" spans="1:26">
      <c r="A183" s="1937" t="s">
        <v>516</v>
      </c>
      <c r="B183" s="1938"/>
      <c r="C183" s="1328">
        <v>8</v>
      </c>
      <c r="D183" s="1290">
        <v>0.02</v>
      </c>
      <c r="E183" s="1328"/>
      <c r="F183" s="1292"/>
      <c r="G183" s="1328" t="s">
        <v>508</v>
      </c>
      <c r="H183" s="1292" t="s">
        <v>508</v>
      </c>
      <c r="I183" s="1328" t="s">
        <v>508</v>
      </c>
      <c r="J183" s="1292" t="s">
        <v>508</v>
      </c>
      <c r="K183" s="1389">
        <v>456</v>
      </c>
      <c r="L183" s="1295">
        <v>0.05</v>
      </c>
      <c r="M183" s="1389">
        <v>2</v>
      </c>
      <c r="N183" s="1295">
        <v>0.06</v>
      </c>
      <c r="O183" s="1389" t="s">
        <v>508</v>
      </c>
      <c r="P183" s="1848" t="s">
        <v>508</v>
      </c>
      <c r="Q183" s="1389" t="s">
        <v>508</v>
      </c>
      <c r="R183" s="1848" t="s">
        <v>508</v>
      </c>
      <c r="S183" s="1388">
        <v>2961</v>
      </c>
      <c r="T183" s="1290">
        <v>0.03</v>
      </c>
      <c r="U183" s="1388">
        <v>1091</v>
      </c>
      <c r="V183" s="1290">
        <v>0.06</v>
      </c>
      <c r="W183" s="1328">
        <v>2</v>
      </c>
      <c r="X183" s="1290">
        <v>0.17</v>
      </c>
      <c r="Y183" s="1328">
        <v>16</v>
      </c>
      <c r="Z183" s="1301">
        <v>0.12</v>
      </c>
    </row>
    <row r="184" spans="1:26">
      <c r="A184" s="1091" t="s">
        <v>230</v>
      </c>
      <c r="B184" s="1092"/>
      <c r="C184" s="1483">
        <v>384</v>
      </c>
      <c r="D184" s="1515">
        <v>1</v>
      </c>
      <c r="E184" s="1483"/>
      <c r="F184" s="1616"/>
      <c r="G184" s="1483" t="s">
        <v>508</v>
      </c>
      <c r="H184" s="1616" t="s">
        <v>508</v>
      </c>
      <c r="I184" s="1483" t="s">
        <v>508</v>
      </c>
      <c r="J184" s="1616" t="s">
        <v>508</v>
      </c>
      <c r="K184" s="1576">
        <v>8720</v>
      </c>
      <c r="L184" s="1348">
        <v>1</v>
      </c>
      <c r="M184" s="1568">
        <v>34</v>
      </c>
      <c r="N184" s="1348">
        <v>1</v>
      </c>
      <c r="O184" s="1568" t="s">
        <v>508</v>
      </c>
      <c r="P184" s="1638" t="s">
        <v>508</v>
      </c>
      <c r="Q184" s="1568" t="s">
        <v>508</v>
      </c>
      <c r="R184" s="1638" t="s">
        <v>508</v>
      </c>
      <c r="S184" s="1572">
        <v>84827</v>
      </c>
      <c r="T184" s="1515">
        <v>1</v>
      </c>
      <c r="U184" s="1572">
        <v>17155</v>
      </c>
      <c r="V184" s="1515">
        <v>1</v>
      </c>
      <c r="W184" s="1483">
        <v>12</v>
      </c>
      <c r="X184" s="1515">
        <v>1</v>
      </c>
      <c r="Y184" s="1483">
        <v>134</v>
      </c>
      <c r="Z184" s="1574">
        <v>1</v>
      </c>
    </row>
    <row r="185" spans="1:26">
      <c r="A185" s="1661" t="s">
        <v>974</v>
      </c>
      <c r="B185" s="1662"/>
      <c r="C185" s="1662"/>
      <c r="D185" s="1662"/>
      <c r="E185" s="1662"/>
      <c r="F185" s="1662"/>
      <c r="G185" s="1662"/>
      <c r="H185" s="1662"/>
      <c r="I185" s="1662"/>
      <c r="J185" s="1662"/>
      <c r="K185" s="1662"/>
      <c r="L185" s="1662"/>
      <c r="M185" s="1662"/>
      <c r="N185" s="1662"/>
      <c r="O185" s="1662"/>
      <c r="P185" s="1662"/>
      <c r="Q185" s="1662"/>
      <c r="R185" s="1662"/>
      <c r="S185" s="1662"/>
      <c r="T185" s="1662"/>
      <c r="U185" s="1662"/>
      <c r="V185" s="1662"/>
      <c r="W185" s="1662"/>
      <c r="X185" s="1662"/>
      <c r="Y185" s="1662"/>
      <c r="Z185" s="1662"/>
    </row>
    <row r="186" spans="1:26">
      <c r="A186" s="1923" t="s">
        <v>975</v>
      </c>
      <c r="B186" s="1924"/>
      <c r="C186" s="1924"/>
      <c r="D186" s="1924"/>
      <c r="E186" s="1924"/>
      <c r="F186" s="1924"/>
      <c r="G186" s="1924"/>
      <c r="H186" s="1924"/>
      <c r="I186" s="1924"/>
      <c r="J186" s="1924"/>
      <c r="K186" s="1924"/>
      <c r="L186" s="1924"/>
      <c r="M186" s="1924"/>
      <c r="N186" s="1924"/>
      <c r="O186" s="1924"/>
      <c r="P186" s="1924"/>
      <c r="Q186" s="1924"/>
      <c r="R186" s="1924"/>
      <c r="S186" s="1924"/>
      <c r="T186" s="1924"/>
      <c r="U186" s="1924"/>
      <c r="V186" s="1924"/>
      <c r="W186" s="1924"/>
      <c r="X186" s="1924"/>
      <c r="Y186" s="1924"/>
      <c r="Z186" s="1924"/>
    </row>
    <row r="187" spans="1:26">
      <c r="A187" s="1120" t="s">
        <v>518</v>
      </c>
      <c r="B187" s="1121"/>
      <c r="C187" s="1527">
        <v>88</v>
      </c>
      <c r="D187" s="1277">
        <v>0.34</v>
      </c>
      <c r="E187" s="1527" t="s">
        <v>508</v>
      </c>
      <c r="F187" s="1279" t="s">
        <v>508</v>
      </c>
      <c r="G187" s="1527" t="s">
        <v>508</v>
      </c>
      <c r="H187" s="1279" t="s">
        <v>508</v>
      </c>
      <c r="I187" s="1527" t="s">
        <v>508</v>
      </c>
      <c r="J187" s="1279" t="s">
        <v>508</v>
      </c>
      <c r="K187" s="1575">
        <v>53</v>
      </c>
      <c r="L187" s="1331">
        <v>0.41</v>
      </c>
      <c r="M187" s="1575" t="s">
        <v>508</v>
      </c>
      <c r="N187" s="1849" t="s">
        <v>508</v>
      </c>
      <c r="O187" s="1575" t="s">
        <v>508</v>
      </c>
      <c r="P187" s="1849" t="s">
        <v>508</v>
      </c>
      <c r="Q187" s="1575" t="s">
        <v>508</v>
      </c>
      <c r="R187" s="1849" t="s">
        <v>508</v>
      </c>
      <c r="S187" s="1533">
        <v>18752</v>
      </c>
      <c r="T187" s="1277">
        <v>0.25</v>
      </c>
      <c r="U187" s="1527">
        <v>0</v>
      </c>
      <c r="V187" s="1277">
        <v>0</v>
      </c>
      <c r="W187" s="1527">
        <v>43</v>
      </c>
      <c r="X187" s="1277">
        <v>1</v>
      </c>
      <c r="Y187" s="1527">
        <v>39</v>
      </c>
      <c r="Z187" s="1334">
        <v>1</v>
      </c>
    </row>
    <row r="188" spans="1:26">
      <c r="A188" s="1089" t="s">
        <v>519</v>
      </c>
      <c r="B188" s="1090"/>
      <c r="C188" s="1527">
        <v>75</v>
      </c>
      <c r="D188" s="1277">
        <v>0.28999999999999998</v>
      </c>
      <c r="E188" s="1527" t="s">
        <v>508</v>
      </c>
      <c r="F188" s="1279" t="s">
        <v>508</v>
      </c>
      <c r="G188" s="1527" t="s">
        <v>508</v>
      </c>
      <c r="H188" s="1279" t="s">
        <v>508</v>
      </c>
      <c r="I188" s="1527" t="s">
        <v>508</v>
      </c>
      <c r="J188" s="1279" t="s">
        <v>508</v>
      </c>
      <c r="K188" s="1575">
        <v>37</v>
      </c>
      <c r="L188" s="1331">
        <v>0.28999999999999998</v>
      </c>
      <c r="M188" s="1575" t="s">
        <v>508</v>
      </c>
      <c r="N188" s="1849" t="s">
        <v>508</v>
      </c>
      <c r="O188" s="1575" t="s">
        <v>508</v>
      </c>
      <c r="P188" s="1849" t="s">
        <v>508</v>
      </c>
      <c r="Q188" s="1575" t="s">
        <v>508</v>
      </c>
      <c r="R188" s="1849" t="s">
        <v>508</v>
      </c>
      <c r="S188" s="1533">
        <v>16372</v>
      </c>
      <c r="T188" s="1277">
        <v>0.22</v>
      </c>
      <c r="U188" s="1527">
        <v>0</v>
      </c>
      <c r="V188" s="1277">
        <v>0</v>
      </c>
      <c r="W188" s="1527">
        <v>0</v>
      </c>
      <c r="X188" s="1277">
        <v>0</v>
      </c>
      <c r="Y188" s="1527">
        <v>0</v>
      </c>
      <c r="Z188" s="1334">
        <v>0</v>
      </c>
    </row>
    <row r="189" spans="1:26" ht="32.1" customHeight="1">
      <c r="A189" s="1089" t="s">
        <v>520</v>
      </c>
      <c r="B189" s="1090"/>
      <c r="C189" s="1527">
        <v>47</v>
      </c>
      <c r="D189" s="1277">
        <v>0.18</v>
      </c>
      <c r="E189" s="1527" t="s">
        <v>508</v>
      </c>
      <c r="F189" s="1279" t="s">
        <v>508</v>
      </c>
      <c r="G189" s="1527" t="s">
        <v>508</v>
      </c>
      <c r="H189" s="1279" t="s">
        <v>508</v>
      </c>
      <c r="I189" s="1527" t="s">
        <v>508</v>
      </c>
      <c r="J189" s="1279" t="s">
        <v>508</v>
      </c>
      <c r="K189" s="1575">
        <v>16</v>
      </c>
      <c r="L189" s="1331">
        <v>0.12</v>
      </c>
      <c r="M189" s="1575" t="s">
        <v>508</v>
      </c>
      <c r="N189" s="1849" t="s">
        <v>508</v>
      </c>
      <c r="O189" s="1575" t="s">
        <v>508</v>
      </c>
      <c r="P189" s="1849" t="s">
        <v>508</v>
      </c>
      <c r="Q189" s="1575" t="s">
        <v>508</v>
      </c>
      <c r="R189" s="1849" t="s">
        <v>508</v>
      </c>
      <c r="S189" s="1533">
        <v>18778</v>
      </c>
      <c r="T189" s="1277">
        <v>0.25</v>
      </c>
      <c r="U189" s="1527">
        <v>0</v>
      </c>
      <c r="V189" s="1277">
        <v>0</v>
      </c>
      <c r="W189" s="1527">
        <v>0</v>
      </c>
      <c r="X189" s="1277">
        <v>0</v>
      </c>
      <c r="Y189" s="1527">
        <v>0</v>
      </c>
      <c r="Z189" s="1334">
        <v>0</v>
      </c>
    </row>
    <row r="190" spans="1:26">
      <c r="A190" s="1089" t="s">
        <v>521</v>
      </c>
      <c r="B190" s="1090"/>
      <c r="C190" s="1527">
        <v>34</v>
      </c>
      <c r="D190" s="1277">
        <v>0.13</v>
      </c>
      <c r="E190" s="1527" t="s">
        <v>508</v>
      </c>
      <c r="F190" s="1279" t="s">
        <v>508</v>
      </c>
      <c r="G190" s="1527" t="s">
        <v>508</v>
      </c>
      <c r="H190" s="1279" t="s">
        <v>508</v>
      </c>
      <c r="I190" s="1527" t="s">
        <v>508</v>
      </c>
      <c r="J190" s="1279" t="s">
        <v>508</v>
      </c>
      <c r="K190" s="1575">
        <v>12</v>
      </c>
      <c r="L190" s="1331">
        <v>0.09</v>
      </c>
      <c r="M190" s="1575" t="s">
        <v>508</v>
      </c>
      <c r="N190" s="1849" t="s">
        <v>508</v>
      </c>
      <c r="O190" s="1575" t="s">
        <v>508</v>
      </c>
      <c r="P190" s="1849" t="s">
        <v>508</v>
      </c>
      <c r="Q190" s="1575" t="s">
        <v>508</v>
      </c>
      <c r="R190" s="1849" t="s">
        <v>508</v>
      </c>
      <c r="S190" s="1533">
        <v>19615</v>
      </c>
      <c r="T190" s="1277">
        <v>0.26</v>
      </c>
      <c r="U190" s="1527">
        <v>0</v>
      </c>
      <c r="V190" s="1277">
        <v>0</v>
      </c>
      <c r="W190" s="1527">
        <v>0</v>
      </c>
      <c r="X190" s="1277">
        <v>0</v>
      </c>
      <c r="Y190" s="1527">
        <v>0</v>
      </c>
      <c r="Z190" s="1334">
        <v>0</v>
      </c>
    </row>
    <row r="191" spans="1:26">
      <c r="A191" s="1089" t="s">
        <v>522</v>
      </c>
      <c r="B191" s="1090"/>
      <c r="C191" s="1527">
        <v>15</v>
      </c>
      <c r="D191" s="1277">
        <v>0.06</v>
      </c>
      <c r="E191" s="1527" t="s">
        <v>508</v>
      </c>
      <c r="F191" s="1279" t="s">
        <v>508</v>
      </c>
      <c r="G191" s="1527" t="s">
        <v>508</v>
      </c>
      <c r="H191" s="1279" t="s">
        <v>508</v>
      </c>
      <c r="I191" s="1527" t="s">
        <v>508</v>
      </c>
      <c r="J191" s="1279" t="s">
        <v>508</v>
      </c>
      <c r="K191" s="1575">
        <v>11</v>
      </c>
      <c r="L191" s="1331">
        <v>0.09</v>
      </c>
      <c r="M191" s="1575" t="s">
        <v>508</v>
      </c>
      <c r="N191" s="1849" t="s">
        <v>508</v>
      </c>
      <c r="O191" s="1575" t="s">
        <v>508</v>
      </c>
      <c r="P191" s="1849" t="s">
        <v>508</v>
      </c>
      <c r="Q191" s="1575" t="s">
        <v>508</v>
      </c>
      <c r="R191" s="1849" t="s">
        <v>508</v>
      </c>
      <c r="S191" s="1533">
        <v>1074</v>
      </c>
      <c r="T191" s="1277">
        <v>0.01</v>
      </c>
      <c r="U191" s="1527">
        <v>37</v>
      </c>
      <c r="V191" s="1277">
        <v>1</v>
      </c>
      <c r="W191" s="1527">
        <v>0</v>
      </c>
      <c r="X191" s="1277">
        <v>0</v>
      </c>
      <c r="Y191" s="1527">
        <v>0</v>
      </c>
      <c r="Z191" s="1334">
        <v>0</v>
      </c>
    </row>
    <row r="192" spans="1:26">
      <c r="A192" s="1091" t="s">
        <v>230</v>
      </c>
      <c r="B192" s="1092"/>
      <c r="C192" s="1527">
        <v>259</v>
      </c>
      <c r="D192" s="1277">
        <v>1</v>
      </c>
      <c r="E192" s="1527" t="s">
        <v>508</v>
      </c>
      <c r="F192" s="1279" t="s">
        <v>508</v>
      </c>
      <c r="G192" s="1527" t="s">
        <v>508</v>
      </c>
      <c r="H192" s="1279" t="s">
        <v>508</v>
      </c>
      <c r="I192" s="1527" t="s">
        <v>508</v>
      </c>
      <c r="J192" s="1279" t="s">
        <v>508</v>
      </c>
      <c r="K192" s="1575">
        <v>129</v>
      </c>
      <c r="L192" s="1331">
        <v>1</v>
      </c>
      <c r="M192" s="1575" t="s">
        <v>508</v>
      </c>
      <c r="N192" s="1849" t="s">
        <v>508</v>
      </c>
      <c r="O192" s="1575" t="s">
        <v>508</v>
      </c>
      <c r="P192" s="1849" t="s">
        <v>508</v>
      </c>
      <c r="Q192" s="1575" t="s">
        <v>508</v>
      </c>
      <c r="R192" s="1849" t="s">
        <v>508</v>
      </c>
      <c r="S192" s="1533">
        <v>74591</v>
      </c>
      <c r="T192" s="1277">
        <v>1</v>
      </c>
      <c r="U192" s="1527">
        <v>37</v>
      </c>
      <c r="V192" s="1277">
        <v>1</v>
      </c>
      <c r="W192" s="1527">
        <v>43</v>
      </c>
      <c r="X192" s="1277">
        <v>1</v>
      </c>
      <c r="Y192" s="1527">
        <v>39</v>
      </c>
      <c r="Z192" s="1334">
        <v>1</v>
      </c>
    </row>
    <row r="193" spans="1:26" ht="15.95" customHeight="1">
      <c r="A193" s="1939" t="s">
        <v>976</v>
      </c>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row>
    <row r="194" spans="1:26" ht="15.95" customHeight="1">
      <c r="A194" s="1941" t="s">
        <v>977</v>
      </c>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row>
    <row r="195" spans="1:26">
      <c r="A195" s="1943" t="s">
        <v>524</v>
      </c>
      <c r="B195" s="1944"/>
      <c r="C195" s="1229" t="s">
        <v>508</v>
      </c>
      <c r="D195" s="1850" t="s">
        <v>508</v>
      </c>
      <c r="E195" s="1229" t="s">
        <v>508</v>
      </c>
      <c r="F195" s="1850" t="s">
        <v>508</v>
      </c>
      <c r="G195" s="1229" t="s">
        <v>508</v>
      </c>
      <c r="H195" s="1850" t="s">
        <v>508</v>
      </c>
      <c r="I195" s="1229" t="s">
        <v>508</v>
      </c>
      <c r="J195" s="1850" t="s">
        <v>508</v>
      </c>
      <c r="K195" s="1851">
        <v>1605</v>
      </c>
      <c r="L195" s="1852">
        <v>0.46</v>
      </c>
      <c r="M195" s="1853" t="s">
        <v>508</v>
      </c>
      <c r="N195" s="1854" t="s">
        <v>508</v>
      </c>
      <c r="O195" s="1853" t="s">
        <v>508</v>
      </c>
      <c r="P195" s="1854" t="s">
        <v>508</v>
      </c>
      <c r="Q195" s="1853" t="s">
        <v>508</v>
      </c>
      <c r="R195" s="1854" t="s">
        <v>508</v>
      </c>
      <c r="S195" s="1234">
        <v>1905</v>
      </c>
      <c r="T195" s="1855">
        <v>0.42</v>
      </c>
      <c r="U195" s="1229" t="s">
        <v>508</v>
      </c>
      <c r="V195" s="1850" t="s">
        <v>508</v>
      </c>
      <c r="W195" s="1229" t="s">
        <v>508</v>
      </c>
      <c r="X195" s="1850" t="s">
        <v>508</v>
      </c>
      <c r="Y195" s="1229" t="s">
        <v>508</v>
      </c>
      <c r="Z195" s="1235" t="s">
        <v>508</v>
      </c>
    </row>
    <row r="196" spans="1:26">
      <c r="A196" s="1945" t="s">
        <v>525</v>
      </c>
      <c r="B196" s="1946"/>
      <c r="C196" s="1229" t="s">
        <v>508</v>
      </c>
      <c r="D196" s="1850" t="s">
        <v>508</v>
      </c>
      <c r="E196" s="1229" t="s">
        <v>508</v>
      </c>
      <c r="F196" s="1850" t="s">
        <v>508</v>
      </c>
      <c r="G196" s="1229" t="s">
        <v>508</v>
      </c>
      <c r="H196" s="1850" t="s">
        <v>508</v>
      </c>
      <c r="I196" s="1229" t="s">
        <v>508</v>
      </c>
      <c r="J196" s="1850" t="s">
        <v>508</v>
      </c>
      <c r="K196" s="1851">
        <v>1878</v>
      </c>
      <c r="L196" s="1852">
        <v>0.54</v>
      </c>
      <c r="M196" s="1853" t="s">
        <v>508</v>
      </c>
      <c r="N196" s="1854" t="s">
        <v>508</v>
      </c>
      <c r="O196" s="1853" t="s">
        <v>508</v>
      </c>
      <c r="P196" s="1854" t="s">
        <v>508</v>
      </c>
      <c r="Q196" s="1853" t="s">
        <v>508</v>
      </c>
      <c r="R196" s="1854" t="s">
        <v>508</v>
      </c>
      <c r="S196" s="1234">
        <v>2681</v>
      </c>
      <c r="T196" s="1855">
        <v>0.57999999999999996</v>
      </c>
      <c r="U196" s="1229" t="s">
        <v>508</v>
      </c>
      <c r="V196" s="1850" t="s">
        <v>508</v>
      </c>
      <c r="W196" s="1229" t="s">
        <v>508</v>
      </c>
      <c r="X196" s="1850" t="s">
        <v>508</v>
      </c>
      <c r="Y196" s="1229" t="s">
        <v>508</v>
      </c>
      <c r="Z196" s="1235" t="s">
        <v>508</v>
      </c>
    </row>
    <row r="197" spans="1:26">
      <c r="A197" s="1091" t="s">
        <v>230</v>
      </c>
      <c r="B197" s="1092"/>
      <c r="C197" s="1229" t="s">
        <v>508</v>
      </c>
      <c r="D197" s="1850" t="s">
        <v>508</v>
      </c>
      <c r="E197" s="1229" t="s">
        <v>508</v>
      </c>
      <c r="F197" s="1850" t="s">
        <v>508</v>
      </c>
      <c r="G197" s="1229" t="s">
        <v>508</v>
      </c>
      <c r="H197" s="1850" t="s">
        <v>508</v>
      </c>
      <c r="I197" s="1229" t="s">
        <v>508</v>
      </c>
      <c r="J197" s="1850" t="s">
        <v>508</v>
      </c>
      <c r="K197" s="1851">
        <v>3483</v>
      </c>
      <c r="L197" s="1852">
        <v>1</v>
      </c>
      <c r="M197" s="1853" t="s">
        <v>508</v>
      </c>
      <c r="N197" s="1854" t="s">
        <v>508</v>
      </c>
      <c r="O197" s="1853" t="s">
        <v>508</v>
      </c>
      <c r="P197" s="1854" t="s">
        <v>508</v>
      </c>
      <c r="Q197" s="1853" t="s">
        <v>508</v>
      </c>
      <c r="R197" s="1854" t="s">
        <v>508</v>
      </c>
      <c r="S197" s="1234">
        <v>4586</v>
      </c>
      <c r="T197" s="1855">
        <v>1</v>
      </c>
      <c r="U197" s="1229" t="s">
        <v>508</v>
      </c>
      <c r="V197" s="1850" t="s">
        <v>508</v>
      </c>
      <c r="W197" s="1229" t="s">
        <v>508</v>
      </c>
      <c r="X197" s="1850" t="s">
        <v>508</v>
      </c>
      <c r="Y197" s="1229" t="s">
        <v>508</v>
      </c>
      <c r="Z197" s="1235" t="s">
        <v>508</v>
      </c>
    </row>
    <row r="198" spans="1:26">
      <c r="A198" s="1939" t="s">
        <v>526</v>
      </c>
      <c r="B198" s="1940"/>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row>
    <row r="199" spans="1:26">
      <c r="A199" s="1857" t="s">
        <v>527</v>
      </c>
      <c r="B199" s="1858"/>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9"/>
    </row>
    <row r="200" spans="1:26">
      <c r="A200" s="1943" t="s">
        <v>528</v>
      </c>
      <c r="B200" s="1944"/>
      <c r="C200" s="1229" t="s">
        <v>508</v>
      </c>
      <c r="D200" s="1850" t="s">
        <v>508</v>
      </c>
      <c r="E200" s="1229" t="s">
        <v>508</v>
      </c>
      <c r="F200" s="1850" t="s">
        <v>508</v>
      </c>
      <c r="G200" s="1229" t="s">
        <v>508</v>
      </c>
      <c r="H200" s="1850" t="s">
        <v>508</v>
      </c>
      <c r="I200" s="1229" t="s">
        <v>508</v>
      </c>
      <c r="J200" s="1850" t="s">
        <v>508</v>
      </c>
      <c r="K200" s="1851">
        <v>1507</v>
      </c>
      <c r="L200" s="1852">
        <v>0.19</v>
      </c>
      <c r="M200" s="1853" t="s">
        <v>508</v>
      </c>
      <c r="N200" s="1854" t="s">
        <v>508</v>
      </c>
      <c r="O200" s="1853" t="s">
        <v>508</v>
      </c>
      <c r="P200" s="1854" t="s">
        <v>508</v>
      </c>
      <c r="Q200" s="1853" t="s">
        <v>508</v>
      </c>
      <c r="R200" s="1854" t="s">
        <v>508</v>
      </c>
      <c r="S200" s="1234">
        <v>1830</v>
      </c>
      <c r="T200" s="1855">
        <v>0.2</v>
      </c>
      <c r="U200" s="1229" t="s">
        <v>508</v>
      </c>
      <c r="V200" s="1850" t="s">
        <v>508</v>
      </c>
      <c r="W200" s="1229" t="s">
        <v>508</v>
      </c>
      <c r="X200" s="1850" t="s">
        <v>508</v>
      </c>
      <c r="Y200" s="1229" t="s">
        <v>508</v>
      </c>
      <c r="Z200" s="1235" t="s">
        <v>508</v>
      </c>
    </row>
    <row r="201" spans="1:26" ht="15.95" customHeight="1">
      <c r="A201" s="1945" t="s">
        <v>529</v>
      </c>
      <c r="B201" s="1946"/>
      <c r="C201" s="1229" t="s">
        <v>508</v>
      </c>
      <c r="D201" s="1850" t="s">
        <v>508</v>
      </c>
      <c r="E201" s="1229" t="s">
        <v>508</v>
      </c>
      <c r="F201" s="1850" t="s">
        <v>508</v>
      </c>
      <c r="G201" s="1229" t="s">
        <v>508</v>
      </c>
      <c r="H201" s="1850" t="s">
        <v>508</v>
      </c>
      <c r="I201" s="1229" t="s">
        <v>508</v>
      </c>
      <c r="J201" s="1850" t="s">
        <v>508</v>
      </c>
      <c r="K201" s="1851">
        <v>1805</v>
      </c>
      <c r="L201" s="1852">
        <v>0.23</v>
      </c>
      <c r="M201" s="1853" t="s">
        <v>508</v>
      </c>
      <c r="N201" s="1854" t="s">
        <v>508</v>
      </c>
      <c r="O201" s="1853" t="s">
        <v>508</v>
      </c>
      <c r="P201" s="1854" t="s">
        <v>508</v>
      </c>
      <c r="Q201" s="1853" t="s">
        <v>508</v>
      </c>
      <c r="R201" s="1854" t="s">
        <v>508</v>
      </c>
      <c r="S201" s="1234">
        <v>2122</v>
      </c>
      <c r="T201" s="1855">
        <v>0.23</v>
      </c>
      <c r="U201" s="1229" t="s">
        <v>508</v>
      </c>
      <c r="V201" s="1850" t="s">
        <v>508</v>
      </c>
      <c r="W201" s="1229" t="s">
        <v>508</v>
      </c>
      <c r="X201" s="1850" t="s">
        <v>508</v>
      </c>
      <c r="Y201" s="1229" t="s">
        <v>508</v>
      </c>
      <c r="Z201" s="1235" t="s">
        <v>508</v>
      </c>
    </row>
    <row r="202" spans="1:26">
      <c r="A202" s="1945" t="s">
        <v>530</v>
      </c>
      <c r="B202" s="1946"/>
      <c r="C202" s="1229" t="s">
        <v>508</v>
      </c>
      <c r="D202" s="1850" t="s">
        <v>508</v>
      </c>
      <c r="E202" s="1229" t="s">
        <v>508</v>
      </c>
      <c r="F202" s="1850" t="s">
        <v>508</v>
      </c>
      <c r="G202" s="1229" t="s">
        <v>508</v>
      </c>
      <c r="H202" s="1850" t="s">
        <v>508</v>
      </c>
      <c r="I202" s="1229" t="s">
        <v>508</v>
      </c>
      <c r="J202" s="1850" t="s">
        <v>508</v>
      </c>
      <c r="K202" s="1851">
        <v>2424</v>
      </c>
      <c r="L202" s="1852">
        <v>0.31</v>
      </c>
      <c r="M202" s="1853" t="s">
        <v>508</v>
      </c>
      <c r="N202" s="1854" t="s">
        <v>508</v>
      </c>
      <c r="O202" s="1853" t="s">
        <v>508</v>
      </c>
      <c r="P202" s="1854" t="s">
        <v>508</v>
      </c>
      <c r="Q202" s="1853" t="s">
        <v>508</v>
      </c>
      <c r="R202" s="1854" t="s">
        <v>508</v>
      </c>
      <c r="S202" s="1234">
        <v>2789</v>
      </c>
      <c r="T202" s="1855">
        <v>0.3</v>
      </c>
      <c r="U202" s="1229" t="s">
        <v>508</v>
      </c>
      <c r="V202" s="1850" t="s">
        <v>508</v>
      </c>
      <c r="W202" s="1229" t="s">
        <v>508</v>
      </c>
      <c r="X202" s="1850" t="s">
        <v>508</v>
      </c>
      <c r="Y202" s="1229" t="s">
        <v>508</v>
      </c>
      <c r="Z202" s="1235" t="s">
        <v>508</v>
      </c>
    </row>
    <row r="203" spans="1:26">
      <c r="A203" s="1945" t="s">
        <v>531</v>
      </c>
      <c r="B203" s="1946"/>
      <c r="C203" s="1229" t="s">
        <v>508</v>
      </c>
      <c r="D203" s="1850" t="s">
        <v>508</v>
      </c>
      <c r="E203" s="1229" t="s">
        <v>508</v>
      </c>
      <c r="F203" s="1850" t="s">
        <v>508</v>
      </c>
      <c r="G203" s="1229" t="s">
        <v>508</v>
      </c>
      <c r="H203" s="1850" t="s">
        <v>508</v>
      </c>
      <c r="I203" s="1229" t="s">
        <v>508</v>
      </c>
      <c r="J203" s="1850" t="s">
        <v>508</v>
      </c>
      <c r="K203" s="1851">
        <v>1038</v>
      </c>
      <c r="L203" s="1852">
        <v>0.13</v>
      </c>
      <c r="M203" s="1853" t="s">
        <v>508</v>
      </c>
      <c r="N203" s="1854" t="s">
        <v>508</v>
      </c>
      <c r="O203" s="1853" t="s">
        <v>508</v>
      </c>
      <c r="P203" s="1854" t="s">
        <v>508</v>
      </c>
      <c r="Q203" s="1853" t="s">
        <v>508</v>
      </c>
      <c r="R203" s="1854" t="s">
        <v>508</v>
      </c>
      <c r="S203" s="1234">
        <v>1281</v>
      </c>
      <c r="T203" s="1855">
        <v>0.14000000000000001</v>
      </c>
      <c r="U203" s="1229" t="s">
        <v>508</v>
      </c>
      <c r="V203" s="1850" t="s">
        <v>508</v>
      </c>
      <c r="W203" s="1229" t="s">
        <v>508</v>
      </c>
      <c r="X203" s="1850" t="s">
        <v>508</v>
      </c>
      <c r="Y203" s="1229" t="s">
        <v>508</v>
      </c>
      <c r="Z203" s="1235" t="s">
        <v>508</v>
      </c>
    </row>
    <row r="204" spans="1:26">
      <c r="A204" s="1945" t="s">
        <v>532</v>
      </c>
      <c r="B204" s="1946"/>
      <c r="C204" s="1229" t="s">
        <v>508</v>
      </c>
      <c r="D204" s="1850" t="s">
        <v>508</v>
      </c>
      <c r="E204" s="1229" t="s">
        <v>508</v>
      </c>
      <c r="F204" s="1850" t="s">
        <v>508</v>
      </c>
      <c r="G204" s="1229" t="s">
        <v>508</v>
      </c>
      <c r="H204" s="1850" t="s">
        <v>508</v>
      </c>
      <c r="I204" s="1229" t="s">
        <v>508</v>
      </c>
      <c r="J204" s="1850" t="s">
        <v>508</v>
      </c>
      <c r="K204" s="1853">
        <v>978</v>
      </c>
      <c r="L204" s="1852">
        <v>0.13</v>
      </c>
      <c r="M204" s="1853" t="s">
        <v>508</v>
      </c>
      <c r="N204" s="1854" t="s">
        <v>508</v>
      </c>
      <c r="O204" s="1853" t="s">
        <v>508</v>
      </c>
      <c r="P204" s="1854" t="s">
        <v>508</v>
      </c>
      <c r="Q204" s="1853" t="s">
        <v>508</v>
      </c>
      <c r="R204" s="1854" t="s">
        <v>508</v>
      </c>
      <c r="S204" s="1234">
        <v>1211</v>
      </c>
      <c r="T204" s="1855">
        <v>0.13</v>
      </c>
      <c r="U204" s="1229" t="s">
        <v>508</v>
      </c>
      <c r="V204" s="1850" t="s">
        <v>508</v>
      </c>
      <c r="W204" s="1229" t="s">
        <v>508</v>
      </c>
      <c r="X204" s="1850" t="s">
        <v>508</v>
      </c>
      <c r="Y204" s="1229" t="s">
        <v>508</v>
      </c>
      <c r="Z204" s="1235" t="s">
        <v>508</v>
      </c>
    </row>
    <row r="205" spans="1:26">
      <c r="A205" s="1091" t="s">
        <v>230</v>
      </c>
      <c r="B205" s="1092"/>
      <c r="C205" s="1229" t="s">
        <v>508</v>
      </c>
      <c r="D205" s="1850" t="s">
        <v>508</v>
      </c>
      <c r="E205" s="1229" t="s">
        <v>508</v>
      </c>
      <c r="F205" s="1850" t="s">
        <v>508</v>
      </c>
      <c r="G205" s="1229" t="s">
        <v>508</v>
      </c>
      <c r="H205" s="1850" t="s">
        <v>508</v>
      </c>
      <c r="I205" s="1229" t="s">
        <v>508</v>
      </c>
      <c r="J205" s="1850" t="s">
        <v>508</v>
      </c>
      <c r="K205" s="1851">
        <v>7752</v>
      </c>
      <c r="L205" s="1852">
        <v>1</v>
      </c>
      <c r="M205" s="1853" t="s">
        <v>508</v>
      </c>
      <c r="N205" s="1854" t="s">
        <v>508</v>
      </c>
      <c r="O205" s="1853" t="s">
        <v>508</v>
      </c>
      <c r="P205" s="1854" t="s">
        <v>508</v>
      </c>
      <c r="Q205" s="1853" t="s">
        <v>508</v>
      </c>
      <c r="R205" s="1854" t="s">
        <v>508</v>
      </c>
      <c r="S205" s="1234">
        <v>9233</v>
      </c>
      <c r="T205" s="1855">
        <v>1</v>
      </c>
      <c r="U205" s="1229" t="s">
        <v>508</v>
      </c>
      <c r="V205" s="1850" t="s">
        <v>508</v>
      </c>
      <c r="W205" s="1229" t="s">
        <v>508</v>
      </c>
      <c r="X205" s="1850" t="s">
        <v>508</v>
      </c>
      <c r="Y205" s="1229" t="s">
        <v>508</v>
      </c>
      <c r="Z205" s="1235" t="s">
        <v>508</v>
      </c>
    </row>
    <row r="206" spans="1:26">
      <c r="A206" s="1939" t="s">
        <v>533</v>
      </c>
      <c r="B206" s="1940"/>
      <c r="C206" s="1940"/>
      <c r="D206" s="1940"/>
      <c r="E206" s="1940"/>
      <c r="F206" s="1940"/>
      <c r="G206" s="1940"/>
      <c r="H206" s="1940"/>
      <c r="I206" s="1940"/>
      <c r="J206" s="1940"/>
      <c r="K206" s="1940"/>
      <c r="L206" s="1940"/>
      <c r="M206" s="1940"/>
      <c r="N206" s="1940"/>
      <c r="O206" s="1940"/>
      <c r="P206" s="1940"/>
      <c r="Q206" s="1940"/>
      <c r="R206" s="1940"/>
      <c r="S206" s="1940"/>
      <c r="T206" s="1940"/>
      <c r="U206" s="1940"/>
      <c r="V206" s="1940"/>
      <c r="W206" s="1940"/>
      <c r="X206" s="1940"/>
      <c r="Y206" s="1940"/>
      <c r="Z206" s="1940"/>
    </row>
    <row r="207" spans="1:26">
      <c r="A207" s="1947" t="s">
        <v>534</v>
      </c>
      <c r="B207" s="1948"/>
      <c r="C207" s="1948"/>
      <c r="D207" s="1948"/>
      <c r="E207" s="1948"/>
      <c r="F207" s="1948"/>
      <c r="G207" s="1948"/>
      <c r="H207" s="1948"/>
      <c r="I207" s="1948"/>
      <c r="J207" s="1948"/>
      <c r="K207" s="1948"/>
      <c r="L207" s="1948"/>
      <c r="M207" s="1948"/>
      <c r="N207" s="1948"/>
      <c r="O207" s="1948"/>
      <c r="P207" s="1948"/>
      <c r="Q207" s="1948"/>
      <c r="R207" s="1948"/>
      <c r="S207" s="1948"/>
      <c r="T207" s="1948"/>
      <c r="U207" s="1948"/>
      <c r="V207" s="1948"/>
      <c r="W207" s="1948"/>
      <c r="X207" s="1948"/>
      <c r="Y207" s="1948"/>
      <c r="Z207" s="1948"/>
    </row>
    <row r="208" spans="1:26">
      <c r="A208" s="1120" t="s">
        <v>267</v>
      </c>
      <c r="B208" s="1121"/>
      <c r="C208" s="1229">
        <v>124</v>
      </c>
      <c r="D208" s="1855">
        <v>0.46</v>
      </c>
      <c r="E208" s="1229" t="s">
        <v>508</v>
      </c>
      <c r="F208" s="1850" t="s">
        <v>508</v>
      </c>
      <c r="G208" s="1229" t="s">
        <v>508</v>
      </c>
      <c r="H208" s="1850" t="s">
        <v>508</v>
      </c>
      <c r="I208" s="1229" t="s">
        <v>508</v>
      </c>
      <c r="J208" s="1850" t="s">
        <v>508</v>
      </c>
      <c r="K208" s="1853">
        <v>338</v>
      </c>
      <c r="L208" s="1852">
        <v>0.45</v>
      </c>
      <c r="M208" s="1853" t="s">
        <v>508</v>
      </c>
      <c r="N208" s="1854" t="s">
        <v>508</v>
      </c>
      <c r="O208" s="1853" t="s">
        <v>508</v>
      </c>
      <c r="P208" s="1854" t="s">
        <v>508</v>
      </c>
      <c r="Q208" s="1853" t="s">
        <v>508</v>
      </c>
      <c r="R208" s="1854" t="s">
        <v>508</v>
      </c>
      <c r="S208" s="1234">
        <v>3027</v>
      </c>
      <c r="T208" s="1855">
        <v>0.35</v>
      </c>
      <c r="U208" s="1229" t="s">
        <v>508</v>
      </c>
      <c r="V208" s="1850" t="s">
        <v>508</v>
      </c>
      <c r="W208" s="1229" t="s">
        <v>508</v>
      </c>
      <c r="X208" s="1850" t="s">
        <v>508</v>
      </c>
      <c r="Y208" s="1229" t="s">
        <v>508</v>
      </c>
      <c r="Z208" s="1235" t="s">
        <v>508</v>
      </c>
    </row>
    <row r="209" spans="1:26" ht="15.95" customHeight="1">
      <c r="A209" s="1089" t="s">
        <v>535</v>
      </c>
      <c r="B209" s="1090"/>
      <c r="C209" s="1229">
        <v>76</v>
      </c>
      <c r="D209" s="1855">
        <v>0.28000000000000003</v>
      </c>
      <c r="E209" s="1229" t="s">
        <v>508</v>
      </c>
      <c r="F209" s="1850" t="s">
        <v>508</v>
      </c>
      <c r="G209" s="1229" t="s">
        <v>508</v>
      </c>
      <c r="H209" s="1850" t="s">
        <v>508</v>
      </c>
      <c r="I209" s="1229" t="s">
        <v>508</v>
      </c>
      <c r="J209" s="1850" t="s">
        <v>508</v>
      </c>
      <c r="K209" s="1853">
        <v>229</v>
      </c>
      <c r="L209" s="1852">
        <v>0.31</v>
      </c>
      <c r="M209" s="1853" t="s">
        <v>508</v>
      </c>
      <c r="N209" s="1854" t="s">
        <v>508</v>
      </c>
      <c r="O209" s="1853" t="s">
        <v>508</v>
      </c>
      <c r="P209" s="1854" t="s">
        <v>508</v>
      </c>
      <c r="Q209" s="1853" t="s">
        <v>508</v>
      </c>
      <c r="R209" s="1854" t="s">
        <v>508</v>
      </c>
      <c r="S209" s="1234">
        <v>2099</v>
      </c>
      <c r="T209" s="1855">
        <v>0.24</v>
      </c>
      <c r="U209" s="1229" t="s">
        <v>508</v>
      </c>
      <c r="V209" s="1850" t="s">
        <v>508</v>
      </c>
      <c r="W209" s="1229" t="s">
        <v>508</v>
      </c>
      <c r="X209" s="1850" t="s">
        <v>508</v>
      </c>
      <c r="Y209" s="1229" t="s">
        <v>508</v>
      </c>
      <c r="Z209" s="1235" t="s">
        <v>508</v>
      </c>
    </row>
    <row r="210" spans="1:26">
      <c r="A210" s="1089" t="s">
        <v>536</v>
      </c>
      <c r="B210" s="1090"/>
      <c r="C210" s="1229">
        <v>49</v>
      </c>
      <c r="D210" s="1855">
        <v>0.18</v>
      </c>
      <c r="E210" s="1229" t="s">
        <v>508</v>
      </c>
      <c r="F210" s="1850" t="s">
        <v>508</v>
      </c>
      <c r="G210" s="1229" t="s">
        <v>508</v>
      </c>
      <c r="H210" s="1850" t="s">
        <v>508</v>
      </c>
      <c r="I210" s="1229" t="s">
        <v>508</v>
      </c>
      <c r="J210" s="1850" t="s">
        <v>508</v>
      </c>
      <c r="K210" s="1853">
        <v>130</v>
      </c>
      <c r="L210" s="1852">
        <v>0.17</v>
      </c>
      <c r="M210" s="1853" t="s">
        <v>508</v>
      </c>
      <c r="N210" s="1854" t="s">
        <v>508</v>
      </c>
      <c r="O210" s="1853" t="s">
        <v>508</v>
      </c>
      <c r="P210" s="1854" t="s">
        <v>508</v>
      </c>
      <c r="Q210" s="1853" t="s">
        <v>508</v>
      </c>
      <c r="R210" s="1854" t="s">
        <v>508</v>
      </c>
      <c r="S210" s="1234">
        <v>1989</v>
      </c>
      <c r="T210" s="1855">
        <v>0.23</v>
      </c>
      <c r="U210" s="1229" t="s">
        <v>508</v>
      </c>
      <c r="V210" s="1850" t="s">
        <v>508</v>
      </c>
      <c r="W210" s="1229" t="s">
        <v>508</v>
      </c>
      <c r="X210" s="1850" t="s">
        <v>508</v>
      </c>
      <c r="Y210" s="1229" t="s">
        <v>508</v>
      </c>
      <c r="Z210" s="1235" t="s">
        <v>508</v>
      </c>
    </row>
    <row r="211" spans="1:26">
      <c r="A211" s="1089" t="s">
        <v>537</v>
      </c>
      <c r="B211" s="1090"/>
      <c r="C211" s="1229">
        <v>18</v>
      </c>
      <c r="D211" s="1855">
        <v>7.0000000000000007E-2</v>
      </c>
      <c r="E211" s="1229" t="s">
        <v>508</v>
      </c>
      <c r="F211" s="1850" t="s">
        <v>508</v>
      </c>
      <c r="G211" s="1229" t="s">
        <v>508</v>
      </c>
      <c r="H211" s="1850" t="s">
        <v>508</v>
      </c>
      <c r="I211" s="1229" t="s">
        <v>508</v>
      </c>
      <c r="J211" s="1850" t="s">
        <v>508</v>
      </c>
      <c r="K211" s="1853">
        <v>41</v>
      </c>
      <c r="L211" s="1852">
        <v>0.05</v>
      </c>
      <c r="M211" s="1853" t="s">
        <v>508</v>
      </c>
      <c r="N211" s="1854" t="s">
        <v>508</v>
      </c>
      <c r="O211" s="1853" t="s">
        <v>508</v>
      </c>
      <c r="P211" s="1854" t="s">
        <v>508</v>
      </c>
      <c r="Q211" s="1853" t="s">
        <v>508</v>
      </c>
      <c r="R211" s="1854" t="s">
        <v>508</v>
      </c>
      <c r="S211" s="1234">
        <v>1355</v>
      </c>
      <c r="T211" s="1855">
        <v>0.16</v>
      </c>
      <c r="U211" s="1229" t="s">
        <v>508</v>
      </c>
      <c r="V211" s="1850" t="s">
        <v>508</v>
      </c>
      <c r="W211" s="1229" t="s">
        <v>508</v>
      </c>
      <c r="X211" s="1850" t="s">
        <v>508</v>
      </c>
      <c r="Y211" s="1229" t="s">
        <v>508</v>
      </c>
      <c r="Z211" s="1235" t="s">
        <v>508</v>
      </c>
    </row>
    <row r="212" spans="1:26">
      <c r="A212" s="1089" t="s">
        <v>538</v>
      </c>
      <c r="B212" s="1090"/>
      <c r="C212" s="1229">
        <v>4</v>
      </c>
      <c r="D212" s="1855">
        <v>0.01</v>
      </c>
      <c r="E212" s="1229" t="s">
        <v>508</v>
      </c>
      <c r="F212" s="1850" t="s">
        <v>508</v>
      </c>
      <c r="G212" s="1229" t="s">
        <v>508</v>
      </c>
      <c r="H212" s="1850" t="s">
        <v>508</v>
      </c>
      <c r="I212" s="1229" t="s">
        <v>508</v>
      </c>
      <c r="J212" s="1850" t="s">
        <v>508</v>
      </c>
      <c r="K212" s="1853">
        <v>12</v>
      </c>
      <c r="L212" s="1852">
        <v>0.02</v>
      </c>
      <c r="M212" s="1853" t="s">
        <v>508</v>
      </c>
      <c r="N212" s="1854" t="s">
        <v>508</v>
      </c>
      <c r="O212" s="1853" t="s">
        <v>508</v>
      </c>
      <c r="P212" s="1854" t="s">
        <v>508</v>
      </c>
      <c r="Q212" s="1853" t="s">
        <v>508</v>
      </c>
      <c r="R212" s="1854" t="s">
        <v>508</v>
      </c>
      <c r="S212" s="1229">
        <v>269</v>
      </c>
      <c r="T212" s="1855">
        <v>0.03</v>
      </c>
      <c r="U212" s="1229" t="s">
        <v>508</v>
      </c>
      <c r="V212" s="1850" t="s">
        <v>508</v>
      </c>
      <c r="W212" s="1229" t="s">
        <v>508</v>
      </c>
      <c r="X212" s="1850" t="s">
        <v>508</v>
      </c>
      <c r="Y212" s="1229" t="s">
        <v>508</v>
      </c>
      <c r="Z212" s="1235" t="s">
        <v>508</v>
      </c>
    </row>
    <row r="213" spans="1:26">
      <c r="A213" s="1091" t="s">
        <v>230</v>
      </c>
      <c r="B213" s="1092"/>
      <c r="C213" s="1229">
        <v>271</v>
      </c>
      <c r="D213" s="1855">
        <v>1</v>
      </c>
      <c r="E213" s="1229" t="s">
        <v>508</v>
      </c>
      <c r="F213" s="1850" t="s">
        <v>508</v>
      </c>
      <c r="G213" s="1229" t="s">
        <v>508</v>
      </c>
      <c r="H213" s="1850" t="s">
        <v>508</v>
      </c>
      <c r="I213" s="1229" t="s">
        <v>508</v>
      </c>
      <c r="J213" s="1850" t="s">
        <v>508</v>
      </c>
      <c r="K213" s="1853">
        <v>750</v>
      </c>
      <c r="L213" s="1852">
        <v>1</v>
      </c>
      <c r="M213" s="1853" t="s">
        <v>508</v>
      </c>
      <c r="N213" s="1854" t="s">
        <v>508</v>
      </c>
      <c r="O213" s="1853" t="s">
        <v>508</v>
      </c>
      <c r="P213" s="1854" t="s">
        <v>508</v>
      </c>
      <c r="Q213" s="1853" t="s">
        <v>508</v>
      </c>
      <c r="R213" s="1854" t="s">
        <v>508</v>
      </c>
      <c r="S213" s="1234">
        <v>8739</v>
      </c>
      <c r="T213" s="1855">
        <v>1</v>
      </c>
      <c r="U213" s="1229" t="s">
        <v>508</v>
      </c>
      <c r="V213" s="1850" t="s">
        <v>508</v>
      </c>
      <c r="W213" s="1229" t="s">
        <v>508</v>
      </c>
      <c r="X213" s="1850" t="s">
        <v>508</v>
      </c>
      <c r="Y213" s="1229" t="s">
        <v>508</v>
      </c>
      <c r="Z213" s="1235" t="s">
        <v>508</v>
      </c>
    </row>
    <row r="214" spans="1:26">
      <c r="A214" s="1939" t="s">
        <v>539</v>
      </c>
      <c r="B214" s="1940"/>
      <c r="C214" s="1940"/>
      <c r="D214" s="1940"/>
      <c r="E214" s="1940"/>
      <c r="F214" s="1940"/>
      <c r="G214" s="1940"/>
      <c r="H214" s="1940"/>
      <c r="I214" s="1940"/>
      <c r="J214" s="1940"/>
      <c r="K214" s="1940"/>
      <c r="L214" s="1940"/>
      <c r="M214" s="1940"/>
      <c r="N214" s="1940"/>
      <c r="O214" s="1940"/>
      <c r="P214" s="1940"/>
      <c r="Q214" s="1940"/>
      <c r="R214" s="1940"/>
      <c r="S214" s="1940"/>
      <c r="T214" s="1940"/>
      <c r="U214" s="1940"/>
      <c r="V214" s="1940"/>
      <c r="W214" s="1940"/>
      <c r="X214" s="1940"/>
      <c r="Y214" s="1940"/>
      <c r="Z214" s="1940"/>
    </row>
    <row r="215" spans="1:26">
      <c r="A215" s="1947" t="s">
        <v>540</v>
      </c>
      <c r="B215" s="1948"/>
      <c r="C215" s="1948"/>
      <c r="D215" s="1948"/>
      <c r="E215" s="1948"/>
      <c r="F215" s="1948"/>
      <c r="G215" s="1948"/>
      <c r="H215" s="1948"/>
      <c r="I215" s="1948"/>
      <c r="J215" s="1948"/>
      <c r="K215" s="1948"/>
      <c r="L215" s="1948"/>
      <c r="M215" s="1948"/>
      <c r="N215" s="1948"/>
      <c r="O215" s="1948"/>
      <c r="P215" s="1948"/>
      <c r="Q215" s="1948"/>
      <c r="R215" s="1948"/>
      <c r="S215" s="1948"/>
      <c r="T215" s="1948"/>
      <c r="U215" s="1948"/>
      <c r="V215" s="1948"/>
      <c r="W215" s="1948"/>
      <c r="X215" s="1948"/>
      <c r="Y215" s="1948"/>
      <c r="Z215" s="1948"/>
    </row>
    <row r="216" spans="1:26">
      <c r="A216" s="1120" t="s">
        <v>541</v>
      </c>
      <c r="B216" s="1121"/>
      <c r="C216" s="1229">
        <v>77</v>
      </c>
      <c r="D216" s="1855">
        <v>0.53</v>
      </c>
      <c r="E216" s="1229" t="s">
        <v>508</v>
      </c>
      <c r="F216" s="1850" t="s">
        <v>508</v>
      </c>
      <c r="G216" s="1229" t="s">
        <v>508</v>
      </c>
      <c r="H216" s="1850" t="s">
        <v>508</v>
      </c>
      <c r="I216" s="1229" t="s">
        <v>508</v>
      </c>
      <c r="J216" s="1850" t="s">
        <v>508</v>
      </c>
      <c r="K216" s="1853">
        <v>252</v>
      </c>
      <c r="L216" s="1852">
        <v>0.62</v>
      </c>
      <c r="M216" s="1853" t="s">
        <v>508</v>
      </c>
      <c r="N216" s="1854" t="s">
        <v>508</v>
      </c>
      <c r="O216" s="1853" t="s">
        <v>508</v>
      </c>
      <c r="P216" s="1854" t="s">
        <v>508</v>
      </c>
      <c r="Q216" s="1853" t="s">
        <v>508</v>
      </c>
      <c r="R216" s="1854" t="s">
        <v>508</v>
      </c>
      <c r="S216" s="1234">
        <v>2806</v>
      </c>
      <c r="T216" s="1855">
        <v>0.49</v>
      </c>
      <c r="U216" s="1229" t="s">
        <v>508</v>
      </c>
      <c r="V216" s="1850" t="s">
        <v>508</v>
      </c>
      <c r="W216" s="1229" t="s">
        <v>508</v>
      </c>
      <c r="X216" s="1850" t="s">
        <v>508</v>
      </c>
      <c r="Y216" s="1229" t="s">
        <v>508</v>
      </c>
      <c r="Z216" s="1235" t="s">
        <v>508</v>
      </c>
    </row>
    <row r="217" spans="1:26" ht="15.95" customHeight="1">
      <c r="A217" s="1089" t="s">
        <v>542</v>
      </c>
      <c r="B217" s="1090"/>
      <c r="C217" s="1229">
        <v>46</v>
      </c>
      <c r="D217" s="1855">
        <v>0.32</v>
      </c>
      <c r="E217" s="1229" t="s">
        <v>508</v>
      </c>
      <c r="F217" s="1850" t="s">
        <v>508</v>
      </c>
      <c r="G217" s="1229" t="s">
        <v>508</v>
      </c>
      <c r="H217" s="1850" t="s">
        <v>508</v>
      </c>
      <c r="I217" s="1229" t="s">
        <v>508</v>
      </c>
      <c r="J217" s="1850" t="s">
        <v>508</v>
      </c>
      <c r="K217" s="1853">
        <v>102</v>
      </c>
      <c r="L217" s="1852">
        <v>0.25</v>
      </c>
      <c r="M217" s="1853" t="s">
        <v>508</v>
      </c>
      <c r="N217" s="1854" t="s">
        <v>508</v>
      </c>
      <c r="O217" s="1853" t="s">
        <v>508</v>
      </c>
      <c r="P217" s="1854" t="s">
        <v>508</v>
      </c>
      <c r="Q217" s="1853" t="s">
        <v>508</v>
      </c>
      <c r="R217" s="1854" t="s">
        <v>508</v>
      </c>
      <c r="S217" s="1234">
        <v>1830</v>
      </c>
      <c r="T217" s="1855">
        <v>0.32</v>
      </c>
      <c r="U217" s="1229" t="s">
        <v>508</v>
      </c>
      <c r="V217" s="1850" t="s">
        <v>508</v>
      </c>
      <c r="W217" s="1229" t="s">
        <v>508</v>
      </c>
      <c r="X217" s="1850" t="s">
        <v>508</v>
      </c>
      <c r="Y217" s="1229" t="s">
        <v>508</v>
      </c>
      <c r="Z217" s="1235" t="s">
        <v>508</v>
      </c>
    </row>
    <row r="218" spans="1:26">
      <c r="A218" s="1089" t="s">
        <v>543</v>
      </c>
      <c r="B218" s="1090"/>
      <c r="C218" s="1229">
        <v>22</v>
      </c>
      <c r="D218" s="1855">
        <v>0.15</v>
      </c>
      <c r="E218" s="1229" t="s">
        <v>508</v>
      </c>
      <c r="F218" s="1850" t="s">
        <v>508</v>
      </c>
      <c r="G218" s="1229" t="s">
        <v>508</v>
      </c>
      <c r="H218" s="1850" t="s">
        <v>508</v>
      </c>
      <c r="I218" s="1229" t="s">
        <v>508</v>
      </c>
      <c r="J218" s="1850" t="s">
        <v>508</v>
      </c>
      <c r="K218" s="1853">
        <v>37</v>
      </c>
      <c r="L218" s="1852">
        <v>0.09</v>
      </c>
      <c r="M218" s="1853" t="s">
        <v>508</v>
      </c>
      <c r="N218" s="1854" t="s">
        <v>508</v>
      </c>
      <c r="O218" s="1853" t="s">
        <v>508</v>
      </c>
      <c r="P218" s="1854" t="s">
        <v>508</v>
      </c>
      <c r="Q218" s="1853" t="s">
        <v>508</v>
      </c>
      <c r="R218" s="1854" t="s">
        <v>508</v>
      </c>
      <c r="S218" s="1229">
        <v>698</v>
      </c>
      <c r="T218" s="1855">
        <v>0.12</v>
      </c>
      <c r="U218" s="1229" t="s">
        <v>508</v>
      </c>
      <c r="V218" s="1850" t="s">
        <v>508</v>
      </c>
      <c r="W218" s="1229" t="s">
        <v>508</v>
      </c>
      <c r="X218" s="1850" t="s">
        <v>508</v>
      </c>
      <c r="Y218" s="1229" t="s">
        <v>508</v>
      </c>
      <c r="Z218" s="1235" t="s">
        <v>508</v>
      </c>
    </row>
    <row r="219" spans="1:26">
      <c r="A219" s="1089" t="s">
        <v>544</v>
      </c>
      <c r="B219" s="1090"/>
      <c r="C219" s="1229">
        <v>1</v>
      </c>
      <c r="D219" s="1855">
        <v>0.01</v>
      </c>
      <c r="E219" s="1229" t="s">
        <v>508</v>
      </c>
      <c r="F219" s="1850" t="s">
        <v>508</v>
      </c>
      <c r="G219" s="1229" t="s">
        <v>508</v>
      </c>
      <c r="H219" s="1850" t="s">
        <v>508</v>
      </c>
      <c r="I219" s="1229" t="s">
        <v>508</v>
      </c>
      <c r="J219" s="1850" t="s">
        <v>508</v>
      </c>
      <c r="K219" s="1853">
        <v>10</v>
      </c>
      <c r="L219" s="1852">
        <v>0.02</v>
      </c>
      <c r="M219" s="1853" t="s">
        <v>508</v>
      </c>
      <c r="N219" s="1854" t="s">
        <v>508</v>
      </c>
      <c r="O219" s="1853" t="s">
        <v>508</v>
      </c>
      <c r="P219" s="1854" t="s">
        <v>508</v>
      </c>
      <c r="Q219" s="1853" t="s">
        <v>508</v>
      </c>
      <c r="R219" s="1854" t="s">
        <v>508</v>
      </c>
      <c r="S219" s="1229">
        <v>234</v>
      </c>
      <c r="T219" s="1855">
        <v>0.04</v>
      </c>
      <c r="U219" s="1229" t="s">
        <v>508</v>
      </c>
      <c r="V219" s="1850" t="s">
        <v>508</v>
      </c>
      <c r="W219" s="1229" t="s">
        <v>508</v>
      </c>
      <c r="X219" s="1850" t="s">
        <v>508</v>
      </c>
      <c r="Y219" s="1229" t="s">
        <v>508</v>
      </c>
      <c r="Z219" s="1235" t="s">
        <v>508</v>
      </c>
    </row>
    <row r="220" spans="1:26">
      <c r="A220" s="1089" t="s">
        <v>545</v>
      </c>
      <c r="B220" s="1090"/>
      <c r="C220" s="1229">
        <v>0</v>
      </c>
      <c r="D220" s="1855">
        <v>0</v>
      </c>
      <c r="E220" s="1229" t="s">
        <v>508</v>
      </c>
      <c r="F220" s="1850" t="s">
        <v>508</v>
      </c>
      <c r="G220" s="1229" t="s">
        <v>508</v>
      </c>
      <c r="H220" s="1850" t="s">
        <v>508</v>
      </c>
      <c r="I220" s="1229" t="s">
        <v>508</v>
      </c>
      <c r="J220" s="1850" t="s">
        <v>508</v>
      </c>
      <c r="K220" s="1853">
        <v>8</v>
      </c>
      <c r="L220" s="1852">
        <v>0.02</v>
      </c>
      <c r="M220" s="1853" t="s">
        <v>508</v>
      </c>
      <c r="N220" s="1854" t="s">
        <v>508</v>
      </c>
      <c r="O220" s="1853" t="s">
        <v>508</v>
      </c>
      <c r="P220" s="1854" t="s">
        <v>508</v>
      </c>
      <c r="Q220" s="1853" t="s">
        <v>508</v>
      </c>
      <c r="R220" s="1854" t="s">
        <v>508</v>
      </c>
      <c r="S220" s="1229">
        <v>108</v>
      </c>
      <c r="T220" s="1855">
        <v>0.02</v>
      </c>
      <c r="U220" s="1229" t="s">
        <v>508</v>
      </c>
      <c r="V220" s="1850" t="s">
        <v>508</v>
      </c>
      <c r="W220" s="1229" t="s">
        <v>508</v>
      </c>
      <c r="X220" s="1850" t="s">
        <v>508</v>
      </c>
      <c r="Y220" s="1229" t="s">
        <v>508</v>
      </c>
      <c r="Z220" s="1235" t="s">
        <v>508</v>
      </c>
    </row>
    <row r="221" spans="1:26">
      <c r="A221" s="1091" t="s">
        <v>230</v>
      </c>
      <c r="B221" s="1092"/>
      <c r="C221" s="1229">
        <v>146</v>
      </c>
      <c r="D221" s="1855">
        <v>1</v>
      </c>
      <c r="E221" s="1229" t="s">
        <v>508</v>
      </c>
      <c r="F221" s="1850" t="s">
        <v>508</v>
      </c>
      <c r="G221" s="1229" t="s">
        <v>508</v>
      </c>
      <c r="H221" s="1850" t="s">
        <v>508</v>
      </c>
      <c r="I221" s="1229" t="s">
        <v>508</v>
      </c>
      <c r="J221" s="1850" t="s">
        <v>508</v>
      </c>
      <c r="K221" s="1853">
        <v>409</v>
      </c>
      <c r="L221" s="1852">
        <v>1</v>
      </c>
      <c r="M221" s="1853" t="s">
        <v>508</v>
      </c>
      <c r="N221" s="1854" t="s">
        <v>508</v>
      </c>
      <c r="O221" s="1853" t="s">
        <v>508</v>
      </c>
      <c r="P221" s="1854" t="s">
        <v>508</v>
      </c>
      <c r="Q221" s="1853" t="s">
        <v>508</v>
      </c>
      <c r="R221" s="1854" t="s">
        <v>508</v>
      </c>
      <c r="S221" s="1234">
        <v>5676</v>
      </c>
      <c r="T221" s="1855">
        <v>1</v>
      </c>
      <c r="U221" s="1229" t="s">
        <v>508</v>
      </c>
      <c r="V221" s="1850" t="s">
        <v>508</v>
      </c>
      <c r="W221" s="1229" t="s">
        <v>508</v>
      </c>
      <c r="X221" s="1850" t="s">
        <v>508</v>
      </c>
      <c r="Y221" s="1229" t="s">
        <v>508</v>
      </c>
      <c r="Z221" s="1235" t="s">
        <v>508</v>
      </c>
    </row>
    <row r="222" spans="1:26">
      <c r="A222" s="1939" t="s">
        <v>546</v>
      </c>
      <c r="B222" s="1940"/>
      <c r="C222" s="1940"/>
      <c r="D222" s="1940"/>
      <c r="E222" s="1940"/>
      <c r="F222" s="1940"/>
      <c r="G222" s="1940"/>
      <c r="H222" s="1940"/>
      <c r="I222" s="1940"/>
      <c r="J222" s="1940"/>
      <c r="K222" s="1940"/>
      <c r="L222" s="1940"/>
      <c r="M222" s="1940"/>
      <c r="N222" s="1940"/>
      <c r="O222" s="1940"/>
      <c r="P222" s="1940"/>
      <c r="Q222" s="1940"/>
      <c r="R222" s="1940"/>
      <c r="S222" s="1940"/>
      <c r="T222" s="1940"/>
      <c r="U222" s="1940"/>
      <c r="V222" s="1940"/>
      <c r="W222" s="1940"/>
      <c r="X222" s="1940"/>
      <c r="Y222" s="1940"/>
      <c r="Z222" s="1940"/>
    </row>
    <row r="223" spans="1:26">
      <c r="A223" s="1947" t="s">
        <v>547</v>
      </c>
      <c r="B223" s="1948"/>
      <c r="C223" s="1948"/>
      <c r="D223" s="1948"/>
      <c r="E223" s="1948"/>
      <c r="F223" s="1948"/>
      <c r="G223" s="1948"/>
      <c r="H223" s="1948"/>
      <c r="I223" s="1948"/>
      <c r="J223" s="1948"/>
      <c r="K223" s="1948"/>
      <c r="L223" s="1948"/>
      <c r="M223" s="1948"/>
      <c r="N223" s="1948"/>
      <c r="O223" s="1948"/>
      <c r="P223" s="1948"/>
      <c r="Q223" s="1948"/>
      <c r="R223" s="1948"/>
      <c r="S223" s="1948"/>
      <c r="T223" s="1948"/>
      <c r="U223" s="1948"/>
      <c r="V223" s="1948"/>
      <c r="W223" s="1948"/>
      <c r="X223" s="1948"/>
      <c r="Y223" s="1948"/>
      <c r="Z223" s="1948"/>
    </row>
    <row r="224" spans="1:26">
      <c r="A224" s="1120" t="s">
        <v>267</v>
      </c>
      <c r="B224" s="1121"/>
      <c r="C224" s="1229">
        <v>49</v>
      </c>
      <c r="D224" s="1855">
        <v>0.33</v>
      </c>
      <c r="E224" s="1229" t="s">
        <v>508</v>
      </c>
      <c r="F224" s="1850" t="s">
        <v>508</v>
      </c>
      <c r="G224" s="1229" t="s">
        <v>508</v>
      </c>
      <c r="H224" s="1850" t="s">
        <v>508</v>
      </c>
      <c r="I224" s="1229" t="s">
        <v>508</v>
      </c>
      <c r="J224" s="1850" t="s">
        <v>508</v>
      </c>
      <c r="K224" s="1853">
        <v>166</v>
      </c>
      <c r="L224" s="1852">
        <v>0.4</v>
      </c>
      <c r="M224" s="1853" t="s">
        <v>508</v>
      </c>
      <c r="N224" s="1854" t="s">
        <v>508</v>
      </c>
      <c r="O224" s="1853" t="s">
        <v>508</v>
      </c>
      <c r="P224" s="1854" t="s">
        <v>508</v>
      </c>
      <c r="Q224" s="1853" t="s">
        <v>508</v>
      </c>
      <c r="R224" s="1854" t="s">
        <v>508</v>
      </c>
      <c r="S224" s="1234">
        <v>1980</v>
      </c>
      <c r="T224" s="1855">
        <v>0.35</v>
      </c>
      <c r="U224" s="1229" t="s">
        <v>508</v>
      </c>
      <c r="V224" s="1850" t="s">
        <v>508</v>
      </c>
      <c r="W224" s="1229" t="s">
        <v>508</v>
      </c>
      <c r="X224" s="1850" t="s">
        <v>508</v>
      </c>
      <c r="Y224" s="1229" t="s">
        <v>508</v>
      </c>
      <c r="Z224" s="1235" t="s">
        <v>508</v>
      </c>
    </row>
    <row r="225" spans="1:26" ht="15.95" customHeight="1">
      <c r="A225" s="1089" t="s">
        <v>548</v>
      </c>
      <c r="B225" s="1090"/>
      <c r="C225" s="1229">
        <v>76</v>
      </c>
      <c r="D225" s="1855">
        <v>0.52</v>
      </c>
      <c r="E225" s="1229" t="s">
        <v>508</v>
      </c>
      <c r="F225" s="1850" t="s">
        <v>508</v>
      </c>
      <c r="G225" s="1229" t="s">
        <v>508</v>
      </c>
      <c r="H225" s="1850" t="s">
        <v>508</v>
      </c>
      <c r="I225" s="1229" t="s">
        <v>508</v>
      </c>
      <c r="J225" s="1850" t="s">
        <v>508</v>
      </c>
      <c r="K225" s="1853">
        <v>180</v>
      </c>
      <c r="L225" s="1852">
        <v>0.44</v>
      </c>
      <c r="M225" s="1853" t="s">
        <v>508</v>
      </c>
      <c r="N225" s="1854" t="s">
        <v>508</v>
      </c>
      <c r="O225" s="1853" t="s">
        <v>508</v>
      </c>
      <c r="P225" s="1854" t="s">
        <v>508</v>
      </c>
      <c r="Q225" s="1853" t="s">
        <v>508</v>
      </c>
      <c r="R225" s="1854" t="s">
        <v>508</v>
      </c>
      <c r="S225" s="1234">
        <v>2151</v>
      </c>
      <c r="T225" s="1855">
        <v>0.38</v>
      </c>
      <c r="U225" s="1229" t="s">
        <v>508</v>
      </c>
      <c r="V225" s="1850" t="s">
        <v>508</v>
      </c>
      <c r="W225" s="1229" t="s">
        <v>508</v>
      </c>
      <c r="X225" s="1850" t="s">
        <v>508</v>
      </c>
      <c r="Y225" s="1229" t="s">
        <v>508</v>
      </c>
      <c r="Z225" s="1235" t="s">
        <v>508</v>
      </c>
    </row>
    <row r="226" spans="1:26" ht="15.95" customHeight="1">
      <c r="A226" s="1089" t="s">
        <v>395</v>
      </c>
      <c r="B226" s="1090"/>
      <c r="C226" s="1229">
        <v>16</v>
      </c>
      <c r="D226" s="1855">
        <v>0.11</v>
      </c>
      <c r="E226" s="1229" t="s">
        <v>508</v>
      </c>
      <c r="F226" s="1850" t="s">
        <v>508</v>
      </c>
      <c r="G226" s="1229" t="s">
        <v>508</v>
      </c>
      <c r="H226" s="1850" t="s">
        <v>508</v>
      </c>
      <c r="I226" s="1229" t="s">
        <v>508</v>
      </c>
      <c r="J226" s="1850" t="s">
        <v>508</v>
      </c>
      <c r="K226" s="1853">
        <v>51</v>
      </c>
      <c r="L226" s="1852">
        <v>0.12</v>
      </c>
      <c r="M226" s="1853" t="s">
        <v>508</v>
      </c>
      <c r="N226" s="1854" t="s">
        <v>508</v>
      </c>
      <c r="O226" s="1853" t="s">
        <v>508</v>
      </c>
      <c r="P226" s="1854" t="s">
        <v>508</v>
      </c>
      <c r="Q226" s="1853" t="s">
        <v>508</v>
      </c>
      <c r="R226" s="1854" t="s">
        <v>508</v>
      </c>
      <c r="S226" s="1229">
        <v>985</v>
      </c>
      <c r="T226" s="1855">
        <v>0.17</v>
      </c>
      <c r="U226" s="1229" t="s">
        <v>508</v>
      </c>
      <c r="V226" s="1850" t="s">
        <v>508</v>
      </c>
      <c r="W226" s="1229" t="s">
        <v>508</v>
      </c>
      <c r="X226" s="1850" t="s">
        <v>508</v>
      </c>
      <c r="Y226" s="1229" t="s">
        <v>508</v>
      </c>
      <c r="Z226" s="1235" t="s">
        <v>508</v>
      </c>
    </row>
    <row r="227" spans="1:26" ht="15.95" customHeight="1">
      <c r="A227" s="1089" t="s">
        <v>394</v>
      </c>
      <c r="B227" s="1090"/>
      <c r="C227" s="1229">
        <v>4</v>
      </c>
      <c r="D227" s="1855">
        <v>0.03</v>
      </c>
      <c r="E227" s="1229" t="s">
        <v>508</v>
      </c>
      <c r="F227" s="1850" t="s">
        <v>508</v>
      </c>
      <c r="G227" s="1229" t="s">
        <v>508</v>
      </c>
      <c r="H227" s="1850" t="s">
        <v>508</v>
      </c>
      <c r="I227" s="1229" t="s">
        <v>508</v>
      </c>
      <c r="J227" s="1850" t="s">
        <v>508</v>
      </c>
      <c r="K227" s="1853">
        <v>11</v>
      </c>
      <c r="L227" s="1852">
        <v>0.03</v>
      </c>
      <c r="M227" s="1853" t="s">
        <v>508</v>
      </c>
      <c r="N227" s="1854" t="s">
        <v>508</v>
      </c>
      <c r="O227" s="1853" t="s">
        <v>508</v>
      </c>
      <c r="P227" s="1854" t="s">
        <v>508</v>
      </c>
      <c r="Q227" s="1853" t="s">
        <v>508</v>
      </c>
      <c r="R227" s="1854" t="s">
        <v>508</v>
      </c>
      <c r="S227" s="1229">
        <v>536</v>
      </c>
      <c r="T227" s="1855">
        <v>0.09</v>
      </c>
      <c r="U227" s="1229" t="s">
        <v>508</v>
      </c>
      <c r="V227" s="1850" t="s">
        <v>508</v>
      </c>
      <c r="W227" s="1229" t="s">
        <v>508</v>
      </c>
      <c r="X227" s="1850" t="s">
        <v>508</v>
      </c>
      <c r="Y227" s="1229" t="s">
        <v>508</v>
      </c>
      <c r="Z227" s="1235" t="s">
        <v>508</v>
      </c>
    </row>
    <row r="228" spans="1:26" ht="15.95" customHeight="1">
      <c r="A228" s="1089" t="s">
        <v>549</v>
      </c>
      <c r="B228" s="1090"/>
      <c r="C228" s="1229">
        <v>2</v>
      </c>
      <c r="D228" s="1855">
        <v>0.01</v>
      </c>
      <c r="E228" s="1229" t="s">
        <v>508</v>
      </c>
      <c r="F228" s="1850" t="s">
        <v>508</v>
      </c>
      <c r="G228" s="1229" t="s">
        <v>508</v>
      </c>
      <c r="H228" s="1850" t="s">
        <v>508</v>
      </c>
      <c r="I228" s="1229" t="s">
        <v>508</v>
      </c>
      <c r="J228" s="1850" t="s">
        <v>508</v>
      </c>
      <c r="K228" s="1853">
        <v>2</v>
      </c>
      <c r="L228" s="1852">
        <v>0</v>
      </c>
      <c r="M228" s="1853" t="s">
        <v>508</v>
      </c>
      <c r="N228" s="1854" t="s">
        <v>508</v>
      </c>
      <c r="O228" s="1853" t="s">
        <v>508</v>
      </c>
      <c r="P228" s="1854" t="s">
        <v>508</v>
      </c>
      <c r="Q228" s="1853" t="s">
        <v>508</v>
      </c>
      <c r="R228" s="1854" t="s">
        <v>508</v>
      </c>
      <c r="S228" s="1229">
        <v>36</v>
      </c>
      <c r="T228" s="1855">
        <v>0.01</v>
      </c>
      <c r="U228" s="1229" t="s">
        <v>508</v>
      </c>
      <c r="V228" s="1850" t="s">
        <v>508</v>
      </c>
      <c r="W228" s="1229" t="s">
        <v>508</v>
      </c>
      <c r="X228" s="1850" t="s">
        <v>508</v>
      </c>
      <c r="Y228" s="1229" t="s">
        <v>508</v>
      </c>
      <c r="Z228" s="1235" t="s">
        <v>508</v>
      </c>
    </row>
    <row r="229" spans="1:26">
      <c r="A229" s="1091" t="s">
        <v>230</v>
      </c>
      <c r="B229" s="1092"/>
      <c r="C229" s="1229">
        <v>147</v>
      </c>
      <c r="D229" s="1855">
        <v>1</v>
      </c>
      <c r="E229" s="1229" t="s">
        <v>508</v>
      </c>
      <c r="F229" s="1850" t="s">
        <v>508</v>
      </c>
      <c r="G229" s="1229" t="s">
        <v>508</v>
      </c>
      <c r="H229" s="1850" t="s">
        <v>508</v>
      </c>
      <c r="I229" s="1229" t="s">
        <v>508</v>
      </c>
      <c r="J229" s="1850" t="s">
        <v>508</v>
      </c>
      <c r="K229" s="1853">
        <v>410</v>
      </c>
      <c r="L229" s="1852">
        <v>1</v>
      </c>
      <c r="M229" s="1853" t="s">
        <v>508</v>
      </c>
      <c r="N229" s="1854" t="s">
        <v>508</v>
      </c>
      <c r="O229" s="1853" t="s">
        <v>508</v>
      </c>
      <c r="P229" s="1854" t="s">
        <v>508</v>
      </c>
      <c r="Q229" s="1853" t="s">
        <v>508</v>
      </c>
      <c r="R229" s="1854" t="s">
        <v>508</v>
      </c>
      <c r="S229" s="1234">
        <v>5688</v>
      </c>
      <c r="T229" s="1855">
        <v>1</v>
      </c>
      <c r="U229" s="1229" t="s">
        <v>508</v>
      </c>
      <c r="V229" s="1850" t="s">
        <v>508</v>
      </c>
      <c r="W229" s="1229" t="s">
        <v>508</v>
      </c>
      <c r="X229" s="1850" t="s">
        <v>508</v>
      </c>
      <c r="Y229" s="1229" t="s">
        <v>508</v>
      </c>
      <c r="Z229" s="1235" t="s">
        <v>508</v>
      </c>
    </row>
    <row r="230" spans="1:26">
      <c r="A230" s="1661" t="s">
        <v>550</v>
      </c>
      <c r="B230" s="1662"/>
      <c r="C230" s="1662"/>
      <c r="D230" s="1662"/>
      <c r="E230" s="1662"/>
      <c r="F230" s="1662"/>
      <c r="G230" s="1662"/>
      <c r="H230" s="1662"/>
      <c r="I230" s="1662"/>
      <c r="J230" s="1662"/>
      <c r="K230" s="1662"/>
      <c r="L230" s="1662"/>
      <c r="M230" s="1662"/>
      <c r="N230" s="1662"/>
      <c r="O230" s="1662"/>
      <c r="P230" s="1662"/>
      <c r="Q230" s="1662"/>
      <c r="R230" s="1662"/>
      <c r="S230" s="1662"/>
      <c r="T230" s="1662"/>
      <c r="U230" s="1662"/>
      <c r="V230" s="1662"/>
      <c r="W230" s="1662"/>
      <c r="X230" s="1662"/>
      <c r="Y230" s="1662"/>
      <c r="Z230" s="1662"/>
    </row>
    <row r="231" spans="1:26" ht="15.95" customHeight="1">
      <c r="A231" s="1923" t="s">
        <v>551</v>
      </c>
      <c r="B231" s="1924"/>
      <c r="C231" s="1924"/>
      <c r="D231" s="1924"/>
      <c r="E231" s="1924"/>
      <c r="F231" s="1924"/>
      <c r="G231" s="1924"/>
      <c r="H231" s="1924"/>
      <c r="I231" s="1924"/>
      <c r="J231" s="1924"/>
      <c r="K231" s="1924"/>
      <c r="L231" s="1924"/>
      <c r="M231" s="1924"/>
      <c r="N231" s="1924"/>
      <c r="O231" s="1924"/>
      <c r="P231" s="1924"/>
      <c r="Q231" s="1924"/>
      <c r="R231" s="1924"/>
      <c r="S231" s="1924"/>
      <c r="T231" s="1924"/>
      <c r="U231" s="1924"/>
      <c r="V231" s="1924"/>
      <c r="W231" s="1924"/>
      <c r="X231" s="1924"/>
      <c r="Y231" s="1924"/>
      <c r="Z231" s="1924"/>
    </row>
    <row r="232" spans="1:26" ht="15.95" customHeight="1">
      <c r="A232" s="1451" t="s">
        <v>552</v>
      </c>
      <c r="B232" s="1452"/>
      <c r="C232" s="1860" t="s">
        <v>508</v>
      </c>
      <c r="D232" s="1861" t="s">
        <v>508</v>
      </c>
      <c r="E232" s="1860" t="s">
        <v>508</v>
      </c>
      <c r="F232" s="1861" t="s">
        <v>508</v>
      </c>
      <c r="G232" s="1860">
        <v>35</v>
      </c>
      <c r="H232" s="1862">
        <v>0.23</v>
      </c>
      <c r="I232" s="1860">
        <v>33</v>
      </c>
      <c r="J232" s="1862">
        <v>0.13</v>
      </c>
      <c r="K232" s="1863" t="s">
        <v>508</v>
      </c>
      <c r="L232" s="1864" t="s">
        <v>508</v>
      </c>
      <c r="M232" s="1863" t="s">
        <v>508</v>
      </c>
      <c r="N232" s="1864" t="s">
        <v>508</v>
      </c>
      <c r="O232" s="1865">
        <v>1160</v>
      </c>
      <c r="P232" s="1866">
        <v>0.28999999999999998</v>
      </c>
      <c r="Q232" s="1863">
        <v>786</v>
      </c>
      <c r="R232" s="1346">
        <v>0.17</v>
      </c>
      <c r="S232" s="1860" t="s">
        <v>508</v>
      </c>
      <c r="T232" s="1861" t="s">
        <v>508</v>
      </c>
      <c r="U232" s="1860" t="s">
        <v>508</v>
      </c>
      <c r="V232" s="1861" t="s">
        <v>508</v>
      </c>
      <c r="W232" s="1867">
        <v>4709</v>
      </c>
      <c r="X232" s="1862">
        <v>0.17</v>
      </c>
      <c r="Y232" s="1867">
        <v>5151</v>
      </c>
      <c r="Z232" s="1868">
        <v>0.13</v>
      </c>
    </row>
    <row r="233" spans="1:26">
      <c r="A233" s="1453" t="s">
        <v>553</v>
      </c>
      <c r="B233" s="1455"/>
      <c r="C233" s="1869" t="s">
        <v>508</v>
      </c>
      <c r="D233" s="1870" t="s">
        <v>508</v>
      </c>
      <c r="E233" s="1869" t="s">
        <v>508</v>
      </c>
      <c r="F233" s="1870" t="s">
        <v>508</v>
      </c>
      <c r="G233" s="1869">
        <v>58</v>
      </c>
      <c r="H233" s="1871">
        <v>0.39</v>
      </c>
      <c r="I233" s="1869">
        <v>55</v>
      </c>
      <c r="J233" s="1871">
        <v>0.21</v>
      </c>
      <c r="K233" s="1389" t="s">
        <v>508</v>
      </c>
      <c r="L233" s="1872" t="s">
        <v>508</v>
      </c>
      <c r="M233" s="1389" t="s">
        <v>508</v>
      </c>
      <c r="N233" s="1872" t="s">
        <v>508</v>
      </c>
      <c r="O233" s="1827">
        <v>1279</v>
      </c>
      <c r="P233" s="1792">
        <v>0.32</v>
      </c>
      <c r="Q233" s="1386">
        <v>1162</v>
      </c>
      <c r="R233" s="1298">
        <v>0.25</v>
      </c>
      <c r="S233" s="1869" t="s">
        <v>508</v>
      </c>
      <c r="T233" s="1870" t="s">
        <v>508</v>
      </c>
      <c r="U233" s="1869" t="s">
        <v>508</v>
      </c>
      <c r="V233" s="1870" t="s">
        <v>508</v>
      </c>
      <c r="W233" s="1873">
        <v>8614</v>
      </c>
      <c r="X233" s="1871">
        <v>0.31</v>
      </c>
      <c r="Y233" s="1873">
        <v>10551</v>
      </c>
      <c r="Z233" s="1874">
        <v>0.26</v>
      </c>
    </row>
    <row r="234" spans="1:26">
      <c r="A234" s="1453" t="s">
        <v>510</v>
      </c>
      <c r="B234" s="1455"/>
      <c r="C234" s="1869" t="s">
        <v>508</v>
      </c>
      <c r="D234" s="1870" t="s">
        <v>508</v>
      </c>
      <c r="E234" s="1869" t="s">
        <v>508</v>
      </c>
      <c r="F234" s="1870" t="s">
        <v>508</v>
      </c>
      <c r="G234" s="1869">
        <v>57</v>
      </c>
      <c r="H234" s="1871">
        <v>0.38</v>
      </c>
      <c r="I234" s="1869">
        <v>176</v>
      </c>
      <c r="J234" s="1871">
        <v>0.67</v>
      </c>
      <c r="K234" s="1389" t="s">
        <v>508</v>
      </c>
      <c r="L234" s="1872" t="s">
        <v>508</v>
      </c>
      <c r="M234" s="1389" t="s">
        <v>508</v>
      </c>
      <c r="N234" s="1872" t="s">
        <v>508</v>
      </c>
      <c r="O234" s="1827">
        <v>1566</v>
      </c>
      <c r="P234" s="1792">
        <v>0.39</v>
      </c>
      <c r="Q234" s="1386">
        <v>2692</v>
      </c>
      <c r="R234" s="1298">
        <v>0.57999999999999996</v>
      </c>
      <c r="S234" s="1869" t="s">
        <v>508</v>
      </c>
      <c r="T234" s="1870" t="s">
        <v>508</v>
      </c>
      <c r="U234" s="1869" t="s">
        <v>508</v>
      </c>
      <c r="V234" s="1870" t="s">
        <v>508</v>
      </c>
      <c r="W234" s="1873">
        <v>14875</v>
      </c>
      <c r="X234" s="1871">
        <v>0.53</v>
      </c>
      <c r="Y234" s="1873">
        <v>25208</v>
      </c>
      <c r="Z234" s="1874">
        <v>0.62</v>
      </c>
    </row>
    <row r="235" spans="1:26">
      <c r="A235" s="1091" t="s">
        <v>230</v>
      </c>
      <c r="B235" s="1092"/>
      <c r="C235" s="1875" t="s">
        <v>508</v>
      </c>
      <c r="D235" s="1876" t="s">
        <v>508</v>
      </c>
      <c r="E235" s="1875" t="s">
        <v>508</v>
      </c>
      <c r="F235" s="1876" t="s">
        <v>508</v>
      </c>
      <c r="G235" s="1875">
        <v>150</v>
      </c>
      <c r="H235" s="1877">
        <v>1</v>
      </c>
      <c r="I235" s="1875">
        <v>264</v>
      </c>
      <c r="J235" s="1877">
        <v>1</v>
      </c>
      <c r="K235" s="1575" t="s">
        <v>508</v>
      </c>
      <c r="L235" s="1878" t="s">
        <v>508</v>
      </c>
      <c r="M235" s="1575" t="s">
        <v>508</v>
      </c>
      <c r="N235" s="1878" t="s">
        <v>508</v>
      </c>
      <c r="O235" s="1825">
        <v>4005</v>
      </c>
      <c r="P235" s="1879">
        <v>1</v>
      </c>
      <c r="Q235" s="1529">
        <v>4640</v>
      </c>
      <c r="R235" s="1333">
        <v>1</v>
      </c>
      <c r="S235" s="1875" t="s">
        <v>508</v>
      </c>
      <c r="T235" s="1876" t="s">
        <v>508</v>
      </c>
      <c r="U235" s="1875" t="s">
        <v>508</v>
      </c>
      <c r="V235" s="1876" t="s">
        <v>508</v>
      </c>
      <c r="W235" s="1880">
        <v>28198</v>
      </c>
      <c r="X235" s="1877">
        <v>1</v>
      </c>
      <c r="Y235" s="1880">
        <v>40910</v>
      </c>
      <c r="Z235" s="1881">
        <v>1</v>
      </c>
    </row>
    <row r="236" spans="1:26">
      <c r="A236" s="1661" t="s">
        <v>554</v>
      </c>
      <c r="B236" s="1662"/>
      <c r="C236" s="1662"/>
      <c r="D236" s="1662"/>
      <c r="E236" s="1662"/>
      <c r="F236" s="1662"/>
      <c r="G236" s="1662"/>
      <c r="H236" s="1662"/>
      <c r="I236" s="1662"/>
      <c r="J236" s="1662"/>
      <c r="K236" s="1662"/>
      <c r="L236" s="1662"/>
      <c r="M236" s="1662"/>
      <c r="N236" s="1662"/>
      <c r="O236" s="1662"/>
      <c r="P236" s="1662"/>
      <c r="Q236" s="1662"/>
      <c r="R236" s="1662"/>
      <c r="S236" s="1662"/>
      <c r="T236" s="1662"/>
      <c r="U236" s="1662"/>
      <c r="V236" s="1662"/>
      <c r="W236" s="1662"/>
      <c r="X236" s="1662"/>
      <c r="Y236" s="1662"/>
      <c r="Z236" s="1662"/>
    </row>
    <row r="237" spans="1:26">
      <c r="A237" s="1923" t="s">
        <v>555</v>
      </c>
      <c r="B237" s="1924"/>
      <c r="C237" s="1924"/>
      <c r="D237" s="1924"/>
      <c r="E237" s="1924"/>
      <c r="F237" s="1924"/>
      <c r="G237" s="1924"/>
      <c r="H237" s="1924"/>
      <c r="I237" s="1924"/>
      <c r="J237" s="1924"/>
      <c r="K237" s="1924"/>
      <c r="L237" s="1924"/>
      <c r="M237" s="1924"/>
      <c r="N237" s="1924"/>
      <c r="O237" s="1924"/>
      <c r="P237" s="1924"/>
      <c r="Q237" s="1924"/>
      <c r="R237" s="1924"/>
      <c r="S237" s="1924"/>
      <c r="T237" s="1924"/>
      <c r="U237" s="1924"/>
      <c r="V237" s="1924"/>
      <c r="W237" s="1924"/>
      <c r="X237" s="1924"/>
      <c r="Y237" s="1924"/>
      <c r="Z237" s="1924"/>
    </row>
    <row r="238" spans="1:26" ht="15.95" customHeight="1">
      <c r="A238" s="1120" t="s">
        <v>556</v>
      </c>
      <c r="B238" s="1121"/>
      <c r="C238" s="1860" t="s">
        <v>508</v>
      </c>
      <c r="D238" s="1861" t="s">
        <v>508</v>
      </c>
      <c r="E238" s="1860" t="s">
        <v>508</v>
      </c>
      <c r="F238" s="1861" t="s">
        <v>508</v>
      </c>
      <c r="G238" s="1860">
        <v>18</v>
      </c>
      <c r="H238" s="1862">
        <v>0.12</v>
      </c>
      <c r="I238" s="1860">
        <v>40</v>
      </c>
      <c r="J238" s="1862">
        <v>0.15</v>
      </c>
      <c r="K238" s="1882" t="s">
        <v>508</v>
      </c>
      <c r="L238" s="1883" t="s">
        <v>508</v>
      </c>
      <c r="M238" s="1882" t="s">
        <v>508</v>
      </c>
      <c r="N238" s="1883" t="s">
        <v>508</v>
      </c>
      <c r="O238" s="1882">
        <v>257</v>
      </c>
      <c r="P238" s="1866">
        <v>0.06</v>
      </c>
      <c r="Q238" s="1882">
        <v>487</v>
      </c>
      <c r="R238" s="1866">
        <v>0.11</v>
      </c>
      <c r="S238" s="1860" t="s">
        <v>508</v>
      </c>
      <c r="T238" s="1861" t="s">
        <v>508</v>
      </c>
      <c r="U238" s="1860" t="s">
        <v>508</v>
      </c>
      <c r="V238" s="1861" t="s">
        <v>508</v>
      </c>
      <c r="W238" s="1884">
        <v>1885</v>
      </c>
      <c r="X238" s="1862">
        <v>7.0000000000000007E-2</v>
      </c>
      <c r="Y238" s="1867">
        <v>4370</v>
      </c>
      <c r="Z238" s="1868">
        <v>0.11</v>
      </c>
    </row>
    <row r="239" spans="1:26" ht="15.95" customHeight="1">
      <c r="A239" s="1089" t="s">
        <v>557</v>
      </c>
      <c r="B239" s="1090"/>
      <c r="C239" s="1869" t="s">
        <v>508</v>
      </c>
      <c r="D239" s="1870" t="s">
        <v>508</v>
      </c>
      <c r="E239" s="1869" t="s">
        <v>508</v>
      </c>
      <c r="F239" s="1870" t="s">
        <v>508</v>
      </c>
      <c r="G239" s="1869">
        <v>39</v>
      </c>
      <c r="H239" s="1871">
        <v>0.26</v>
      </c>
      <c r="I239" s="1869">
        <v>92</v>
      </c>
      <c r="J239" s="1871">
        <v>0.35</v>
      </c>
      <c r="K239" s="1829" t="s">
        <v>508</v>
      </c>
      <c r="L239" s="1885" t="s">
        <v>508</v>
      </c>
      <c r="M239" s="1829" t="s">
        <v>508</v>
      </c>
      <c r="N239" s="1885" t="s">
        <v>508</v>
      </c>
      <c r="O239" s="1829">
        <v>974</v>
      </c>
      <c r="P239" s="1792">
        <v>0.24</v>
      </c>
      <c r="Q239" s="1827">
        <v>1361</v>
      </c>
      <c r="R239" s="1792">
        <v>0.28999999999999998</v>
      </c>
      <c r="S239" s="1869" t="s">
        <v>508</v>
      </c>
      <c r="T239" s="1870" t="s">
        <v>508</v>
      </c>
      <c r="U239" s="1869" t="s">
        <v>508</v>
      </c>
      <c r="V239" s="1870" t="s">
        <v>508</v>
      </c>
      <c r="W239" s="1886">
        <v>5989</v>
      </c>
      <c r="X239" s="1871">
        <v>0.21</v>
      </c>
      <c r="Y239" s="1873">
        <v>12013</v>
      </c>
      <c r="Z239" s="1874">
        <v>0.28999999999999998</v>
      </c>
    </row>
    <row r="240" spans="1:26">
      <c r="A240" s="1089" t="s">
        <v>558</v>
      </c>
      <c r="B240" s="1090"/>
      <c r="C240" s="1869" t="s">
        <v>508</v>
      </c>
      <c r="D240" s="1870" t="s">
        <v>508</v>
      </c>
      <c r="E240" s="1869" t="s">
        <v>508</v>
      </c>
      <c r="F240" s="1870" t="s">
        <v>508</v>
      </c>
      <c r="G240" s="1869">
        <v>33</v>
      </c>
      <c r="H240" s="1871">
        <v>0.22</v>
      </c>
      <c r="I240" s="1869">
        <v>73</v>
      </c>
      <c r="J240" s="1871">
        <v>0.28000000000000003</v>
      </c>
      <c r="K240" s="1829" t="s">
        <v>508</v>
      </c>
      <c r="L240" s="1885" t="s">
        <v>508</v>
      </c>
      <c r="M240" s="1829" t="s">
        <v>508</v>
      </c>
      <c r="N240" s="1885" t="s">
        <v>508</v>
      </c>
      <c r="O240" s="1829">
        <v>968</v>
      </c>
      <c r="P240" s="1792">
        <v>0.24</v>
      </c>
      <c r="Q240" s="1827">
        <v>1094</v>
      </c>
      <c r="R240" s="1792">
        <v>0.24</v>
      </c>
      <c r="S240" s="1869" t="s">
        <v>508</v>
      </c>
      <c r="T240" s="1870" t="s">
        <v>508</v>
      </c>
      <c r="U240" s="1869" t="s">
        <v>508</v>
      </c>
      <c r="V240" s="1870" t="s">
        <v>508</v>
      </c>
      <c r="W240" s="1886">
        <v>6351</v>
      </c>
      <c r="X240" s="1871">
        <v>0.23</v>
      </c>
      <c r="Y240" s="1873">
        <v>9345</v>
      </c>
      <c r="Z240" s="1874">
        <v>0.23</v>
      </c>
    </row>
    <row r="241" spans="1:26">
      <c r="A241" s="1089" t="s">
        <v>559</v>
      </c>
      <c r="B241" s="1090"/>
      <c r="C241" s="1869" t="s">
        <v>508</v>
      </c>
      <c r="D241" s="1870" t="s">
        <v>508</v>
      </c>
      <c r="E241" s="1869" t="s">
        <v>508</v>
      </c>
      <c r="F241" s="1870" t="s">
        <v>508</v>
      </c>
      <c r="G241" s="1869">
        <v>62</v>
      </c>
      <c r="H241" s="1871">
        <v>0.41</v>
      </c>
      <c r="I241" s="1869">
        <v>60</v>
      </c>
      <c r="J241" s="1871">
        <v>0.23</v>
      </c>
      <c r="K241" s="1829" t="s">
        <v>508</v>
      </c>
      <c r="L241" s="1885" t="s">
        <v>508</v>
      </c>
      <c r="M241" s="1829" t="s">
        <v>508</v>
      </c>
      <c r="N241" s="1885" t="s">
        <v>508</v>
      </c>
      <c r="O241" s="1827">
        <v>1811</v>
      </c>
      <c r="P241" s="1792">
        <v>0.45</v>
      </c>
      <c r="Q241" s="1827">
        <v>1677</v>
      </c>
      <c r="R241" s="1792">
        <v>0.36</v>
      </c>
      <c r="S241" s="1869" t="s">
        <v>508</v>
      </c>
      <c r="T241" s="1870" t="s">
        <v>508</v>
      </c>
      <c r="U241" s="1869" t="s">
        <v>508</v>
      </c>
      <c r="V241" s="1870" t="s">
        <v>508</v>
      </c>
      <c r="W241" s="1886">
        <v>13784</v>
      </c>
      <c r="X241" s="1871">
        <v>0.49</v>
      </c>
      <c r="Y241" s="1873">
        <v>15340</v>
      </c>
      <c r="Z241" s="1874">
        <v>0.37</v>
      </c>
    </row>
    <row r="242" spans="1:26">
      <c r="A242" s="1091" t="s">
        <v>230</v>
      </c>
      <c r="B242" s="1092"/>
      <c r="C242" s="1875" t="s">
        <v>508</v>
      </c>
      <c r="D242" s="1876" t="s">
        <v>508</v>
      </c>
      <c r="E242" s="1875" t="s">
        <v>508</v>
      </c>
      <c r="F242" s="1876" t="s">
        <v>508</v>
      </c>
      <c r="G242" s="1875">
        <v>152</v>
      </c>
      <c r="H242" s="1877">
        <v>1</v>
      </c>
      <c r="I242" s="1875">
        <v>265</v>
      </c>
      <c r="J242" s="1877">
        <v>1</v>
      </c>
      <c r="K242" s="1640" t="s">
        <v>508</v>
      </c>
      <c r="L242" s="1887" t="s">
        <v>508</v>
      </c>
      <c r="M242" s="1640" t="s">
        <v>508</v>
      </c>
      <c r="N242" s="1887" t="s">
        <v>508</v>
      </c>
      <c r="O242" s="1825">
        <v>4010</v>
      </c>
      <c r="P242" s="1879">
        <v>1</v>
      </c>
      <c r="Q242" s="1825">
        <v>4619</v>
      </c>
      <c r="R242" s="1879">
        <v>1</v>
      </c>
      <c r="S242" s="1875" t="s">
        <v>508</v>
      </c>
      <c r="T242" s="1876" t="s">
        <v>508</v>
      </c>
      <c r="U242" s="1875" t="s">
        <v>508</v>
      </c>
      <c r="V242" s="1876" t="s">
        <v>508</v>
      </c>
      <c r="W242" s="1888">
        <v>28009</v>
      </c>
      <c r="X242" s="1877">
        <v>1</v>
      </c>
      <c r="Y242" s="1880">
        <v>41068</v>
      </c>
      <c r="Z242" s="1881">
        <v>1</v>
      </c>
    </row>
    <row r="243" spans="1:26" ht="32.1" customHeight="1">
      <c r="A243" s="1661" t="s">
        <v>560</v>
      </c>
      <c r="B243" s="1662"/>
      <c r="C243" s="1662"/>
      <c r="D243" s="1662"/>
      <c r="E243" s="1662"/>
      <c r="F243" s="1662"/>
      <c r="G243" s="1662"/>
      <c r="H243" s="1662"/>
      <c r="I243" s="1662"/>
      <c r="J243" s="1662"/>
      <c r="K243" s="1662"/>
      <c r="L243" s="1662"/>
      <c r="M243" s="1662"/>
      <c r="N243" s="1662"/>
      <c r="O243" s="1662"/>
      <c r="P243" s="1662"/>
      <c r="Q243" s="1662"/>
      <c r="R243" s="1662"/>
      <c r="S243" s="1662"/>
      <c r="T243" s="1662"/>
      <c r="U243" s="1662"/>
      <c r="V243" s="1662"/>
      <c r="W243" s="1662"/>
      <c r="X243" s="1662"/>
      <c r="Y243" s="1662"/>
      <c r="Z243" s="1662"/>
    </row>
    <row r="244" spans="1:26">
      <c r="A244" s="1923" t="s">
        <v>561</v>
      </c>
      <c r="B244" s="1924"/>
      <c r="C244" s="1924"/>
      <c r="D244" s="1924"/>
      <c r="E244" s="1924"/>
      <c r="F244" s="1924"/>
      <c r="G244" s="1924"/>
      <c r="H244" s="1924"/>
      <c r="I244" s="1924"/>
      <c r="J244" s="1924"/>
      <c r="K244" s="1924"/>
      <c r="L244" s="1924"/>
      <c r="M244" s="1924"/>
      <c r="N244" s="1924"/>
      <c r="O244" s="1924"/>
      <c r="P244" s="1924"/>
      <c r="Q244" s="1924"/>
      <c r="R244" s="1924"/>
      <c r="S244" s="1924"/>
      <c r="T244" s="1924"/>
      <c r="U244" s="1924"/>
      <c r="V244" s="1924"/>
      <c r="W244" s="1924"/>
      <c r="X244" s="1924"/>
      <c r="Y244" s="1924"/>
      <c r="Z244" s="1924"/>
    </row>
    <row r="245" spans="1:26">
      <c r="A245" s="1120" t="s">
        <v>562</v>
      </c>
      <c r="B245" s="1121"/>
      <c r="C245" s="1320" t="s">
        <v>508</v>
      </c>
      <c r="D245" s="1639" t="s">
        <v>508</v>
      </c>
      <c r="E245" s="1320" t="s">
        <v>508</v>
      </c>
      <c r="F245" s="1639" t="s">
        <v>508</v>
      </c>
      <c r="G245" s="1320">
        <v>43</v>
      </c>
      <c r="H245" s="1280">
        <v>0.28999999999999998</v>
      </c>
      <c r="I245" s="1320">
        <v>30</v>
      </c>
      <c r="J245" s="1280">
        <v>0.12</v>
      </c>
      <c r="K245" s="1863" t="s">
        <v>508</v>
      </c>
      <c r="L245" s="1864" t="s">
        <v>508</v>
      </c>
      <c r="M245" s="1863" t="s">
        <v>508</v>
      </c>
      <c r="N245" s="1864" t="s">
        <v>508</v>
      </c>
      <c r="O245" s="1511">
        <v>1551</v>
      </c>
      <c r="P245" s="1346">
        <v>0.39</v>
      </c>
      <c r="Q245" s="1863">
        <v>584</v>
      </c>
      <c r="R245" s="1346">
        <v>0.13</v>
      </c>
      <c r="S245" s="1320" t="s">
        <v>508</v>
      </c>
      <c r="T245" s="1639" t="s">
        <v>508</v>
      </c>
      <c r="U245" s="1320" t="s">
        <v>508</v>
      </c>
      <c r="V245" s="1639" t="s">
        <v>508</v>
      </c>
      <c r="W245" s="1514">
        <v>5830</v>
      </c>
      <c r="X245" s="1280">
        <v>0.21</v>
      </c>
      <c r="Y245" s="1513">
        <v>2692</v>
      </c>
      <c r="Z245" s="1288">
        <v>7.0000000000000007E-2</v>
      </c>
    </row>
    <row r="246" spans="1:26">
      <c r="A246" s="1089" t="s">
        <v>563</v>
      </c>
      <c r="B246" s="1090"/>
      <c r="C246" s="1328" t="s">
        <v>508</v>
      </c>
      <c r="D246" s="1622" t="s">
        <v>508</v>
      </c>
      <c r="E246" s="1328" t="s">
        <v>508</v>
      </c>
      <c r="F246" s="1622" t="s">
        <v>508</v>
      </c>
      <c r="G246" s="1328">
        <v>103</v>
      </c>
      <c r="H246" s="1293">
        <v>0.71</v>
      </c>
      <c r="I246" s="1328">
        <v>226</v>
      </c>
      <c r="J246" s="1293">
        <v>0.88</v>
      </c>
      <c r="K246" s="1389" t="s">
        <v>508</v>
      </c>
      <c r="L246" s="1872" t="s">
        <v>508</v>
      </c>
      <c r="M246" s="1389" t="s">
        <v>508</v>
      </c>
      <c r="N246" s="1872" t="s">
        <v>508</v>
      </c>
      <c r="O246" s="1386">
        <v>2462</v>
      </c>
      <c r="P246" s="1298">
        <v>0.61</v>
      </c>
      <c r="Q246" s="1386">
        <v>4055</v>
      </c>
      <c r="R246" s="1298">
        <v>0.87</v>
      </c>
      <c r="S246" s="1328" t="s">
        <v>508</v>
      </c>
      <c r="T246" s="1622" t="s">
        <v>508</v>
      </c>
      <c r="U246" s="1328" t="s">
        <v>508</v>
      </c>
      <c r="V246" s="1622" t="s">
        <v>508</v>
      </c>
      <c r="W246" s="1299">
        <v>22443</v>
      </c>
      <c r="X246" s="1293">
        <v>0.79</v>
      </c>
      <c r="Y246" s="1388">
        <v>38509</v>
      </c>
      <c r="Z246" s="1301">
        <v>0.93</v>
      </c>
    </row>
    <row r="247" spans="1:26">
      <c r="A247" s="1091" t="s">
        <v>230</v>
      </c>
      <c r="B247" s="1092"/>
      <c r="C247" s="1527" t="s">
        <v>508</v>
      </c>
      <c r="D247" s="1889" t="s">
        <v>508</v>
      </c>
      <c r="E247" s="1527" t="s">
        <v>508</v>
      </c>
      <c r="F247" s="1889" t="s">
        <v>508</v>
      </c>
      <c r="G247" s="1527">
        <v>146</v>
      </c>
      <c r="H247" s="1329">
        <v>1</v>
      </c>
      <c r="I247" s="1527">
        <v>256</v>
      </c>
      <c r="J247" s="1329">
        <v>1</v>
      </c>
      <c r="K247" s="1575" t="s">
        <v>508</v>
      </c>
      <c r="L247" s="1878" t="s">
        <v>508</v>
      </c>
      <c r="M247" s="1575" t="s">
        <v>508</v>
      </c>
      <c r="N247" s="1878" t="s">
        <v>508</v>
      </c>
      <c r="O247" s="1529">
        <v>4013</v>
      </c>
      <c r="P247" s="1333">
        <v>1</v>
      </c>
      <c r="Q247" s="1529">
        <v>4639</v>
      </c>
      <c r="R247" s="1333">
        <v>1</v>
      </c>
      <c r="S247" s="1527" t="s">
        <v>508</v>
      </c>
      <c r="T247" s="1889" t="s">
        <v>508</v>
      </c>
      <c r="U247" s="1527" t="s">
        <v>508</v>
      </c>
      <c r="V247" s="1623" t="s">
        <v>508</v>
      </c>
      <c r="W247" s="1286">
        <v>28273</v>
      </c>
      <c r="X247" s="1329">
        <v>1</v>
      </c>
      <c r="Y247" s="1533">
        <v>41201</v>
      </c>
      <c r="Z247" s="1334">
        <v>1</v>
      </c>
    </row>
    <row r="248" spans="1:26">
      <c r="A248" s="1661" t="s">
        <v>978</v>
      </c>
      <c r="B248" s="1662"/>
      <c r="C248" s="1662"/>
      <c r="D248" s="1662"/>
      <c r="E248" s="1662"/>
      <c r="F248" s="1662"/>
      <c r="G248" s="1662"/>
      <c r="H248" s="1662"/>
      <c r="I248" s="1662"/>
      <c r="J248" s="1662"/>
      <c r="K248" s="1662"/>
      <c r="L248" s="1662"/>
      <c r="M248" s="1662"/>
      <c r="N248" s="1662"/>
      <c r="O248" s="1662"/>
      <c r="P248" s="1662"/>
      <c r="Q248" s="1662"/>
      <c r="R248" s="1662"/>
      <c r="S248" s="1662"/>
      <c r="T248" s="1662"/>
      <c r="U248" s="1662"/>
      <c r="V248" s="1662"/>
      <c r="W248" s="1662"/>
      <c r="X248" s="1662"/>
      <c r="Y248" s="1662"/>
      <c r="Z248" s="1662"/>
    </row>
    <row r="249" spans="1:26" ht="32.1" customHeight="1">
      <c r="A249" s="1923" t="s">
        <v>979</v>
      </c>
      <c r="B249" s="1924"/>
      <c r="C249" s="1924"/>
      <c r="D249" s="1924"/>
      <c r="E249" s="1924"/>
      <c r="F249" s="1924"/>
      <c r="G249" s="1924"/>
      <c r="H249" s="1924"/>
      <c r="I249" s="1924"/>
      <c r="J249" s="1924"/>
      <c r="K249" s="1924"/>
      <c r="L249" s="1924"/>
      <c r="M249" s="1924"/>
      <c r="N249" s="1924"/>
      <c r="O249" s="1924"/>
      <c r="P249" s="1924"/>
      <c r="Q249" s="1924"/>
      <c r="R249" s="1924"/>
      <c r="S249" s="1924"/>
      <c r="T249" s="1924"/>
      <c r="U249" s="1924"/>
      <c r="V249" s="1924"/>
      <c r="W249" s="1924"/>
      <c r="X249" s="1924"/>
      <c r="Y249" s="1924"/>
      <c r="Z249" s="1924"/>
    </row>
    <row r="250" spans="1:26">
      <c r="A250" s="1120" t="s">
        <v>565</v>
      </c>
      <c r="B250" s="1121"/>
      <c r="C250" s="1320" t="s">
        <v>508</v>
      </c>
      <c r="D250" s="1639" t="s">
        <v>508</v>
      </c>
      <c r="E250" s="1320" t="s">
        <v>508</v>
      </c>
      <c r="F250" s="1639" t="s">
        <v>508</v>
      </c>
      <c r="G250" s="1320">
        <v>33</v>
      </c>
      <c r="H250" s="1280">
        <v>0.23</v>
      </c>
      <c r="I250" s="1320" t="s">
        <v>508</v>
      </c>
      <c r="J250" s="1639" t="s">
        <v>508</v>
      </c>
      <c r="K250" s="1863" t="s">
        <v>508</v>
      </c>
      <c r="L250" s="1864" t="s">
        <v>508</v>
      </c>
      <c r="M250" s="1863" t="s">
        <v>508</v>
      </c>
      <c r="N250" s="1864" t="s">
        <v>508</v>
      </c>
      <c r="O250" s="1511">
        <v>1843</v>
      </c>
      <c r="P250" s="1346">
        <v>0.56000000000000005</v>
      </c>
      <c r="Q250" s="1863" t="s">
        <v>508</v>
      </c>
      <c r="R250" s="1864" t="s">
        <v>508</v>
      </c>
      <c r="S250" s="1320" t="s">
        <v>508</v>
      </c>
      <c r="T250" s="1639" t="s">
        <v>508</v>
      </c>
      <c r="U250" s="1320" t="s">
        <v>508</v>
      </c>
      <c r="V250" s="1639" t="s">
        <v>508</v>
      </c>
      <c r="W250" s="1513">
        <v>7301</v>
      </c>
      <c r="X250" s="1280">
        <v>0.28999999999999998</v>
      </c>
      <c r="Y250" s="1320" t="s">
        <v>508</v>
      </c>
      <c r="Z250" s="1890" t="s">
        <v>508</v>
      </c>
    </row>
    <row r="251" spans="1:26">
      <c r="A251" s="1089" t="s">
        <v>566</v>
      </c>
      <c r="B251" s="1090"/>
      <c r="C251" s="1328" t="s">
        <v>508</v>
      </c>
      <c r="D251" s="1622" t="s">
        <v>508</v>
      </c>
      <c r="E251" s="1328" t="s">
        <v>508</v>
      </c>
      <c r="F251" s="1622" t="s">
        <v>508</v>
      </c>
      <c r="G251" s="1328">
        <v>17</v>
      </c>
      <c r="H251" s="1293">
        <v>0.12</v>
      </c>
      <c r="I251" s="1328" t="s">
        <v>508</v>
      </c>
      <c r="J251" s="1622" t="s">
        <v>508</v>
      </c>
      <c r="K251" s="1389" t="s">
        <v>508</v>
      </c>
      <c r="L251" s="1872" t="s">
        <v>508</v>
      </c>
      <c r="M251" s="1389" t="s">
        <v>508</v>
      </c>
      <c r="N251" s="1872" t="s">
        <v>508</v>
      </c>
      <c r="O251" s="1389">
        <v>263</v>
      </c>
      <c r="P251" s="1298">
        <v>0.08</v>
      </c>
      <c r="Q251" s="1389" t="s">
        <v>508</v>
      </c>
      <c r="R251" s="1872" t="s">
        <v>508</v>
      </c>
      <c r="S251" s="1328" t="s">
        <v>508</v>
      </c>
      <c r="T251" s="1622" t="s">
        <v>508</v>
      </c>
      <c r="U251" s="1328" t="s">
        <v>508</v>
      </c>
      <c r="V251" s="1622" t="s">
        <v>508</v>
      </c>
      <c r="W251" s="1388">
        <v>5169</v>
      </c>
      <c r="X251" s="1293">
        <v>0.2</v>
      </c>
      <c r="Y251" s="1328" t="s">
        <v>508</v>
      </c>
      <c r="Z251" s="1839" t="s">
        <v>508</v>
      </c>
    </row>
    <row r="252" spans="1:26">
      <c r="A252" s="1089" t="s">
        <v>567</v>
      </c>
      <c r="B252" s="1090"/>
      <c r="C252" s="1328" t="s">
        <v>508</v>
      </c>
      <c r="D252" s="1622" t="s">
        <v>508</v>
      </c>
      <c r="E252" s="1328" t="s">
        <v>508</v>
      </c>
      <c r="F252" s="1622" t="s">
        <v>508</v>
      </c>
      <c r="G252" s="1328">
        <v>17</v>
      </c>
      <c r="H252" s="1293">
        <v>0.12</v>
      </c>
      <c r="I252" s="1328" t="s">
        <v>508</v>
      </c>
      <c r="J252" s="1622" t="s">
        <v>508</v>
      </c>
      <c r="K252" s="1389" t="s">
        <v>508</v>
      </c>
      <c r="L252" s="1872" t="s">
        <v>508</v>
      </c>
      <c r="M252" s="1389" t="s">
        <v>508</v>
      </c>
      <c r="N252" s="1872" t="s">
        <v>508</v>
      </c>
      <c r="O252" s="1389">
        <v>348</v>
      </c>
      <c r="P252" s="1298">
        <v>0.11</v>
      </c>
      <c r="Q252" s="1389" t="s">
        <v>508</v>
      </c>
      <c r="R252" s="1872" t="s">
        <v>508</v>
      </c>
      <c r="S252" s="1328" t="s">
        <v>508</v>
      </c>
      <c r="T252" s="1622" t="s">
        <v>508</v>
      </c>
      <c r="U252" s="1328" t="s">
        <v>508</v>
      </c>
      <c r="V252" s="1622" t="s">
        <v>508</v>
      </c>
      <c r="W252" s="1388">
        <v>6010</v>
      </c>
      <c r="X252" s="1293">
        <v>0.24</v>
      </c>
      <c r="Y252" s="1328" t="s">
        <v>508</v>
      </c>
      <c r="Z252" s="1839" t="s">
        <v>508</v>
      </c>
    </row>
    <row r="253" spans="1:26">
      <c r="A253" s="1089" t="s">
        <v>568</v>
      </c>
      <c r="B253" s="1090"/>
      <c r="C253" s="1328" t="s">
        <v>508</v>
      </c>
      <c r="D253" s="1622" t="s">
        <v>508</v>
      </c>
      <c r="E253" s="1328" t="s">
        <v>508</v>
      </c>
      <c r="F253" s="1622" t="s">
        <v>508</v>
      </c>
      <c r="G253" s="1328">
        <v>77</v>
      </c>
      <c r="H253" s="1293">
        <v>0.53</v>
      </c>
      <c r="I253" s="1328" t="s">
        <v>508</v>
      </c>
      <c r="J253" s="1622" t="s">
        <v>508</v>
      </c>
      <c r="K253" s="1389" t="s">
        <v>508</v>
      </c>
      <c r="L253" s="1872" t="s">
        <v>508</v>
      </c>
      <c r="M253" s="1389" t="s">
        <v>508</v>
      </c>
      <c r="N253" s="1872" t="s">
        <v>508</v>
      </c>
      <c r="O253" s="1389">
        <v>854</v>
      </c>
      <c r="P253" s="1298">
        <v>0.26</v>
      </c>
      <c r="Q253" s="1389" t="s">
        <v>508</v>
      </c>
      <c r="R253" s="1872" t="s">
        <v>508</v>
      </c>
      <c r="S253" s="1328" t="s">
        <v>508</v>
      </c>
      <c r="T253" s="1622" t="s">
        <v>508</v>
      </c>
      <c r="U253" s="1328" t="s">
        <v>508</v>
      </c>
      <c r="V253" s="1622" t="s">
        <v>508</v>
      </c>
      <c r="W253" s="1388">
        <v>6962</v>
      </c>
      <c r="X253" s="1293">
        <v>0.27</v>
      </c>
      <c r="Y253" s="1328" t="s">
        <v>508</v>
      </c>
      <c r="Z253" s="1839" t="s">
        <v>508</v>
      </c>
    </row>
    <row r="254" spans="1:26">
      <c r="A254" s="1091" t="s">
        <v>230</v>
      </c>
      <c r="B254" s="1092"/>
      <c r="C254" s="1527" t="s">
        <v>508</v>
      </c>
      <c r="D254" s="1889" t="s">
        <v>508</v>
      </c>
      <c r="E254" s="1527" t="s">
        <v>508</v>
      </c>
      <c r="F254" s="1889" t="s">
        <v>508</v>
      </c>
      <c r="G254" s="1527">
        <v>144</v>
      </c>
      <c r="H254" s="1329">
        <v>1</v>
      </c>
      <c r="I254" s="1527" t="s">
        <v>508</v>
      </c>
      <c r="J254" s="1889" t="s">
        <v>508</v>
      </c>
      <c r="K254" s="1575" t="s">
        <v>508</v>
      </c>
      <c r="L254" s="1878" t="s">
        <v>508</v>
      </c>
      <c r="M254" s="1575" t="s">
        <v>508</v>
      </c>
      <c r="N254" s="1878" t="s">
        <v>508</v>
      </c>
      <c r="O254" s="1529">
        <v>3308</v>
      </c>
      <c r="P254" s="1333">
        <v>1</v>
      </c>
      <c r="Q254" s="1575" t="s">
        <v>508</v>
      </c>
      <c r="R254" s="1878" t="s">
        <v>508</v>
      </c>
      <c r="S254" s="1527" t="s">
        <v>508</v>
      </c>
      <c r="T254" s="1889" t="s">
        <v>508</v>
      </c>
      <c r="U254" s="1527" t="s">
        <v>508</v>
      </c>
      <c r="V254" s="1889" t="s">
        <v>508</v>
      </c>
      <c r="W254" s="1533">
        <v>25442</v>
      </c>
      <c r="X254" s="1329">
        <v>1</v>
      </c>
      <c r="Y254" s="1527" t="s">
        <v>508</v>
      </c>
      <c r="Z254" s="1891" t="s">
        <v>508</v>
      </c>
    </row>
    <row r="255" spans="1:26">
      <c r="A255" s="1661" t="s">
        <v>980</v>
      </c>
      <c r="B255" s="1662"/>
      <c r="C255" s="1662"/>
      <c r="D255" s="1662"/>
      <c r="E255" s="1662"/>
      <c r="F255" s="1662"/>
      <c r="G255" s="1662"/>
      <c r="H255" s="1662"/>
      <c r="I255" s="1662"/>
      <c r="J255" s="1662"/>
      <c r="K255" s="1662"/>
      <c r="L255" s="1662"/>
      <c r="M255" s="1662"/>
      <c r="N255" s="1662"/>
      <c r="O255" s="1662"/>
      <c r="P255" s="1662"/>
      <c r="Q255" s="1662"/>
      <c r="R255" s="1662"/>
      <c r="S255" s="1662"/>
      <c r="T255" s="1662"/>
      <c r="U255" s="1662"/>
      <c r="V255" s="1662"/>
      <c r="W255" s="1662"/>
      <c r="X255" s="1662"/>
      <c r="Y255" s="1662"/>
      <c r="Z255" s="1662"/>
    </row>
    <row r="256" spans="1:26">
      <c r="A256" s="1923" t="s">
        <v>981</v>
      </c>
      <c r="B256" s="1924"/>
      <c r="C256" s="1924"/>
      <c r="D256" s="1924"/>
      <c r="E256" s="1924"/>
      <c r="F256" s="1924"/>
      <c r="G256" s="1924"/>
      <c r="H256" s="1924"/>
      <c r="I256" s="1924"/>
      <c r="J256" s="1924"/>
      <c r="K256" s="1924"/>
      <c r="L256" s="1924"/>
      <c r="M256" s="1924"/>
      <c r="N256" s="1924"/>
      <c r="O256" s="1924"/>
      <c r="P256" s="1924"/>
      <c r="Q256" s="1924"/>
      <c r="R256" s="1924"/>
      <c r="S256" s="1924"/>
      <c r="T256" s="1924"/>
      <c r="U256" s="1924"/>
      <c r="V256" s="1924"/>
      <c r="W256" s="1924"/>
      <c r="X256" s="1924"/>
      <c r="Y256" s="1924"/>
      <c r="Z256" s="1924"/>
    </row>
    <row r="257" spans="1:26">
      <c r="A257" s="1120" t="s">
        <v>570</v>
      </c>
      <c r="B257" s="1121"/>
      <c r="C257" s="1320" t="s">
        <v>508</v>
      </c>
      <c r="D257" s="1639" t="s">
        <v>508</v>
      </c>
      <c r="E257" s="1320" t="s">
        <v>508</v>
      </c>
      <c r="F257" s="1639" t="s">
        <v>508</v>
      </c>
      <c r="G257" s="1320">
        <v>5</v>
      </c>
      <c r="H257" s="1280">
        <v>0.04</v>
      </c>
      <c r="I257" s="1320" t="s">
        <v>508</v>
      </c>
      <c r="J257" s="1639" t="s">
        <v>508</v>
      </c>
      <c r="K257" s="1863" t="s">
        <v>508</v>
      </c>
      <c r="L257" s="1864" t="s">
        <v>508</v>
      </c>
      <c r="M257" s="1863" t="s">
        <v>508</v>
      </c>
      <c r="N257" s="1864" t="s">
        <v>508</v>
      </c>
      <c r="O257" s="1863">
        <v>86</v>
      </c>
      <c r="P257" s="1346">
        <v>0.06</v>
      </c>
      <c r="Q257" s="1863" t="s">
        <v>508</v>
      </c>
      <c r="R257" s="1864" t="s">
        <v>508</v>
      </c>
      <c r="S257" s="1320" t="s">
        <v>508</v>
      </c>
      <c r="T257" s="1639" t="s">
        <v>508</v>
      </c>
      <c r="U257" s="1320" t="s">
        <v>508</v>
      </c>
      <c r="V257" s="1639" t="s">
        <v>508</v>
      </c>
      <c r="W257" s="1320">
        <v>885</v>
      </c>
      <c r="X257" s="1280">
        <v>7.0000000000000007E-2</v>
      </c>
      <c r="Y257" s="1320" t="s">
        <v>508</v>
      </c>
      <c r="Z257" s="1890" t="s">
        <v>508</v>
      </c>
    </row>
    <row r="258" spans="1:26">
      <c r="A258" s="1089" t="s">
        <v>571</v>
      </c>
      <c r="B258" s="1090"/>
      <c r="C258" s="1328" t="s">
        <v>508</v>
      </c>
      <c r="D258" s="1622" t="s">
        <v>508</v>
      </c>
      <c r="E258" s="1328" t="s">
        <v>508</v>
      </c>
      <c r="F258" s="1622" t="s">
        <v>508</v>
      </c>
      <c r="G258" s="1328">
        <v>17</v>
      </c>
      <c r="H258" s="1293">
        <v>0.12</v>
      </c>
      <c r="I258" s="1328" t="s">
        <v>508</v>
      </c>
      <c r="J258" s="1622" t="s">
        <v>508</v>
      </c>
      <c r="K258" s="1389" t="s">
        <v>508</v>
      </c>
      <c r="L258" s="1872" t="s">
        <v>508</v>
      </c>
      <c r="M258" s="1389" t="s">
        <v>508</v>
      </c>
      <c r="N258" s="1872" t="s">
        <v>508</v>
      </c>
      <c r="O258" s="1389">
        <v>108</v>
      </c>
      <c r="P258" s="1298">
        <v>7.0000000000000007E-2</v>
      </c>
      <c r="Q258" s="1389" t="s">
        <v>508</v>
      </c>
      <c r="R258" s="1872" t="s">
        <v>508</v>
      </c>
      <c r="S258" s="1328" t="s">
        <v>508</v>
      </c>
      <c r="T258" s="1622" t="s">
        <v>508</v>
      </c>
      <c r="U258" s="1328" t="s">
        <v>508</v>
      </c>
      <c r="V258" s="1622" t="s">
        <v>508</v>
      </c>
      <c r="W258" s="1388">
        <v>1051</v>
      </c>
      <c r="X258" s="1293">
        <v>0.08</v>
      </c>
      <c r="Y258" s="1328" t="s">
        <v>508</v>
      </c>
      <c r="Z258" s="1839" t="s">
        <v>508</v>
      </c>
    </row>
    <row r="259" spans="1:26">
      <c r="A259" s="1089" t="s">
        <v>572</v>
      </c>
      <c r="B259" s="1090"/>
      <c r="C259" s="1328" t="s">
        <v>508</v>
      </c>
      <c r="D259" s="1622" t="s">
        <v>508</v>
      </c>
      <c r="E259" s="1328" t="s">
        <v>508</v>
      </c>
      <c r="F259" s="1622" t="s">
        <v>508</v>
      </c>
      <c r="G259" s="1328">
        <v>19</v>
      </c>
      <c r="H259" s="1293">
        <v>0.14000000000000001</v>
      </c>
      <c r="I259" s="1328" t="s">
        <v>508</v>
      </c>
      <c r="J259" s="1622" t="s">
        <v>508</v>
      </c>
      <c r="K259" s="1389" t="s">
        <v>508</v>
      </c>
      <c r="L259" s="1872" t="s">
        <v>508</v>
      </c>
      <c r="M259" s="1389" t="s">
        <v>508</v>
      </c>
      <c r="N259" s="1872" t="s">
        <v>508</v>
      </c>
      <c r="O259" s="1389">
        <v>78</v>
      </c>
      <c r="P259" s="1298">
        <v>0.05</v>
      </c>
      <c r="Q259" s="1389" t="s">
        <v>508</v>
      </c>
      <c r="R259" s="1872" t="s">
        <v>508</v>
      </c>
      <c r="S259" s="1328" t="s">
        <v>508</v>
      </c>
      <c r="T259" s="1622" t="s">
        <v>508</v>
      </c>
      <c r="U259" s="1328" t="s">
        <v>508</v>
      </c>
      <c r="V259" s="1622" t="s">
        <v>508</v>
      </c>
      <c r="W259" s="1328">
        <v>380</v>
      </c>
      <c r="X259" s="1293">
        <v>0.03</v>
      </c>
      <c r="Y259" s="1328" t="s">
        <v>508</v>
      </c>
      <c r="Z259" s="1839" t="s">
        <v>508</v>
      </c>
    </row>
    <row r="260" spans="1:26">
      <c r="A260" s="1089" t="s">
        <v>573</v>
      </c>
      <c r="B260" s="1090"/>
      <c r="C260" s="1328" t="s">
        <v>508</v>
      </c>
      <c r="D260" s="1622" t="s">
        <v>508</v>
      </c>
      <c r="E260" s="1328" t="s">
        <v>508</v>
      </c>
      <c r="F260" s="1622" t="s">
        <v>508</v>
      </c>
      <c r="G260" s="1328">
        <v>17</v>
      </c>
      <c r="H260" s="1293">
        <v>0.12</v>
      </c>
      <c r="I260" s="1328" t="s">
        <v>508</v>
      </c>
      <c r="J260" s="1622" t="s">
        <v>508</v>
      </c>
      <c r="K260" s="1389" t="s">
        <v>508</v>
      </c>
      <c r="L260" s="1872" t="s">
        <v>508</v>
      </c>
      <c r="M260" s="1389" t="s">
        <v>508</v>
      </c>
      <c r="N260" s="1872" t="s">
        <v>508</v>
      </c>
      <c r="O260" s="1389">
        <v>77</v>
      </c>
      <c r="P260" s="1298">
        <v>0.05</v>
      </c>
      <c r="Q260" s="1389" t="s">
        <v>508</v>
      </c>
      <c r="R260" s="1872" t="s">
        <v>508</v>
      </c>
      <c r="S260" s="1328" t="s">
        <v>508</v>
      </c>
      <c r="T260" s="1622" t="s">
        <v>508</v>
      </c>
      <c r="U260" s="1328" t="s">
        <v>508</v>
      </c>
      <c r="V260" s="1622" t="s">
        <v>508</v>
      </c>
      <c r="W260" s="1328">
        <v>957</v>
      </c>
      <c r="X260" s="1293">
        <v>7.0000000000000007E-2</v>
      </c>
      <c r="Y260" s="1328" t="s">
        <v>508</v>
      </c>
      <c r="Z260" s="1839" t="s">
        <v>508</v>
      </c>
    </row>
    <row r="261" spans="1:26">
      <c r="A261" s="1089" t="s">
        <v>574</v>
      </c>
      <c r="B261" s="1090"/>
      <c r="C261" s="1328" t="s">
        <v>508</v>
      </c>
      <c r="D261" s="1622" t="s">
        <v>508</v>
      </c>
      <c r="E261" s="1328" t="s">
        <v>508</v>
      </c>
      <c r="F261" s="1622" t="s">
        <v>508</v>
      </c>
      <c r="G261" s="1328">
        <v>2</v>
      </c>
      <c r="H261" s="1293">
        <v>0.01</v>
      </c>
      <c r="I261" s="1328" t="s">
        <v>508</v>
      </c>
      <c r="J261" s="1622" t="s">
        <v>508</v>
      </c>
      <c r="K261" s="1389" t="s">
        <v>508</v>
      </c>
      <c r="L261" s="1872" t="s">
        <v>508</v>
      </c>
      <c r="M261" s="1389" t="s">
        <v>508</v>
      </c>
      <c r="N261" s="1872" t="s">
        <v>508</v>
      </c>
      <c r="O261" s="1389">
        <v>41</v>
      </c>
      <c r="P261" s="1298">
        <v>0.03</v>
      </c>
      <c r="Q261" s="1389" t="s">
        <v>508</v>
      </c>
      <c r="R261" s="1872" t="s">
        <v>508</v>
      </c>
      <c r="S261" s="1328" t="s">
        <v>508</v>
      </c>
      <c r="T261" s="1622" t="s">
        <v>508</v>
      </c>
      <c r="U261" s="1328" t="s">
        <v>508</v>
      </c>
      <c r="V261" s="1622" t="s">
        <v>508</v>
      </c>
      <c r="W261" s="1328">
        <v>504</v>
      </c>
      <c r="X261" s="1293">
        <v>0.04</v>
      </c>
      <c r="Y261" s="1328" t="s">
        <v>508</v>
      </c>
      <c r="Z261" s="1839" t="s">
        <v>508</v>
      </c>
    </row>
    <row r="262" spans="1:26" ht="32.1" customHeight="1">
      <c r="A262" s="1089" t="s">
        <v>575</v>
      </c>
      <c r="B262" s="1090"/>
      <c r="C262" s="1328" t="s">
        <v>508</v>
      </c>
      <c r="D262" s="1622" t="s">
        <v>508</v>
      </c>
      <c r="E262" s="1328" t="s">
        <v>508</v>
      </c>
      <c r="F262" s="1622" t="s">
        <v>508</v>
      </c>
      <c r="G262" s="1328">
        <v>3</v>
      </c>
      <c r="H262" s="1293">
        <v>0.02</v>
      </c>
      <c r="I262" s="1328" t="s">
        <v>508</v>
      </c>
      <c r="J262" s="1622" t="s">
        <v>508</v>
      </c>
      <c r="K262" s="1389" t="s">
        <v>508</v>
      </c>
      <c r="L262" s="1872" t="s">
        <v>508</v>
      </c>
      <c r="M262" s="1389" t="s">
        <v>508</v>
      </c>
      <c r="N262" s="1872" t="s">
        <v>508</v>
      </c>
      <c r="O262" s="1389">
        <v>63</v>
      </c>
      <c r="P262" s="1298">
        <v>0.04</v>
      </c>
      <c r="Q262" s="1389" t="s">
        <v>508</v>
      </c>
      <c r="R262" s="1872" t="s">
        <v>508</v>
      </c>
      <c r="S262" s="1328" t="s">
        <v>508</v>
      </c>
      <c r="T262" s="1622" t="s">
        <v>508</v>
      </c>
      <c r="U262" s="1328" t="s">
        <v>508</v>
      </c>
      <c r="V262" s="1622" t="s">
        <v>508</v>
      </c>
      <c r="W262" s="1388">
        <v>1085</v>
      </c>
      <c r="X262" s="1293">
        <v>0.08</v>
      </c>
      <c r="Y262" s="1328" t="s">
        <v>508</v>
      </c>
      <c r="Z262" s="1839" t="s">
        <v>508</v>
      </c>
    </row>
    <row r="263" spans="1:26">
      <c r="A263" s="1089" t="s">
        <v>576</v>
      </c>
      <c r="B263" s="1090"/>
      <c r="C263" s="1378" t="s">
        <v>508</v>
      </c>
      <c r="D263" s="1892" t="s">
        <v>508</v>
      </c>
      <c r="E263" s="1378" t="s">
        <v>508</v>
      </c>
      <c r="F263" s="1892" t="s">
        <v>508</v>
      </c>
      <c r="G263" s="1378">
        <v>21</v>
      </c>
      <c r="H263" s="1353">
        <v>0.15</v>
      </c>
      <c r="I263" s="1378" t="s">
        <v>508</v>
      </c>
      <c r="J263" s="1892" t="s">
        <v>508</v>
      </c>
      <c r="K263" s="1563" t="s">
        <v>508</v>
      </c>
      <c r="L263" s="1893" t="s">
        <v>508</v>
      </c>
      <c r="M263" s="1563" t="s">
        <v>508</v>
      </c>
      <c r="N263" s="1893" t="s">
        <v>508</v>
      </c>
      <c r="O263" s="1563">
        <v>230</v>
      </c>
      <c r="P263" s="1305">
        <v>0.15</v>
      </c>
      <c r="Q263" s="1563" t="s">
        <v>508</v>
      </c>
      <c r="R263" s="1893" t="s">
        <v>508</v>
      </c>
      <c r="S263" s="1378" t="s">
        <v>508</v>
      </c>
      <c r="T263" s="1892" t="s">
        <v>508</v>
      </c>
      <c r="U263" s="1378" t="s">
        <v>508</v>
      </c>
      <c r="V263" s="1892" t="s">
        <v>508</v>
      </c>
      <c r="W263" s="1385">
        <v>1782</v>
      </c>
      <c r="X263" s="1353">
        <v>0.13</v>
      </c>
      <c r="Y263" s="1378" t="s">
        <v>508</v>
      </c>
      <c r="Z263" s="1894" t="s">
        <v>508</v>
      </c>
    </row>
    <row r="264" spans="1:26">
      <c r="A264" s="1089" t="s">
        <v>577</v>
      </c>
      <c r="B264" s="1090"/>
      <c r="C264" s="1328" t="s">
        <v>508</v>
      </c>
      <c r="D264" s="1622" t="s">
        <v>508</v>
      </c>
      <c r="E264" s="1328" t="s">
        <v>508</v>
      </c>
      <c r="F264" s="1622" t="s">
        <v>508</v>
      </c>
      <c r="G264" s="1328">
        <v>11</v>
      </c>
      <c r="H264" s="1293">
        <v>0.08</v>
      </c>
      <c r="I264" s="1328" t="s">
        <v>508</v>
      </c>
      <c r="J264" s="1622" t="s">
        <v>508</v>
      </c>
      <c r="K264" s="1389" t="s">
        <v>508</v>
      </c>
      <c r="L264" s="1872" t="s">
        <v>508</v>
      </c>
      <c r="M264" s="1389" t="s">
        <v>508</v>
      </c>
      <c r="N264" s="1872" t="s">
        <v>508</v>
      </c>
      <c r="O264" s="1389">
        <v>203</v>
      </c>
      <c r="P264" s="1298">
        <v>0.13</v>
      </c>
      <c r="Q264" s="1389" t="s">
        <v>508</v>
      </c>
      <c r="R264" s="1872" t="s">
        <v>508</v>
      </c>
      <c r="S264" s="1328" t="s">
        <v>508</v>
      </c>
      <c r="T264" s="1622" t="s">
        <v>508</v>
      </c>
      <c r="U264" s="1328" t="s">
        <v>508</v>
      </c>
      <c r="V264" s="1622" t="s">
        <v>508</v>
      </c>
      <c r="W264" s="1388">
        <v>2060</v>
      </c>
      <c r="X264" s="1293">
        <v>0.15</v>
      </c>
      <c r="Y264" s="1328" t="s">
        <v>508</v>
      </c>
      <c r="Z264" s="1839" t="s">
        <v>508</v>
      </c>
    </row>
    <row r="265" spans="1:26">
      <c r="A265" s="837" t="s">
        <v>578</v>
      </c>
      <c r="B265" s="838"/>
      <c r="C265" s="1378" t="s">
        <v>508</v>
      </c>
      <c r="D265" s="1892" t="s">
        <v>508</v>
      </c>
      <c r="E265" s="1378" t="s">
        <v>508</v>
      </c>
      <c r="F265" s="1892" t="s">
        <v>508</v>
      </c>
      <c r="G265" s="1378">
        <v>18</v>
      </c>
      <c r="H265" s="1353">
        <v>0.13</v>
      </c>
      <c r="I265" s="1378" t="s">
        <v>508</v>
      </c>
      <c r="J265" s="1892" t="s">
        <v>508</v>
      </c>
      <c r="K265" s="1563" t="s">
        <v>508</v>
      </c>
      <c r="L265" s="1893" t="s">
        <v>508</v>
      </c>
      <c r="M265" s="1563" t="s">
        <v>508</v>
      </c>
      <c r="N265" s="1893" t="s">
        <v>508</v>
      </c>
      <c r="O265" s="1563">
        <v>209</v>
      </c>
      <c r="P265" s="1305">
        <v>0.14000000000000001</v>
      </c>
      <c r="Q265" s="1563" t="s">
        <v>508</v>
      </c>
      <c r="R265" s="1893" t="s">
        <v>508</v>
      </c>
      <c r="S265" s="1378" t="s">
        <v>508</v>
      </c>
      <c r="T265" s="1892" t="s">
        <v>508</v>
      </c>
      <c r="U265" s="1378" t="s">
        <v>508</v>
      </c>
      <c r="V265" s="1892" t="s">
        <v>508</v>
      </c>
      <c r="W265" s="1385">
        <v>1515</v>
      </c>
      <c r="X265" s="1353">
        <v>0.11</v>
      </c>
      <c r="Y265" s="1378" t="s">
        <v>508</v>
      </c>
      <c r="Z265" s="1894" t="s">
        <v>508</v>
      </c>
    </row>
    <row r="266" spans="1:26">
      <c r="A266" s="1089" t="s">
        <v>579</v>
      </c>
      <c r="B266" s="1090"/>
      <c r="C266" s="1328" t="s">
        <v>508</v>
      </c>
      <c r="D266" s="1622" t="s">
        <v>508</v>
      </c>
      <c r="E266" s="1328" t="s">
        <v>508</v>
      </c>
      <c r="F266" s="1622" t="s">
        <v>508</v>
      </c>
      <c r="G266" s="1328">
        <v>14</v>
      </c>
      <c r="H266" s="1293">
        <v>0.1</v>
      </c>
      <c r="I266" s="1328" t="s">
        <v>508</v>
      </c>
      <c r="J266" s="1622" t="s">
        <v>508</v>
      </c>
      <c r="K266" s="1389" t="s">
        <v>508</v>
      </c>
      <c r="L266" s="1872" t="s">
        <v>508</v>
      </c>
      <c r="M266" s="1389" t="s">
        <v>508</v>
      </c>
      <c r="N266" s="1872" t="s">
        <v>508</v>
      </c>
      <c r="O266" s="1389">
        <v>150</v>
      </c>
      <c r="P266" s="1298">
        <v>0.1</v>
      </c>
      <c r="Q266" s="1389" t="s">
        <v>508</v>
      </c>
      <c r="R266" s="1872" t="s">
        <v>508</v>
      </c>
      <c r="S266" s="1328" t="s">
        <v>508</v>
      </c>
      <c r="T266" s="1622" t="s">
        <v>508</v>
      </c>
      <c r="U266" s="1328" t="s">
        <v>508</v>
      </c>
      <c r="V266" s="1622" t="s">
        <v>508</v>
      </c>
      <c r="W266" s="1388">
        <v>1822</v>
      </c>
      <c r="X266" s="1293">
        <v>0.13</v>
      </c>
      <c r="Y266" s="1328" t="s">
        <v>508</v>
      </c>
      <c r="Z266" s="1839" t="s">
        <v>508</v>
      </c>
    </row>
    <row r="267" spans="1:26" ht="27.95" customHeight="1">
      <c r="A267" s="1089" t="s">
        <v>580</v>
      </c>
      <c r="B267" s="1090"/>
      <c r="C267" s="1328" t="s">
        <v>508</v>
      </c>
      <c r="D267" s="1622" t="s">
        <v>508</v>
      </c>
      <c r="E267" s="1328" t="s">
        <v>508</v>
      </c>
      <c r="F267" s="1622" t="s">
        <v>508</v>
      </c>
      <c r="G267" s="1328">
        <v>10</v>
      </c>
      <c r="H267" s="1293">
        <v>7.0000000000000007E-2</v>
      </c>
      <c r="I267" s="1328" t="s">
        <v>508</v>
      </c>
      <c r="J267" s="1622" t="s">
        <v>508</v>
      </c>
      <c r="K267" s="1389" t="s">
        <v>508</v>
      </c>
      <c r="L267" s="1872" t="s">
        <v>508</v>
      </c>
      <c r="M267" s="1389" t="s">
        <v>508</v>
      </c>
      <c r="N267" s="1872" t="s">
        <v>508</v>
      </c>
      <c r="O267" s="1389">
        <v>286</v>
      </c>
      <c r="P267" s="1298">
        <v>0.19</v>
      </c>
      <c r="Q267" s="1389" t="s">
        <v>508</v>
      </c>
      <c r="R267" s="1872" t="s">
        <v>508</v>
      </c>
      <c r="S267" s="1328" t="s">
        <v>508</v>
      </c>
      <c r="T267" s="1622" t="s">
        <v>508</v>
      </c>
      <c r="U267" s="1328" t="s">
        <v>508</v>
      </c>
      <c r="V267" s="1622" t="s">
        <v>508</v>
      </c>
      <c r="W267" s="1388">
        <v>1493</v>
      </c>
      <c r="X267" s="1293">
        <v>0.11</v>
      </c>
      <c r="Y267" s="1328" t="s">
        <v>508</v>
      </c>
      <c r="Z267" s="1839" t="s">
        <v>508</v>
      </c>
    </row>
    <row r="268" spans="1:26" ht="60" customHeight="1">
      <c r="A268" s="1091" t="s">
        <v>230</v>
      </c>
      <c r="B268" s="1092"/>
      <c r="C268" s="1527" t="s">
        <v>508</v>
      </c>
      <c r="D268" s="1889" t="s">
        <v>508</v>
      </c>
      <c r="E268" s="1527" t="s">
        <v>508</v>
      </c>
      <c r="F268" s="1889" t="s">
        <v>508</v>
      </c>
      <c r="G268" s="1527">
        <v>137</v>
      </c>
      <c r="H268" s="1329">
        <v>1</v>
      </c>
      <c r="I268" s="1527" t="s">
        <v>508</v>
      </c>
      <c r="J268" s="1889" t="s">
        <v>508</v>
      </c>
      <c r="K268" s="1575" t="s">
        <v>508</v>
      </c>
      <c r="L268" s="1878" t="s">
        <v>508</v>
      </c>
      <c r="M268" s="1575" t="s">
        <v>508</v>
      </c>
      <c r="N268" s="1878" t="s">
        <v>508</v>
      </c>
      <c r="O268" s="1529">
        <v>1531</v>
      </c>
      <c r="P268" s="1333">
        <v>1</v>
      </c>
      <c r="Q268" s="1575" t="s">
        <v>508</v>
      </c>
      <c r="R268" s="1878" t="s">
        <v>508</v>
      </c>
      <c r="S268" s="1527" t="s">
        <v>508</v>
      </c>
      <c r="T268" s="1889" t="s">
        <v>508</v>
      </c>
      <c r="U268" s="1527" t="s">
        <v>508</v>
      </c>
      <c r="V268" s="1889" t="s">
        <v>508</v>
      </c>
      <c r="W268" s="1533">
        <v>13534</v>
      </c>
      <c r="X268" s="1329">
        <v>1</v>
      </c>
      <c r="Y268" s="1527" t="s">
        <v>508</v>
      </c>
      <c r="Z268" s="1891" t="s">
        <v>508</v>
      </c>
    </row>
    <row r="269" spans="1:26" ht="15.95" customHeight="1">
      <c r="A269" s="1661" t="s">
        <v>982</v>
      </c>
      <c r="B269" s="1662"/>
      <c r="C269" s="1662"/>
      <c r="D269" s="1662"/>
      <c r="E269" s="1662"/>
      <c r="F269" s="1662"/>
      <c r="G269" s="1662"/>
      <c r="H269" s="1662"/>
      <c r="I269" s="1662"/>
      <c r="J269" s="1662"/>
      <c r="K269" s="1662"/>
      <c r="L269" s="1662"/>
      <c r="M269" s="1662"/>
      <c r="N269" s="1662"/>
      <c r="O269" s="1662"/>
      <c r="P269" s="1662"/>
      <c r="Q269" s="1662"/>
      <c r="R269" s="1662"/>
      <c r="S269" s="1662"/>
      <c r="T269" s="1662"/>
      <c r="U269" s="1662"/>
      <c r="V269" s="1662"/>
      <c r="W269" s="1662"/>
      <c r="X269" s="1662"/>
      <c r="Y269" s="1662"/>
      <c r="Z269" s="1662"/>
    </row>
    <row r="270" spans="1:26" ht="20.100000000000001" customHeight="1">
      <c r="A270" s="1923" t="s">
        <v>983</v>
      </c>
      <c r="B270" s="1924"/>
      <c r="C270" s="1924"/>
      <c r="D270" s="1924"/>
      <c r="E270" s="1924"/>
      <c r="F270" s="1924"/>
      <c r="G270" s="1924"/>
      <c r="H270" s="1924"/>
      <c r="I270" s="1924"/>
      <c r="J270" s="1924"/>
      <c r="K270" s="1924"/>
      <c r="L270" s="1924"/>
      <c r="M270" s="1924"/>
      <c r="N270" s="1924"/>
      <c r="O270" s="1924"/>
      <c r="P270" s="1924"/>
      <c r="Q270" s="1924"/>
      <c r="R270" s="1924"/>
      <c r="S270" s="1924"/>
      <c r="T270" s="1924"/>
      <c r="U270" s="1924"/>
      <c r="V270" s="1924"/>
      <c r="W270" s="1924"/>
      <c r="X270" s="1924"/>
      <c r="Y270" s="1924"/>
      <c r="Z270" s="1924"/>
    </row>
    <row r="271" spans="1:26">
      <c r="A271" s="1120" t="s">
        <v>582</v>
      </c>
      <c r="B271" s="1949"/>
      <c r="C271" s="1278" t="s">
        <v>508</v>
      </c>
      <c r="D271" s="1889" t="s">
        <v>508</v>
      </c>
      <c r="E271" s="1278" t="s">
        <v>508</v>
      </c>
      <c r="F271" s="1889" t="s">
        <v>508</v>
      </c>
      <c r="G271" s="1278" t="s">
        <v>508</v>
      </c>
      <c r="H271" s="1889" t="s">
        <v>508</v>
      </c>
      <c r="I271" s="1278">
        <v>91</v>
      </c>
      <c r="J271" s="1329">
        <v>0.37</v>
      </c>
      <c r="K271" s="1530" t="s">
        <v>508</v>
      </c>
      <c r="L271" s="1878" t="s">
        <v>508</v>
      </c>
      <c r="M271" s="1530" t="s">
        <v>508</v>
      </c>
      <c r="N271" s="1878" t="s">
        <v>508</v>
      </c>
      <c r="O271" s="1530" t="s">
        <v>508</v>
      </c>
      <c r="P271" s="1878" t="s">
        <v>508</v>
      </c>
      <c r="Q271" s="1531">
        <v>1610</v>
      </c>
      <c r="R271" s="1333">
        <v>0.36</v>
      </c>
      <c r="S271" s="1278" t="s">
        <v>508</v>
      </c>
      <c r="T271" s="1639" t="s">
        <v>508</v>
      </c>
      <c r="U271" s="1276" t="s">
        <v>508</v>
      </c>
      <c r="V271" s="1639" t="s">
        <v>508</v>
      </c>
      <c r="W271" s="1276" t="s">
        <v>508</v>
      </c>
      <c r="X271" s="1639" t="s">
        <v>508</v>
      </c>
      <c r="Y271" s="1286">
        <v>11490</v>
      </c>
      <c r="Z271" s="1334">
        <v>0.28000000000000003</v>
      </c>
    </row>
    <row r="272" spans="1:26">
      <c r="A272" s="1089" t="s">
        <v>583</v>
      </c>
      <c r="B272" s="1950"/>
      <c r="C272" s="1278" t="s">
        <v>508</v>
      </c>
      <c r="D272" s="1889" t="s">
        <v>508</v>
      </c>
      <c r="E272" s="1278" t="s">
        <v>508</v>
      </c>
      <c r="F272" s="1889" t="s">
        <v>508</v>
      </c>
      <c r="G272" s="1278" t="s">
        <v>508</v>
      </c>
      <c r="H272" s="1889" t="s">
        <v>508</v>
      </c>
      <c r="I272" s="1278">
        <v>157</v>
      </c>
      <c r="J272" s="1329">
        <v>0.63</v>
      </c>
      <c r="K272" s="1530" t="s">
        <v>508</v>
      </c>
      <c r="L272" s="1878" t="s">
        <v>508</v>
      </c>
      <c r="M272" s="1530" t="s">
        <v>508</v>
      </c>
      <c r="N272" s="1878" t="s">
        <v>508</v>
      </c>
      <c r="O272" s="1530" t="s">
        <v>508</v>
      </c>
      <c r="P272" s="1878" t="s">
        <v>508</v>
      </c>
      <c r="Q272" s="1531">
        <v>2896</v>
      </c>
      <c r="R272" s="1333">
        <v>0.64</v>
      </c>
      <c r="S272" s="1278" t="s">
        <v>508</v>
      </c>
      <c r="T272" s="1889" t="s">
        <v>508</v>
      </c>
      <c r="U272" s="1276" t="s">
        <v>508</v>
      </c>
      <c r="V272" s="1889" t="s">
        <v>508</v>
      </c>
      <c r="W272" s="1276" t="s">
        <v>508</v>
      </c>
      <c r="X272" s="1889" t="s">
        <v>508</v>
      </c>
      <c r="Y272" s="1286">
        <v>28908</v>
      </c>
      <c r="Z272" s="1334">
        <v>0.72</v>
      </c>
    </row>
    <row r="273" spans="1:26" ht="20.100000000000001" customHeight="1" thickBot="1">
      <c r="A273" s="1151" t="s">
        <v>230</v>
      </c>
      <c r="B273" s="1951"/>
      <c r="C273" s="1895" t="s">
        <v>508</v>
      </c>
      <c r="D273" s="1649" t="s">
        <v>508</v>
      </c>
      <c r="E273" s="1895" t="s">
        <v>508</v>
      </c>
      <c r="F273" s="1649" t="s">
        <v>508</v>
      </c>
      <c r="G273" s="1895" t="s">
        <v>508</v>
      </c>
      <c r="H273" s="1649" t="s">
        <v>508</v>
      </c>
      <c r="I273" s="1895">
        <v>248</v>
      </c>
      <c r="J273" s="1650">
        <v>1</v>
      </c>
      <c r="K273" s="1896" t="s">
        <v>508</v>
      </c>
      <c r="L273" s="1897" t="s">
        <v>508</v>
      </c>
      <c r="M273" s="1896" t="s">
        <v>508</v>
      </c>
      <c r="N273" s="1897" t="s">
        <v>508</v>
      </c>
      <c r="O273" s="1896" t="s">
        <v>508</v>
      </c>
      <c r="P273" s="1897" t="s">
        <v>508</v>
      </c>
      <c r="Q273" s="1898">
        <v>4506</v>
      </c>
      <c r="R273" s="1362">
        <v>1</v>
      </c>
      <c r="S273" s="1895" t="s">
        <v>508</v>
      </c>
      <c r="T273" s="1899" t="s">
        <v>508</v>
      </c>
      <c r="U273" s="1354" t="s">
        <v>508</v>
      </c>
      <c r="V273" s="1649" t="s">
        <v>508</v>
      </c>
      <c r="W273" s="1354" t="s">
        <v>508</v>
      </c>
      <c r="X273" s="1649" t="s">
        <v>508</v>
      </c>
      <c r="Y273" s="1363">
        <v>40398</v>
      </c>
      <c r="Z273" s="1364">
        <v>1</v>
      </c>
    </row>
    <row r="274" spans="1:26" ht="16.5" thickBot="1">
      <c r="A274" s="1265"/>
      <c r="B274" s="1265"/>
      <c r="C274" s="1265"/>
      <c r="D274" s="1265"/>
      <c r="E274" s="1265"/>
      <c r="F274" s="1265"/>
      <c r="G274" s="1265"/>
      <c r="H274" s="1265"/>
      <c r="I274" s="1265"/>
      <c r="J274" s="1178"/>
      <c r="K274" s="1178"/>
      <c r="L274" s="1178"/>
      <c r="M274" s="1178"/>
      <c r="N274" s="1178"/>
      <c r="O274" s="1178"/>
      <c r="P274" s="1178"/>
      <c r="Q274" s="1178"/>
      <c r="R274" s="1178"/>
      <c r="S274" s="1178"/>
      <c r="T274" s="1178"/>
      <c r="U274" s="1178"/>
      <c r="V274" s="1178"/>
      <c r="W274" s="1178"/>
      <c r="X274" s="1178"/>
      <c r="Y274" s="1178"/>
      <c r="Z274" s="1178"/>
    </row>
    <row r="275" spans="1:26" ht="19.5" thickBot="1">
      <c r="A275" s="1767" t="s">
        <v>584</v>
      </c>
      <c r="B275" s="1768"/>
      <c r="C275" s="1768"/>
      <c r="D275" s="1768"/>
      <c r="E275" s="1768"/>
      <c r="F275" s="1768"/>
      <c r="G275" s="1768"/>
      <c r="H275" s="1768"/>
      <c r="I275" s="1178"/>
      <c r="J275" s="1178"/>
      <c r="K275" s="1178"/>
      <c r="L275" s="1178"/>
      <c r="M275" s="1178"/>
      <c r="N275" s="1178"/>
      <c r="O275" s="1178"/>
      <c r="P275" s="1178"/>
      <c r="Q275" s="1178"/>
      <c r="R275" s="1178"/>
      <c r="S275" s="1178"/>
      <c r="T275" s="1178"/>
      <c r="U275" s="1178"/>
      <c r="V275" s="1178"/>
      <c r="W275" s="1178"/>
      <c r="X275" s="1178"/>
      <c r="Y275" s="1178"/>
      <c r="Z275" s="1178"/>
    </row>
    <row r="276" spans="1:26" ht="45" customHeight="1">
      <c r="A276" s="1613"/>
      <c r="B276" s="1366"/>
      <c r="C276" s="1952" t="s">
        <v>192</v>
      </c>
      <c r="D276" s="1953"/>
      <c r="E276" s="1954" t="s">
        <v>193</v>
      </c>
      <c r="F276" s="1955"/>
      <c r="G276" s="1952" t="s">
        <v>4</v>
      </c>
      <c r="H276" s="1956"/>
      <c r="I276" s="1178"/>
      <c r="J276" s="1178"/>
      <c r="K276" s="1178"/>
      <c r="L276" s="1178"/>
      <c r="M276" s="1178"/>
      <c r="N276" s="1178"/>
      <c r="O276" s="1178"/>
      <c r="P276" s="1178"/>
      <c r="Q276" s="1178"/>
      <c r="R276" s="1178"/>
      <c r="S276" s="1178"/>
      <c r="T276" s="1178"/>
      <c r="U276" s="1178"/>
      <c r="V276" s="1178"/>
      <c r="W276" s="1178"/>
      <c r="X276" s="1178"/>
      <c r="Y276" s="1178"/>
      <c r="Z276" s="1178"/>
    </row>
    <row r="277" spans="1:26">
      <c r="A277" s="1613"/>
      <c r="B277" s="1366"/>
      <c r="C277" s="1189" t="s">
        <v>195</v>
      </c>
      <c r="D277" s="1900" t="s">
        <v>224</v>
      </c>
      <c r="E277" s="1193" t="s">
        <v>195</v>
      </c>
      <c r="F277" s="1194" t="s">
        <v>224</v>
      </c>
      <c r="G277" s="1189" t="s">
        <v>195</v>
      </c>
      <c r="H277" s="1195" t="s">
        <v>224</v>
      </c>
      <c r="I277" s="1178"/>
      <c r="J277" s="1178"/>
      <c r="K277" s="1178"/>
      <c r="L277" s="1178"/>
      <c r="M277" s="1178"/>
      <c r="N277" s="1178"/>
      <c r="O277" s="1178"/>
      <c r="P277" s="1178"/>
      <c r="Q277" s="1178"/>
      <c r="R277" s="1178"/>
      <c r="S277" s="1178"/>
      <c r="T277" s="1178"/>
      <c r="U277" s="1178"/>
      <c r="V277" s="1178"/>
      <c r="W277" s="1178"/>
      <c r="X277" s="1178"/>
      <c r="Y277" s="1178"/>
      <c r="Z277" s="1178"/>
    </row>
    <row r="278" spans="1:26">
      <c r="A278" s="1497" t="s">
        <v>410</v>
      </c>
      <c r="B278" s="1498"/>
      <c r="C278" s="1498"/>
      <c r="D278" s="1498"/>
      <c r="E278" s="1498"/>
      <c r="F278" s="1498"/>
      <c r="G278" s="1498"/>
      <c r="H278" s="1498"/>
      <c r="I278" s="1178"/>
      <c r="J278" s="1178"/>
      <c r="K278" s="1178"/>
      <c r="L278" s="1178"/>
      <c r="M278" s="1178"/>
      <c r="N278" s="1178"/>
      <c r="O278" s="1178"/>
      <c r="P278" s="1178"/>
      <c r="Q278" s="1178"/>
      <c r="R278" s="1178"/>
      <c r="S278" s="1178"/>
      <c r="T278" s="1178"/>
      <c r="U278" s="1178"/>
      <c r="V278" s="1178"/>
      <c r="W278" s="1178"/>
      <c r="X278" s="1178"/>
      <c r="Y278" s="1178"/>
      <c r="Z278" s="1178"/>
    </row>
    <row r="279" spans="1:26" ht="20.100000000000001" customHeight="1">
      <c r="A279" s="1901" t="s">
        <v>585</v>
      </c>
      <c r="B279" s="1620"/>
      <c r="C279" s="1483">
        <v>849</v>
      </c>
      <c r="D279" s="1515">
        <v>0.95</v>
      </c>
      <c r="E279" s="1576">
        <v>8950</v>
      </c>
      <c r="F279" s="1348">
        <v>0.94</v>
      </c>
      <c r="G279" s="1572">
        <v>96730</v>
      </c>
      <c r="H279" s="1574">
        <v>0.96</v>
      </c>
      <c r="I279" s="1178"/>
      <c r="J279" s="1178"/>
      <c r="K279" s="1178"/>
      <c r="L279" s="1178"/>
      <c r="M279" s="1178"/>
      <c r="N279" s="1178"/>
      <c r="O279" s="1178"/>
      <c r="P279" s="1178"/>
      <c r="Q279" s="1178"/>
      <c r="R279" s="1178"/>
      <c r="S279" s="1178"/>
      <c r="T279" s="1178"/>
      <c r="U279" s="1178"/>
      <c r="V279" s="1178"/>
      <c r="W279" s="1178"/>
      <c r="X279" s="1178"/>
      <c r="Y279" s="1178"/>
      <c r="Z279" s="1178"/>
    </row>
    <row r="280" spans="1:26">
      <c r="A280" s="1901" t="s">
        <v>586</v>
      </c>
      <c r="B280" s="1620"/>
      <c r="C280" s="1483">
        <v>48</v>
      </c>
      <c r="D280" s="1515">
        <v>0.05</v>
      </c>
      <c r="E280" s="1568">
        <v>583</v>
      </c>
      <c r="F280" s="1348">
        <v>0.06</v>
      </c>
      <c r="G280" s="1572">
        <v>4377</v>
      </c>
      <c r="H280" s="1574">
        <v>0.04</v>
      </c>
      <c r="I280" s="1178"/>
      <c r="J280" s="1178"/>
      <c r="K280" s="1178"/>
      <c r="L280" s="1178"/>
      <c r="M280" s="1178"/>
      <c r="N280" s="1178"/>
      <c r="O280" s="1178"/>
      <c r="P280" s="1178"/>
      <c r="Q280" s="1178"/>
      <c r="R280" s="1178"/>
      <c r="S280" s="1178"/>
      <c r="T280" s="1178"/>
      <c r="U280" s="1178"/>
      <c r="V280" s="1178"/>
      <c r="W280" s="1178"/>
      <c r="X280" s="1178"/>
      <c r="Y280" s="1178"/>
      <c r="Z280" s="1178"/>
    </row>
    <row r="281" spans="1:26">
      <c r="A281" s="1497" t="s">
        <v>414</v>
      </c>
      <c r="B281" s="1498"/>
      <c r="C281" s="1498"/>
      <c r="D281" s="1498"/>
      <c r="E281" s="1498"/>
      <c r="F281" s="1498"/>
      <c r="G281" s="1498"/>
      <c r="H281" s="1498"/>
      <c r="I281" s="1178"/>
      <c r="J281" s="1178"/>
      <c r="K281" s="1178"/>
      <c r="L281" s="1178"/>
      <c r="M281" s="1178"/>
      <c r="N281" s="1178"/>
      <c r="O281" s="1178"/>
      <c r="P281" s="1178"/>
      <c r="Q281" s="1178"/>
      <c r="R281" s="1178"/>
      <c r="S281" s="1178"/>
      <c r="T281" s="1178"/>
      <c r="U281" s="1178"/>
      <c r="V281" s="1178"/>
      <c r="W281" s="1178"/>
      <c r="X281" s="1178"/>
      <c r="Y281" s="1178"/>
      <c r="Z281" s="1178"/>
    </row>
    <row r="282" spans="1:26" ht="20.100000000000001" customHeight="1">
      <c r="A282" s="837" t="s">
        <v>587</v>
      </c>
      <c r="B282" s="838"/>
      <c r="C282" s="1483">
        <v>887</v>
      </c>
      <c r="D282" s="1515">
        <v>0.96</v>
      </c>
      <c r="E282" s="1576">
        <v>8783</v>
      </c>
      <c r="F282" s="1348">
        <v>0.95</v>
      </c>
      <c r="G282" s="1572">
        <v>95106</v>
      </c>
      <c r="H282" s="1574">
        <v>0.96</v>
      </c>
      <c r="I282" s="1178"/>
      <c r="J282" s="1178"/>
      <c r="K282" s="1178"/>
      <c r="L282" s="1178"/>
      <c r="M282" s="1178"/>
      <c r="N282" s="1178"/>
      <c r="O282" s="1178"/>
      <c r="P282" s="1178"/>
      <c r="Q282" s="1178"/>
      <c r="R282" s="1178"/>
      <c r="S282" s="1178"/>
      <c r="T282" s="1178"/>
      <c r="U282" s="1178"/>
      <c r="V282" s="1178"/>
      <c r="W282" s="1178"/>
      <c r="X282" s="1178"/>
      <c r="Y282" s="1178"/>
      <c r="Z282" s="1178"/>
    </row>
    <row r="283" spans="1:26">
      <c r="A283" s="1901" t="s">
        <v>586</v>
      </c>
      <c r="B283" s="1620"/>
      <c r="C283" s="1483">
        <v>37</v>
      </c>
      <c r="D283" s="1515">
        <v>0.04</v>
      </c>
      <c r="E283" s="1568">
        <v>451</v>
      </c>
      <c r="F283" s="1348">
        <v>0.05</v>
      </c>
      <c r="G283" s="1572">
        <v>3731</v>
      </c>
      <c r="H283" s="1574">
        <v>0.04</v>
      </c>
      <c r="I283" s="1178"/>
      <c r="J283" s="1178"/>
      <c r="K283" s="1178"/>
      <c r="L283" s="1178"/>
      <c r="M283" s="1178"/>
      <c r="N283" s="1178"/>
      <c r="O283" s="1178"/>
      <c r="P283" s="1178"/>
      <c r="Q283" s="1178"/>
      <c r="R283" s="1178"/>
      <c r="S283" s="1178"/>
      <c r="T283" s="1178"/>
      <c r="U283" s="1178"/>
      <c r="V283" s="1178"/>
      <c r="W283" s="1178"/>
      <c r="X283" s="1178"/>
      <c r="Y283" s="1178"/>
      <c r="Z283" s="1178"/>
    </row>
    <row r="284" spans="1:26">
      <c r="A284" s="1497" t="s">
        <v>588</v>
      </c>
      <c r="B284" s="1498"/>
      <c r="C284" s="1498"/>
      <c r="D284" s="1498"/>
      <c r="E284" s="1498"/>
      <c r="F284" s="1498"/>
      <c r="G284" s="1498"/>
      <c r="H284" s="1498"/>
      <c r="I284" s="1178"/>
      <c r="J284" s="1178"/>
      <c r="K284" s="1178"/>
      <c r="L284" s="1178"/>
      <c r="M284" s="1178"/>
      <c r="N284" s="1178"/>
      <c r="O284" s="1178"/>
      <c r="P284" s="1178"/>
      <c r="Q284" s="1178"/>
      <c r="R284" s="1178"/>
      <c r="S284" s="1178"/>
      <c r="T284" s="1178"/>
      <c r="U284" s="1178"/>
      <c r="V284" s="1178"/>
      <c r="W284" s="1178"/>
      <c r="X284" s="1178"/>
      <c r="Y284" s="1178"/>
      <c r="Z284" s="1178"/>
    </row>
    <row r="285" spans="1:26" ht="20.100000000000001" customHeight="1">
      <c r="A285" s="837" t="s">
        <v>589</v>
      </c>
      <c r="B285" s="838"/>
      <c r="C285" s="1483">
        <v>899</v>
      </c>
      <c r="D285" s="1515">
        <v>0.95</v>
      </c>
      <c r="E285" s="1576">
        <v>8911</v>
      </c>
      <c r="F285" s="1348">
        <v>0.93</v>
      </c>
      <c r="G285" s="1572">
        <v>96645</v>
      </c>
      <c r="H285" s="1574">
        <v>0.95</v>
      </c>
      <c r="I285" s="1178"/>
      <c r="J285" s="1178"/>
      <c r="K285" s="1178"/>
      <c r="L285" s="1178"/>
      <c r="M285" s="1178"/>
      <c r="N285" s="1178"/>
      <c r="O285" s="1178"/>
      <c r="P285" s="1178"/>
      <c r="Q285" s="1178"/>
      <c r="R285" s="1178"/>
      <c r="S285" s="1178"/>
      <c r="T285" s="1178"/>
      <c r="U285" s="1178"/>
      <c r="V285" s="1178"/>
      <c r="W285" s="1178"/>
      <c r="X285" s="1178"/>
      <c r="Y285" s="1178"/>
      <c r="Z285" s="1178"/>
    </row>
    <row r="286" spans="1:26">
      <c r="A286" s="1901" t="s">
        <v>586</v>
      </c>
      <c r="B286" s="1620"/>
      <c r="C286" s="1483">
        <v>46</v>
      </c>
      <c r="D286" s="1515">
        <v>0.05</v>
      </c>
      <c r="E286" s="1568">
        <v>642</v>
      </c>
      <c r="F286" s="1348">
        <v>7.0000000000000007E-2</v>
      </c>
      <c r="G286" s="1572">
        <v>4572</v>
      </c>
      <c r="H286" s="1574">
        <v>0.05</v>
      </c>
      <c r="I286" s="1178"/>
      <c r="J286" s="1178"/>
      <c r="K286" s="1178"/>
      <c r="L286" s="1178"/>
      <c r="M286" s="1178"/>
      <c r="N286" s="1178"/>
      <c r="O286" s="1178"/>
      <c r="P286" s="1178"/>
      <c r="Q286" s="1178"/>
      <c r="R286" s="1178"/>
      <c r="S286" s="1178"/>
      <c r="T286" s="1178"/>
      <c r="U286" s="1178"/>
      <c r="V286" s="1178"/>
      <c r="W286" s="1178"/>
      <c r="X286" s="1178"/>
      <c r="Y286" s="1178"/>
      <c r="Z286" s="1178"/>
    </row>
    <row r="287" spans="1:26">
      <c r="A287" s="1497" t="s">
        <v>424</v>
      </c>
      <c r="B287" s="1498"/>
      <c r="C287" s="1498"/>
      <c r="D287" s="1498"/>
      <c r="E287" s="1498"/>
      <c r="F287" s="1498"/>
      <c r="G287" s="1498"/>
      <c r="H287" s="1498"/>
      <c r="I287" s="1178"/>
      <c r="J287" s="1178"/>
      <c r="K287" s="1178"/>
      <c r="L287" s="1178"/>
      <c r="M287" s="1178"/>
      <c r="N287" s="1178"/>
      <c r="O287" s="1178"/>
      <c r="P287" s="1178"/>
      <c r="Q287" s="1178"/>
      <c r="R287" s="1178"/>
      <c r="S287" s="1178"/>
      <c r="T287" s="1178"/>
      <c r="U287" s="1178"/>
      <c r="V287" s="1178"/>
      <c r="W287" s="1178"/>
      <c r="X287" s="1178"/>
      <c r="Y287" s="1178"/>
      <c r="Z287" s="1178"/>
    </row>
    <row r="288" spans="1:26" ht="15.75" customHeight="1">
      <c r="A288" s="837" t="s">
        <v>590</v>
      </c>
      <c r="B288" s="838"/>
      <c r="C288" s="1527">
        <v>829</v>
      </c>
      <c r="D288" s="1277">
        <v>0.93</v>
      </c>
      <c r="E288" s="1529">
        <v>8537</v>
      </c>
      <c r="F288" s="1331">
        <v>0.91</v>
      </c>
      <c r="G288" s="1533">
        <v>92320</v>
      </c>
      <c r="H288" s="1334">
        <v>0.93</v>
      </c>
      <c r="I288" s="1178"/>
      <c r="J288" s="1178"/>
      <c r="K288" s="1178"/>
      <c r="L288" s="1178"/>
      <c r="M288" s="1178"/>
      <c r="N288" s="1178"/>
      <c r="O288" s="1178"/>
      <c r="P288" s="1178"/>
      <c r="Q288" s="1178"/>
      <c r="R288" s="1178"/>
      <c r="S288" s="1178"/>
      <c r="T288" s="1178"/>
      <c r="U288" s="1178"/>
      <c r="V288" s="1178"/>
      <c r="W288" s="1178"/>
      <c r="X288" s="1178"/>
      <c r="Y288" s="1178"/>
      <c r="Z288" s="1178"/>
    </row>
    <row r="289" spans="1:26">
      <c r="A289" s="1901" t="s">
        <v>586</v>
      </c>
      <c r="B289" s="1620"/>
      <c r="C289" s="1527">
        <v>62</v>
      </c>
      <c r="D289" s="1277">
        <v>7.0000000000000007E-2</v>
      </c>
      <c r="E289" s="1575">
        <v>886</v>
      </c>
      <c r="F289" s="1331">
        <v>0.09</v>
      </c>
      <c r="G289" s="1533">
        <v>6718</v>
      </c>
      <c r="H289" s="1334">
        <v>7.0000000000000007E-2</v>
      </c>
      <c r="I289" s="1178"/>
      <c r="J289" s="1178"/>
      <c r="K289" s="1178"/>
      <c r="L289" s="1178"/>
      <c r="M289" s="1178"/>
      <c r="N289" s="1178"/>
      <c r="O289" s="1178"/>
      <c r="P289" s="1178"/>
      <c r="Q289" s="1178"/>
      <c r="R289" s="1178"/>
      <c r="S289" s="1178"/>
      <c r="T289" s="1178"/>
      <c r="U289" s="1178"/>
      <c r="V289" s="1178"/>
      <c r="W289" s="1178"/>
      <c r="X289" s="1178"/>
      <c r="Y289" s="1178"/>
      <c r="Z289" s="1178"/>
    </row>
    <row r="290" spans="1:26">
      <c r="A290" s="1497" t="s">
        <v>436</v>
      </c>
      <c r="B290" s="1498"/>
      <c r="C290" s="1498"/>
      <c r="D290" s="1498"/>
      <c r="E290" s="1498"/>
      <c r="F290" s="1498"/>
      <c r="G290" s="1498"/>
      <c r="H290" s="1498"/>
      <c r="I290" s="1178"/>
      <c r="J290" s="1178"/>
      <c r="K290" s="1178"/>
      <c r="L290" s="1178"/>
      <c r="M290" s="1178"/>
      <c r="N290" s="1178"/>
      <c r="O290" s="1178"/>
      <c r="P290" s="1178"/>
      <c r="Q290" s="1178"/>
      <c r="R290" s="1178"/>
      <c r="S290" s="1178"/>
      <c r="T290" s="1178"/>
      <c r="U290" s="1178"/>
      <c r="V290" s="1178"/>
      <c r="W290" s="1178"/>
      <c r="X290" s="1178"/>
      <c r="Y290" s="1178"/>
      <c r="Z290" s="1178"/>
    </row>
    <row r="291" spans="1:26" ht="32.1" customHeight="1">
      <c r="A291" s="837" t="s">
        <v>591</v>
      </c>
      <c r="B291" s="838"/>
      <c r="C291" s="1483">
        <v>787</v>
      </c>
      <c r="D291" s="1515">
        <v>0.87</v>
      </c>
      <c r="E291" s="1576">
        <v>8128</v>
      </c>
      <c r="F291" s="1348">
        <v>0.86</v>
      </c>
      <c r="G291" s="1572">
        <v>88615</v>
      </c>
      <c r="H291" s="1574">
        <v>0.88</v>
      </c>
      <c r="I291" s="1178"/>
      <c r="J291" s="1178"/>
      <c r="K291" s="1178"/>
      <c r="L291" s="1178"/>
      <c r="M291" s="1178"/>
      <c r="N291" s="1178"/>
      <c r="O291" s="1178"/>
      <c r="P291" s="1178"/>
      <c r="Q291" s="1178"/>
      <c r="R291" s="1178"/>
      <c r="S291" s="1178"/>
      <c r="T291" s="1178"/>
      <c r="U291" s="1178"/>
      <c r="V291" s="1178"/>
      <c r="W291" s="1178"/>
      <c r="X291" s="1178"/>
      <c r="Y291" s="1178"/>
      <c r="Z291" s="1178"/>
    </row>
    <row r="292" spans="1:26">
      <c r="A292" s="1901" t="s">
        <v>586</v>
      </c>
      <c r="B292" s="1620"/>
      <c r="C292" s="1483">
        <v>116</v>
      </c>
      <c r="D292" s="1515">
        <v>0.13</v>
      </c>
      <c r="E292" s="1576">
        <v>1316</v>
      </c>
      <c r="F292" s="1348">
        <v>0.14000000000000001</v>
      </c>
      <c r="G292" s="1572">
        <v>11689</v>
      </c>
      <c r="H292" s="1574">
        <v>0.12</v>
      </c>
      <c r="I292" s="1178"/>
      <c r="J292" s="1178"/>
      <c r="K292" s="1178"/>
      <c r="L292" s="1178"/>
      <c r="M292" s="1178"/>
      <c r="N292" s="1178"/>
      <c r="O292" s="1178"/>
      <c r="P292" s="1178"/>
      <c r="Q292" s="1178"/>
      <c r="R292" s="1178"/>
      <c r="S292" s="1178"/>
      <c r="T292" s="1178"/>
      <c r="U292" s="1178"/>
      <c r="V292" s="1178"/>
      <c r="W292" s="1178"/>
      <c r="X292" s="1178"/>
      <c r="Y292" s="1178"/>
      <c r="Z292" s="1178"/>
    </row>
    <row r="293" spans="1:26">
      <c r="A293" s="1497" t="s">
        <v>457</v>
      </c>
      <c r="B293" s="1498"/>
      <c r="C293" s="1498"/>
      <c r="D293" s="1498"/>
      <c r="E293" s="1498"/>
      <c r="F293" s="1498"/>
      <c r="G293" s="1498"/>
      <c r="H293" s="1498"/>
      <c r="I293" s="1178"/>
      <c r="J293" s="1178"/>
      <c r="K293" s="1178"/>
      <c r="L293" s="1178"/>
      <c r="M293" s="1178"/>
      <c r="N293" s="1178"/>
      <c r="O293" s="1178"/>
      <c r="P293" s="1178"/>
      <c r="Q293" s="1178"/>
      <c r="R293" s="1178"/>
      <c r="S293" s="1178"/>
      <c r="T293" s="1178"/>
      <c r="U293" s="1178"/>
      <c r="V293" s="1178"/>
      <c r="W293" s="1178"/>
      <c r="X293" s="1178"/>
      <c r="Y293" s="1178"/>
      <c r="Z293" s="1178"/>
    </row>
    <row r="294" spans="1:26" ht="20.100000000000001" customHeight="1">
      <c r="A294" s="837" t="s">
        <v>592</v>
      </c>
      <c r="B294" s="838"/>
      <c r="C294" s="1483">
        <v>715</v>
      </c>
      <c r="D294" s="1515">
        <v>0.8</v>
      </c>
      <c r="E294" s="1576">
        <v>6931</v>
      </c>
      <c r="F294" s="1348">
        <v>0.74</v>
      </c>
      <c r="G294" s="1572">
        <v>82219</v>
      </c>
      <c r="H294" s="1574">
        <v>0.82</v>
      </c>
      <c r="I294" s="1178"/>
      <c r="J294" s="1178"/>
      <c r="K294" s="1178"/>
      <c r="L294" s="1178"/>
      <c r="M294" s="1178"/>
      <c r="N294" s="1178"/>
      <c r="O294" s="1178"/>
      <c r="P294" s="1178"/>
      <c r="Q294" s="1178"/>
      <c r="R294" s="1178"/>
      <c r="S294" s="1178"/>
      <c r="T294" s="1178"/>
      <c r="U294" s="1178"/>
      <c r="V294" s="1178"/>
      <c r="W294" s="1178"/>
      <c r="X294" s="1178"/>
      <c r="Y294" s="1178"/>
      <c r="Z294" s="1178"/>
    </row>
    <row r="295" spans="1:26">
      <c r="A295" s="1901" t="s">
        <v>586</v>
      </c>
      <c r="B295" s="1620"/>
      <c r="C295" s="1483">
        <v>179</v>
      </c>
      <c r="D295" s="1515">
        <v>0.2</v>
      </c>
      <c r="E295" s="1576">
        <v>2376</v>
      </c>
      <c r="F295" s="1348">
        <v>0.26</v>
      </c>
      <c r="G295" s="1572">
        <v>17815</v>
      </c>
      <c r="H295" s="1574">
        <v>0.18</v>
      </c>
      <c r="I295" s="1178"/>
      <c r="J295" s="1178"/>
      <c r="K295" s="1178"/>
      <c r="L295" s="1178"/>
      <c r="M295" s="1178"/>
      <c r="N295" s="1178"/>
      <c r="O295" s="1178"/>
      <c r="P295" s="1178"/>
      <c r="Q295" s="1178"/>
      <c r="R295" s="1178"/>
      <c r="S295" s="1178"/>
      <c r="T295" s="1178"/>
      <c r="U295" s="1178"/>
      <c r="V295" s="1178"/>
      <c r="W295" s="1178"/>
      <c r="X295" s="1178"/>
      <c r="Y295" s="1178"/>
      <c r="Z295" s="1178"/>
    </row>
    <row r="296" spans="1:26">
      <c r="A296" s="1497" t="s">
        <v>462</v>
      </c>
      <c r="B296" s="1498"/>
      <c r="C296" s="1498"/>
      <c r="D296" s="1498"/>
      <c r="E296" s="1498"/>
      <c r="F296" s="1498"/>
      <c r="G296" s="1498"/>
      <c r="H296" s="1498"/>
      <c r="I296" s="1178"/>
      <c r="J296" s="1178"/>
      <c r="K296" s="1178"/>
      <c r="L296" s="1178"/>
      <c r="M296" s="1178"/>
      <c r="N296" s="1178"/>
      <c r="O296" s="1178"/>
      <c r="P296" s="1178"/>
      <c r="Q296" s="1178"/>
      <c r="R296" s="1178"/>
      <c r="S296" s="1178"/>
      <c r="T296" s="1178"/>
      <c r="U296" s="1178"/>
      <c r="V296" s="1178"/>
      <c r="W296" s="1178"/>
      <c r="X296" s="1178"/>
      <c r="Y296" s="1178"/>
      <c r="Z296" s="1178"/>
    </row>
    <row r="297" spans="1:26" ht="20.100000000000001" customHeight="1">
      <c r="A297" s="1957" t="s">
        <v>593</v>
      </c>
      <c r="B297" s="1958"/>
      <c r="C297" s="1483">
        <v>905</v>
      </c>
      <c r="D297" s="1515">
        <v>0.97</v>
      </c>
      <c r="E297" s="1576">
        <v>2833</v>
      </c>
      <c r="F297" s="1348">
        <v>0.96</v>
      </c>
      <c r="G297" s="1572">
        <v>23484</v>
      </c>
      <c r="H297" s="1574">
        <v>0.98</v>
      </c>
      <c r="I297" s="1178"/>
      <c r="J297" s="1178"/>
      <c r="K297" s="1178"/>
      <c r="L297" s="1178"/>
      <c r="M297" s="1178"/>
      <c r="N297" s="1178"/>
      <c r="O297" s="1178"/>
      <c r="P297" s="1178"/>
      <c r="Q297" s="1178"/>
      <c r="R297" s="1178"/>
      <c r="S297" s="1178"/>
      <c r="T297" s="1178"/>
      <c r="U297" s="1178"/>
      <c r="V297" s="1178"/>
      <c r="W297" s="1178"/>
      <c r="X297" s="1178"/>
      <c r="Y297" s="1178"/>
      <c r="Z297" s="1178"/>
    </row>
    <row r="298" spans="1:26">
      <c r="A298" s="1959" t="s">
        <v>586</v>
      </c>
      <c r="B298" s="1960"/>
      <c r="C298" s="1483">
        <v>27</v>
      </c>
      <c r="D298" s="1515">
        <v>0.03</v>
      </c>
      <c r="E298" s="1568">
        <v>133</v>
      </c>
      <c r="F298" s="1348">
        <v>0.04</v>
      </c>
      <c r="G298" s="1483">
        <v>587</v>
      </c>
      <c r="H298" s="1574">
        <v>0.02</v>
      </c>
      <c r="I298" s="1178"/>
      <c r="J298" s="1178"/>
      <c r="K298" s="1178"/>
      <c r="L298" s="1178"/>
      <c r="M298" s="1178"/>
      <c r="N298" s="1178"/>
      <c r="O298" s="1178"/>
      <c r="P298" s="1178"/>
      <c r="Q298" s="1178"/>
      <c r="R298" s="1178"/>
      <c r="S298" s="1178"/>
      <c r="T298" s="1178"/>
      <c r="U298" s="1178"/>
      <c r="V298" s="1178"/>
      <c r="W298" s="1178"/>
      <c r="X298" s="1178"/>
      <c r="Y298" s="1178"/>
      <c r="Z298" s="1178"/>
    </row>
    <row r="299" spans="1:26" ht="30" customHeight="1">
      <c r="A299" s="1961" t="s">
        <v>463</v>
      </c>
      <c r="B299" s="1962"/>
      <c r="C299" s="1962"/>
      <c r="D299" s="1962"/>
      <c r="E299" s="1962"/>
      <c r="F299" s="1962"/>
      <c r="G299" s="1962"/>
      <c r="H299" s="1962"/>
      <c r="I299" s="1178"/>
      <c r="J299" s="1178"/>
      <c r="K299" s="1178"/>
      <c r="L299" s="1178"/>
      <c r="M299" s="1178"/>
      <c r="N299" s="1178"/>
      <c r="O299" s="1178"/>
      <c r="P299" s="1178"/>
      <c r="Q299" s="1178"/>
      <c r="R299" s="1178"/>
      <c r="S299" s="1178"/>
      <c r="T299" s="1178"/>
      <c r="U299" s="1178"/>
      <c r="V299" s="1178"/>
      <c r="W299" s="1178"/>
      <c r="X299" s="1178"/>
      <c r="Y299" s="1178"/>
      <c r="Z299" s="1178"/>
    </row>
    <row r="300" spans="1:26" ht="20.100000000000001" customHeight="1">
      <c r="A300" s="837" t="s">
        <v>594</v>
      </c>
      <c r="B300" s="838"/>
      <c r="C300" s="1483">
        <v>879</v>
      </c>
      <c r="D300" s="1515">
        <v>0.94</v>
      </c>
      <c r="E300" s="1576">
        <v>8767</v>
      </c>
      <c r="F300" s="1348">
        <v>0.92</v>
      </c>
      <c r="G300" s="1572">
        <v>94599</v>
      </c>
      <c r="H300" s="1574">
        <v>0.94</v>
      </c>
      <c r="I300" s="1178"/>
      <c r="J300" s="1178"/>
      <c r="K300" s="1178"/>
      <c r="L300" s="1178"/>
      <c r="M300" s="1178"/>
      <c r="N300" s="1178"/>
      <c r="O300" s="1178"/>
      <c r="P300" s="1178"/>
      <c r="Q300" s="1178"/>
      <c r="R300" s="1178"/>
      <c r="S300" s="1178"/>
      <c r="T300" s="1178"/>
      <c r="U300" s="1178"/>
      <c r="V300" s="1178"/>
      <c r="W300" s="1178"/>
      <c r="X300" s="1178"/>
      <c r="Y300" s="1178"/>
      <c r="Z300" s="1178"/>
    </row>
    <row r="301" spans="1:26">
      <c r="A301" s="1901" t="s">
        <v>586</v>
      </c>
      <c r="B301" s="1620"/>
      <c r="C301" s="1483">
        <v>56</v>
      </c>
      <c r="D301" s="1515">
        <v>0.06</v>
      </c>
      <c r="E301" s="1568">
        <v>734</v>
      </c>
      <c r="F301" s="1348">
        <v>0.08</v>
      </c>
      <c r="G301" s="1572">
        <v>6284</v>
      </c>
      <c r="H301" s="1574">
        <v>0.06</v>
      </c>
      <c r="I301" s="1178"/>
      <c r="J301" s="1178"/>
      <c r="K301" s="1178"/>
      <c r="L301" s="1178"/>
      <c r="M301" s="1178"/>
      <c r="N301" s="1178"/>
      <c r="O301" s="1178"/>
      <c r="P301" s="1178"/>
      <c r="Q301" s="1178"/>
      <c r="R301" s="1178"/>
      <c r="S301" s="1178"/>
      <c r="T301" s="1178"/>
      <c r="U301" s="1178"/>
      <c r="V301" s="1178"/>
      <c r="W301" s="1178"/>
      <c r="X301" s="1178"/>
      <c r="Y301" s="1178"/>
      <c r="Z301" s="1178"/>
    </row>
    <row r="302" spans="1:26">
      <c r="A302" s="1497" t="s">
        <v>464</v>
      </c>
      <c r="B302" s="1498"/>
      <c r="C302" s="1498"/>
      <c r="D302" s="1498"/>
      <c r="E302" s="1498"/>
      <c r="F302" s="1498"/>
      <c r="G302" s="1498"/>
      <c r="H302" s="1498"/>
      <c r="I302" s="1178"/>
      <c r="J302" s="1178"/>
      <c r="K302" s="1178"/>
      <c r="L302" s="1178"/>
      <c r="M302" s="1178"/>
      <c r="N302" s="1178"/>
      <c r="O302" s="1178"/>
      <c r="P302" s="1178"/>
      <c r="Q302" s="1178"/>
      <c r="R302" s="1178"/>
      <c r="S302" s="1178"/>
      <c r="T302" s="1178"/>
      <c r="U302" s="1178"/>
      <c r="V302" s="1178"/>
      <c r="W302" s="1178"/>
      <c r="X302" s="1178"/>
      <c r="Y302" s="1178"/>
      <c r="Z302" s="1178"/>
    </row>
    <row r="303" spans="1:26" ht="20.100000000000001" customHeight="1">
      <c r="A303" s="837" t="s">
        <v>595</v>
      </c>
      <c r="B303" s="838"/>
      <c r="C303" s="1328">
        <v>902</v>
      </c>
      <c r="D303" s="1290">
        <v>0.96</v>
      </c>
      <c r="E303" s="1386">
        <v>9201</v>
      </c>
      <c r="F303" s="1295">
        <v>0.97</v>
      </c>
      <c r="G303" s="1388">
        <v>98038</v>
      </c>
      <c r="H303" s="1301">
        <v>0.97</v>
      </c>
      <c r="I303" s="1178"/>
      <c r="J303" s="1178"/>
      <c r="K303" s="1178"/>
      <c r="L303" s="1178"/>
      <c r="M303" s="1178"/>
      <c r="N303" s="1178"/>
      <c r="O303" s="1178"/>
      <c r="P303" s="1178"/>
      <c r="Q303" s="1178"/>
      <c r="R303" s="1178"/>
      <c r="S303" s="1178"/>
      <c r="T303" s="1178"/>
      <c r="U303" s="1178"/>
      <c r="V303" s="1178"/>
      <c r="W303" s="1178"/>
      <c r="X303" s="1178"/>
      <c r="Y303" s="1178"/>
      <c r="Z303" s="1178"/>
    </row>
    <row r="304" spans="1:26">
      <c r="A304" s="1901" t="s">
        <v>586</v>
      </c>
      <c r="B304" s="1620"/>
      <c r="C304" s="1328">
        <v>38</v>
      </c>
      <c r="D304" s="1290">
        <v>0.04</v>
      </c>
      <c r="E304" s="1389">
        <v>328</v>
      </c>
      <c r="F304" s="1295">
        <v>0.03</v>
      </c>
      <c r="G304" s="1388">
        <v>2944</v>
      </c>
      <c r="H304" s="1301">
        <v>0.03</v>
      </c>
      <c r="I304" s="1178"/>
      <c r="J304" s="1178"/>
      <c r="K304" s="1178"/>
      <c r="L304" s="1178"/>
      <c r="M304" s="1178"/>
      <c r="N304" s="1178"/>
      <c r="O304" s="1178"/>
      <c r="P304" s="1178"/>
      <c r="Q304" s="1178"/>
      <c r="R304" s="1178"/>
      <c r="S304" s="1178"/>
      <c r="T304" s="1178"/>
      <c r="U304" s="1178"/>
      <c r="V304" s="1178"/>
      <c r="W304" s="1178"/>
      <c r="X304" s="1178"/>
      <c r="Y304" s="1178"/>
      <c r="Z304" s="1178"/>
    </row>
    <row r="305" spans="1:26">
      <c r="A305" s="1497" t="s">
        <v>468</v>
      </c>
      <c r="B305" s="1498"/>
      <c r="C305" s="1498"/>
      <c r="D305" s="1498"/>
      <c r="E305" s="1498"/>
      <c r="F305" s="1498"/>
      <c r="G305" s="1498"/>
      <c r="H305" s="1498"/>
      <c r="I305" s="1178"/>
      <c r="J305" s="1178"/>
      <c r="K305" s="1178"/>
      <c r="L305" s="1178"/>
      <c r="M305" s="1178"/>
      <c r="N305" s="1178"/>
      <c r="O305" s="1178"/>
      <c r="P305" s="1178"/>
      <c r="Q305" s="1178"/>
      <c r="R305" s="1178"/>
      <c r="S305" s="1178"/>
      <c r="T305" s="1178"/>
      <c r="U305" s="1178"/>
      <c r="V305" s="1178"/>
      <c r="W305" s="1178"/>
      <c r="X305" s="1178"/>
      <c r="Y305" s="1178"/>
      <c r="Z305" s="1178"/>
    </row>
    <row r="306" spans="1:26" ht="15.95" customHeight="1">
      <c r="A306" s="837" t="s">
        <v>596</v>
      </c>
      <c r="B306" s="838"/>
      <c r="C306" s="1328">
        <v>836</v>
      </c>
      <c r="D306" s="1290">
        <v>0.93</v>
      </c>
      <c r="E306" s="1386">
        <v>8691</v>
      </c>
      <c r="F306" s="1295">
        <v>0.91</v>
      </c>
      <c r="G306" s="1388">
        <v>94688</v>
      </c>
      <c r="H306" s="1301">
        <v>0.94</v>
      </c>
      <c r="I306" s="1178"/>
      <c r="J306" s="1178"/>
      <c r="K306" s="1178"/>
      <c r="L306" s="1178"/>
      <c r="M306" s="1178"/>
      <c r="N306" s="1178"/>
      <c r="O306" s="1178"/>
      <c r="P306" s="1178"/>
      <c r="Q306" s="1178"/>
      <c r="R306" s="1178"/>
      <c r="S306" s="1178"/>
      <c r="T306" s="1178"/>
      <c r="U306" s="1178"/>
      <c r="V306" s="1178"/>
      <c r="W306" s="1178"/>
      <c r="X306" s="1178"/>
      <c r="Y306" s="1178"/>
      <c r="Z306" s="1178"/>
    </row>
    <row r="307" spans="1:26" ht="15.95" customHeight="1">
      <c r="A307" s="1901" t="s">
        <v>586</v>
      </c>
      <c r="B307" s="1620"/>
      <c r="C307" s="1328">
        <v>59</v>
      </c>
      <c r="D307" s="1290">
        <v>7.0000000000000007E-2</v>
      </c>
      <c r="E307" s="1389">
        <v>814</v>
      </c>
      <c r="F307" s="1295">
        <v>0.09</v>
      </c>
      <c r="G307" s="1388">
        <v>6114</v>
      </c>
      <c r="H307" s="1301">
        <v>0.06</v>
      </c>
      <c r="I307" s="1178"/>
      <c r="J307" s="1178"/>
      <c r="K307" s="1178"/>
      <c r="L307" s="1178"/>
      <c r="M307" s="1178"/>
      <c r="N307" s="1178"/>
      <c r="O307" s="1178"/>
      <c r="P307" s="1178"/>
      <c r="Q307" s="1178"/>
      <c r="R307" s="1178"/>
      <c r="S307" s="1178"/>
      <c r="T307" s="1178"/>
      <c r="U307" s="1178"/>
      <c r="V307" s="1178"/>
      <c r="W307" s="1178"/>
      <c r="X307" s="1178"/>
      <c r="Y307" s="1178"/>
      <c r="Z307" s="1178"/>
    </row>
    <row r="308" spans="1:26">
      <c r="A308" s="1497" t="s">
        <v>484</v>
      </c>
      <c r="B308" s="1498"/>
      <c r="C308" s="1498"/>
      <c r="D308" s="1498"/>
      <c r="E308" s="1498"/>
      <c r="F308" s="1498"/>
      <c r="G308" s="1498"/>
      <c r="H308" s="1498"/>
      <c r="I308" s="1178"/>
      <c r="J308" s="1178"/>
      <c r="K308" s="1178"/>
      <c r="L308" s="1178"/>
      <c r="M308" s="1178"/>
      <c r="N308" s="1178"/>
      <c r="O308" s="1178"/>
      <c r="P308" s="1178"/>
      <c r="Q308" s="1178"/>
      <c r="R308" s="1178"/>
      <c r="S308" s="1178"/>
      <c r="T308" s="1178"/>
      <c r="U308" s="1178"/>
      <c r="V308" s="1178"/>
      <c r="W308" s="1178"/>
      <c r="X308" s="1178"/>
      <c r="Y308" s="1178"/>
      <c r="Z308" s="1178"/>
    </row>
    <row r="309" spans="1:26">
      <c r="A309" s="837" t="s">
        <v>597</v>
      </c>
      <c r="B309" s="838"/>
      <c r="C309" s="1483">
        <v>866</v>
      </c>
      <c r="D309" s="1515">
        <v>0.96</v>
      </c>
      <c r="E309" s="1576">
        <v>8864</v>
      </c>
      <c r="F309" s="1348">
        <v>0.93</v>
      </c>
      <c r="G309" s="1572">
        <v>96231</v>
      </c>
      <c r="H309" s="1574">
        <v>0.95</v>
      </c>
      <c r="I309" s="1178"/>
      <c r="J309" s="1178"/>
      <c r="K309" s="1178"/>
      <c r="L309" s="1178"/>
      <c r="M309" s="1178"/>
      <c r="N309" s="1178"/>
      <c r="O309" s="1178"/>
      <c r="P309" s="1178"/>
      <c r="Q309" s="1178"/>
      <c r="R309" s="1178"/>
      <c r="S309" s="1178"/>
      <c r="T309" s="1178"/>
      <c r="U309" s="1178"/>
      <c r="V309" s="1178"/>
      <c r="W309" s="1178"/>
      <c r="X309" s="1178"/>
      <c r="Y309" s="1178"/>
      <c r="Z309" s="1178"/>
    </row>
    <row r="310" spans="1:26" ht="32.1" customHeight="1">
      <c r="A310" s="1901" t="s">
        <v>586</v>
      </c>
      <c r="B310" s="1620"/>
      <c r="C310" s="1483">
        <v>33</v>
      </c>
      <c r="D310" s="1515">
        <v>0.04</v>
      </c>
      <c r="E310" s="1568">
        <v>655</v>
      </c>
      <c r="F310" s="1348">
        <v>7.0000000000000007E-2</v>
      </c>
      <c r="G310" s="1572">
        <v>4785</v>
      </c>
      <c r="H310" s="1574">
        <v>0.05</v>
      </c>
      <c r="I310" s="1178"/>
      <c r="J310" s="1178"/>
      <c r="K310" s="1178"/>
      <c r="L310" s="1178"/>
      <c r="M310" s="1178"/>
      <c r="N310" s="1178"/>
      <c r="O310" s="1178"/>
      <c r="P310" s="1178"/>
      <c r="Q310" s="1178"/>
      <c r="R310" s="1178"/>
      <c r="S310" s="1178"/>
      <c r="T310" s="1178"/>
      <c r="U310" s="1178"/>
      <c r="V310" s="1178"/>
      <c r="W310" s="1178"/>
      <c r="X310" s="1178"/>
      <c r="Y310" s="1178"/>
      <c r="Z310" s="1178"/>
    </row>
    <row r="311" spans="1:26">
      <c r="A311" s="1497" t="s">
        <v>496</v>
      </c>
      <c r="B311" s="1498"/>
      <c r="C311" s="1498"/>
      <c r="D311" s="1498"/>
      <c r="E311" s="1498"/>
      <c r="F311" s="1498"/>
      <c r="G311" s="1498"/>
      <c r="H311" s="1498"/>
      <c r="I311" s="1178"/>
      <c r="J311" s="1178"/>
      <c r="K311" s="1178"/>
      <c r="L311" s="1178"/>
      <c r="M311" s="1178"/>
      <c r="N311" s="1178"/>
      <c r="O311" s="1178"/>
      <c r="P311" s="1178"/>
      <c r="Q311" s="1178"/>
      <c r="R311" s="1178"/>
      <c r="S311" s="1178"/>
      <c r="T311" s="1178"/>
      <c r="U311" s="1178"/>
      <c r="V311" s="1178"/>
      <c r="W311" s="1178"/>
      <c r="X311" s="1178"/>
      <c r="Y311" s="1178"/>
      <c r="Z311" s="1178"/>
    </row>
    <row r="312" spans="1:26">
      <c r="A312" s="837" t="s">
        <v>598</v>
      </c>
      <c r="B312" s="838"/>
      <c r="C312" s="1483">
        <v>856</v>
      </c>
      <c r="D312" s="1515">
        <v>0.96</v>
      </c>
      <c r="E312" s="1576">
        <v>8375</v>
      </c>
      <c r="F312" s="1348">
        <v>0.93</v>
      </c>
      <c r="G312" s="1572">
        <v>96316</v>
      </c>
      <c r="H312" s="1574">
        <v>0.96</v>
      </c>
      <c r="I312" s="1178"/>
      <c r="J312" s="1178"/>
      <c r="K312" s="1178"/>
      <c r="L312" s="1178"/>
      <c r="M312" s="1178"/>
      <c r="N312" s="1178"/>
      <c r="O312" s="1178"/>
      <c r="P312" s="1178"/>
      <c r="Q312" s="1178"/>
      <c r="R312" s="1178"/>
      <c r="S312" s="1178"/>
      <c r="T312" s="1178"/>
      <c r="U312" s="1178"/>
      <c r="V312" s="1178"/>
      <c r="W312" s="1178"/>
      <c r="X312" s="1178"/>
      <c r="Y312" s="1178"/>
      <c r="Z312" s="1178"/>
    </row>
    <row r="313" spans="1:26" ht="32.1" customHeight="1">
      <c r="A313" s="1901" t="s">
        <v>586</v>
      </c>
      <c r="B313" s="1620"/>
      <c r="C313" s="1483">
        <v>37</v>
      </c>
      <c r="D313" s="1515">
        <v>0.04</v>
      </c>
      <c r="E313" s="1568">
        <v>606</v>
      </c>
      <c r="F313" s="1348">
        <v>7.0000000000000007E-2</v>
      </c>
      <c r="G313" s="1572">
        <v>3877</v>
      </c>
      <c r="H313" s="1574">
        <v>0.04</v>
      </c>
      <c r="I313" s="1178"/>
      <c r="J313" s="1178"/>
      <c r="K313" s="1178"/>
      <c r="L313" s="1178"/>
      <c r="M313" s="1178"/>
      <c r="N313" s="1178"/>
      <c r="O313" s="1178"/>
      <c r="P313" s="1178"/>
      <c r="Q313" s="1178"/>
      <c r="R313" s="1178"/>
      <c r="S313" s="1178"/>
      <c r="T313" s="1178"/>
      <c r="U313" s="1178"/>
      <c r="V313" s="1178"/>
      <c r="W313" s="1178"/>
      <c r="X313" s="1178"/>
      <c r="Y313" s="1178"/>
      <c r="Z313" s="1178"/>
    </row>
    <row r="314" spans="1:26">
      <c r="A314" s="1963" t="s">
        <v>505</v>
      </c>
      <c r="B314" s="1964"/>
      <c r="C314" s="1964"/>
      <c r="D314" s="1964"/>
      <c r="E314" s="1964"/>
      <c r="F314" s="1964"/>
      <c r="G314" s="1964"/>
      <c r="H314" s="1964"/>
      <c r="I314" s="1178"/>
      <c r="J314" s="1178"/>
      <c r="K314" s="1178"/>
      <c r="L314" s="1178"/>
      <c r="M314" s="1178"/>
      <c r="N314" s="1178"/>
      <c r="O314" s="1178"/>
      <c r="P314" s="1178"/>
      <c r="Q314" s="1178"/>
      <c r="R314" s="1178"/>
      <c r="S314" s="1178"/>
      <c r="T314" s="1178"/>
      <c r="U314" s="1178"/>
      <c r="V314" s="1178"/>
      <c r="W314" s="1178"/>
      <c r="X314" s="1178"/>
      <c r="Y314" s="1178"/>
      <c r="Z314" s="1178"/>
    </row>
    <row r="315" spans="1:26">
      <c r="A315" s="1965" t="s">
        <v>506</v>
      </c>
      <c r="B315" s="1966"/>
      <c r="C315" s="1966"/>
      <c r="D315" s="1966"/>
      <c r="E315" s="1966"/>
      <c r="F315" s="1966"/>
      <c r="G315" s="1966"/>
      <c r="H315" s="1966"/>
      <c r="I315" s="1178"/>
      <c r="J315" s="1178"/>
      <c r="K315" s="1178"/>
      <c r="L315" s="1178"/>
      <c r="M315" s="1178"/>
      <c r="N315" s="1178"/>
      <c r="O315" s="1178"/>
      <c r="P315" s="1178"/>
      <c r="Q315" s="1178"/>
      <c r="R315" s="1178"/>
      <c r="S315" s="1178"/>
      <c r="T315" s="1178"/>
      <c r="U315" s="1178"/>
      <c r="V315" s="1178"/>
      <c r="W315" s="1178"/>
      <c r="X315" s="1178"/>
      <c r="Y315" s="1178"/>
      <c r="Z315" s="1178"/>
    </row>
    <row r="316" spans="1:26" ht="32.1" customHeight="1">
      <c r="A316" s="837" t="s">
        <v>599</v>
      </c>
      <c r="B316" s="838"/>
      <c r="C316" s="1483">
        <v>389</v>
      </c>
      <c r="D316" s="1515">
        <v>0.98</v>
      </c>
      <c r="E316" s="1576">
        <v>4417</v>
      </c>
      <c r="F316" s="1348">
        <v>0.99</v>
      </c>
      <c r="G316" s="1572">
        <v>54097</v>
      </c>
      <c r="H316" s="1574">
        <v>0.99</v>
      </c>
      <c r="I316" s="1902"/>
      <c r="J316" s="1178"/>
      <c r="K316" s="1178"/>
      <c r="L316" s="1178"/>
      <c r="M316" s="1178"/>
      <c r="N316" s="1178"/>
      <c r="O316" s="1178"/>
      <c r="P316" s="1178"/>
      <c r="Q316" s="1178"/>
      <c r="R316" s="1178"/>
      <c r="S316" s="1178"/>
      <c r="T316" s="1178"/>
      <c r="U316" s="1178"/>
      <c r="V316" s="1178"/>
      <c r="W316" s="1178"/>
      <c r="X316" s="1178"/>
      <c r="Y316" s="1178"/>
      <c r="Z316" s="1178"/>
    </row>
    <row r="317" spans="1:26">
      <c r="A317" s="1901" t="s">
        <v>586</v>
      </c>
      <c r="B317" s="1620"/>
      <c r="C317" s="1483">
        <v>8</v>
      </c>
      <c r="D317" s="1515">
        <v>0.02</v>
      </c>
      <c r="E317" s="1568">
        <v>44</v>
      </c>
      <c r="F317" s="1348">
        <v>0.01</v>
      </c>
      <c r="G317" s="1483">
        <v>449</v>
      </c>
      <c r="H317" s="1574">
        <v>0.01</v>
      </c>
      <c r="I317" s="1903"/>
      <c r="J317" s="1178"/>
      <c r="K317" s="1178"/>
      <c r="L317" s="1178"/>
      <c r="M317" s="1178"/>
      <c r="N317" s="1178"/>
      <c r="O317" s="1178"/>
      <c r="P317" s="1178"/>
      <c r="Q317" s="1178"/>
      <c r="R317" s="1178"/>
      <c r="S317" s="1178"/>
      <c r="T317" s="1178"/>
      <c r="U317" s="1178"/>
      <c r="V317" s="1178"/>
      <c r="W317" s="1178"/>
      <c r="X317" s="1178"/>
      <c r="Y317" s="1178"/>
      <c r="Z317" s="1178"/>
    </row>
    <row r="318" spans="1:26">
      <c r="A318" s="1963" t="s">
        <v>970</v>
      </c>
      <c r="B318" s="1964"/>
      <c r="C318" s="1964"/>
      <c r="D318" s="1964"/>
      <c r="E318" s="1964"/>
      <c r="F318" s="1964"/>
      <c r="G318" s="1964"/>
      <c r="H318" s="1964"/>
      <c r="I318" s="1420"/>
      <c r="J318" s="1420"/>
      <c r="K318" s="1420"/>
      <c r="L318" s="1420"/>
      <c r="M318" s="1420"/>
      <c r="N318" s="1420"/>
      <c r="O318" s="1420"/>
      <c r="P318" s="1420"/>
      <c r="Q318" s="1420"/>
      <c r="R318" s="1420"/>
      <c r="S318" s="1420"/>
      <c r="T318" s="1420"/>
      <c r="U318" s="1420"/>
      <c r="V318" s="1420"/>
      <c r="W318" s="1420"/>
      <c r="X318" s="1420"/>
      <c r="Y318" s="1420"/>
      <c r="Z318" s="1420"/>
    </row>
    <row r="319" spans="1:26" ht="15.95" customHeight="1">
      <c r="A319" s="1965" t="s">
        <v>971</v>
      </c>
      <c r="B319" s="1966"/>
      <c r="C319" s="1966"/>
      <c r="D319" s="1966"/>
      <c r="E319" s="1966"/>
      <c r="F319" s="1966"/>
      <c r="G319" s="1966"/>
      <c r="H319" s="1966"/>
      <c r="I319" s="1420"/>
      <c r="J319" s="1420"/>
      <c r="K319" s="1420"/>
      <c r="L319" s="1420"/>
      <c r="M319" s="1420"/>
      <c r="N319" s="1420"/>
      <c r="O319" s="1420"/>
      <c r="P319" s="1420"/>
      <c r="Q319" s="1420"/>
      <c r="R319" s="1420"/>
      <c r="S319" s="1420"/>
      <c r="T319" s="1420"/>
      <c r="U319" s="1420"/>
      <c r="V319" s="1420"/>
      <c r="W319" s="1420"/>
      <c r="X319" s="1420"/>
      <c r="Y319" s="1420"/>
      <c r="Z319" s="1420"/>
    </row>
    <row r="320" spans="1:26" ht="15.95" customHeight="1">
      <c r="A320" s="837" t="s">
        <v>600</v>
      </c>
      <c r="B320" s="838"/>
      <c r="C320" s="1483">
        <v>384</v>
      </c>
      <c r="D320" s="1515">
        <v>0.99</v>
      </c>
      <c r="E320" s="1576">
        <v>4268</v>
      </c>
      <c r="F320" s="1348">
        <v>0.97</v>
      </c>
      <c r="G320" s="1572">
        <v>53226</v>
      </c>
      <c r="H320" s="1574">
        <v>0.98</v>
      </c>
      <c r="I320" s="1178"/>
      <c r="J320" s="1178"/>
      <c r="K320" s="1178"/>
      <c r="L320" s="1178"/>
      <c r="M320" s="1178"/>
      <c r="N320" s="1178"/>
      <c r="O320" s="1178"/>
      <c r="P320" s="1178"/>
      <c r="Q320" s="1178"/>
      <c r="R320" s="1178"/>
      <c r="S320" s="1178"/>
      <c r="T320" s="1178"/>
      <c r="U320" s="1178"/>
      <c r="V320" s="1178"/>
      <c r="W320" s="1178"/>
      <c r="X320" s="1178"/>
      <c r="Y320" s="1178"/>
      <c r="Z320" s="1178"/>
    </row>
    <row r="321" spans="1:26">
      <c r="A321" s="1901" t="s">
        <v>586</v>
      </c>
      <c r="B321" s="1620"/>
      <c r="C321" s="1483">
        <v>5</v>
      </c>
      <c r="D321" s="1515">
        <v>0.01</v>
      </c>
      <c r="E321" s="1568">
        <v>113</v>
      </c>
      <c r="F321" s="1348">
        <v>0.03</v>
      </c>
      <c r="G321" s="1483">
        <v>867</v>
      </c>
      <c r="H321" s="1574">
        <v>0.02</v>
      </c>
      <c r="I321" s="1178"/>
      <c r="J321" s="1178"/>
      <c r="K321" s="1178"/>
      <c r="L321" s="1178"/>
      <c r="M321" s="1178"/>
      <c r="N321" s="1178"/>
      <c r="O321" s="1178"/>
      <c r="P321" s="1178"/>
      <c r="Q321" s="1178"/>
      <c r="R321" s="1178"/>
      <c r="S321" s="1178"/>
      <c r="T321" s="1178"/>
      <c r="U321" s="1178"/>
      <c r="V321" s="1178"/>
      <c r="W321" s="1178"/>
      <c r="X321" s="1178"/>
      <c r="Y321" s="1178"/>
      <c r="Z321" s="1178"/>
    </row>
    <row r="322" spans="1:26">
      <c r="A322" s="1963" t="s">
        <v>974</v>
      </c>
      <c r="B322" s="1964"/>
      <c r="C322" s="1964"/>
      <c r="D322" s="1964"/>
      <c r="E322" s="1964"/>
      <c r="F322" s="1964"/>
      <c r="G322" s="1964"/>
      <c r="H322" s="1964"/>
      <c r="I322" s="1420"/>
      <c r="J322" s="1420"/>
      <c r="K322" s="1420"/>
      <c r="L322" s="1420"/>
      <c r="M322" s="1420"/>
      <c r="N322" s="1420"/>
      <c r="O322" s="1420"/>
      <c r="P322" s="1420"/>
      <c r="Q322" s="1420"/>
      <c r="R322" s="1420"/>
      <c r="S322" s="1420"/>
      <c r="T322" s="1420"/>
      <c r="U322" s="1420"/>
      <c r="V322" s="1420"/>
      <c r="W322" s="1420"/>
      <c r="X322" s="1420"/>
      <c r="Y322" s="1420"/>
      <c r="Z322" s="1420"/>
    </row>
    <row r="323" spans="1:26" ht="15.75" customHeight="1">
      <c r="A323" s="1965" t="s">
        <v>975</v>
      </c>
      <c r="B323" s="1966"/>
      <c r="C323" s="1966"/>
      <c r="D323" s="1966"/>
      <c r="E323" s="1966"/>
      <c r="F323" s="1966"/>
      <c r="G323" s="1966"/>
      <c r="H323" s="1966"/>
      <c r="I323" s="1420"/>
      <c r="J323" s="1420"/>
      <c r="K323" s="1420"/>
      <c r="L323" s="1420"/>
      <c r="M323" s="1420"/>
      <c r="N323" s="1420"/>
      <c r="O323" s="1420"/>
      <c r="P323" s="1420"/>
      <c r="Q323" s="1420"/>
      <c r="R323" s="1420"/>
      <c r="S323" s="1420"/>
      <c r="T323" s="1420"/>
      <c r="U323" s="1420"/>
      <c r="V323" s="1420"/>
      <c r="W323" s="1420"/>
      <c r="X323" s="1420"/>
      <c r="Y323" s="1420"/>
      <c r="Z323" s="1420"/>
    </row>
    <row r="324" spans="1:26">
      <c r="A324" s="837" t="s">
        <v>601</v>
      </c>
      <c r="B324" s="838"/>
      <c r="C324" s="1483">
        <v>259</v>
      </c>
      <c r="D324" s="1515">
        <v>0.92</v>
      </c>
      <c r="E324" s="1568">
        <v>129</v>
      </c>
      <c r="F324" s="1348">
        <v>0.9</v>
      </c>
      <c r="G324" s="1572">
        <v>36543</v>
      </c>
      <c r="H324" s="1574">
        <v>0.99</v>
      </c>
      <c r="I324" s="1178"/>
      <c r="J324" s="1178"/>
      <c r="K324" s="1178"/>
      <c r="L324" s="1178"/>
      <c r="M324" s="1178"/>
      <c r="N324" s="1178"/>
      <c r="O324" s="1178"/>
      <c r="P324" s="1178"/>
      <c r="Q324" s="1178"/>
      <c r="R324" s="1178"/>
      <c r="S324" s="1178"/>
      <c r="T324" s="1178"/>
      <c r="U324" s="1178"/>
      <c r="V324" s="1178"/>
      <c r="W324" s="1178"/>
      <c r="X324" s="1178"/>
      <c r="Y324" s="1178"/>
      <c r="Z324" s="1178"/>
    </row>
    <row r="325" spans="1:26">
      <c r="A325" s="1901" t="s">
        <v>586</v>
      </c>
      <c r="B325" s="1620"/>
      <c r="C325" s="1483">
        <v>23</v>
      </c>
      <c r="D325" s="1515">
        <v>0.08</v>
      </c>
      <c r="E325" s="1568">
        <v>14</v>
      </c>
      <c r="F325" s="1348">
        <v>0.1</v>
      </c>
      <c r="G325" s="1483">
        <v>548</v>
      </c>
      <c r="H325" s="1574">
        <v>0.01</v>
      </c>
      <c r="I325" s="1178"/>
      <c r="J325" s="1178"/>
      <c r="K325" s="1178"/>
      <c r="L325" s="1178"/>
      <c r="M325" s="1178"/>
      <c r="N325" s="1178"/>
      <c r="O325" s="1178"/>
      <c r="P325" s="1178"/>
      <c r="Q325" s="1178"/>
      <c r="R325" s="1178"/>
      <c r="S325" s="1178"/>
      <c r="T325" s="1178"/>
      <c r="U325" s="1178"/>
      <c r="V325" s="1178"/>
      <c r="W325" s="1178"/>
      <c r="X325" s="1178"/>
      <c r="Y325" s="1178"/>
      <c r="Z325" s="1178"/>
    </row>
    <row r="326" spans="1:26">
      <c r="A326" s="1967" t="s">
        <v>976</v>
      </c>
      <c r="B326" s="1968"/>
      <c r="C326" s="1968"/>
      <c r="D326" s="1968"/>
      <c r="E326" s="1968"/>
      <c r="F326" s="1968"/>
      <c r="G326" s="1968"/>
      <c r="H326" s="1968"/>
      <c r="I326" s="1420"/>
      <c r="J326" s="1420"/>
      <c r="K326" s="1420"/>
      <c r="L326" s="1420"/>
      <c r="M326" s="1420"/>
      <c r="N326" s="1420"/>
      <c r="O326" s="1420"/>
      <c r="P326" s="1420"/>
      <c r="Q326" s="1420"/>
      <c r="R326" s="1420"/>
      <c r="S326" s="1420"/>
      <c r="T326" s="1420"/>
      <c r="U326" s="1420"/>
      <c r="V326" s="1420"/>
      <c r="W326" s="1420"/>
      <c r="X326" s="1420"/>
      <c r="Y326" s="1420"/>
      <c r="Z326" s="1420"/>
    </row>
    <row r="327" spans="1:26" ht="15.95" customHeight="1">
      <c r="A327" s="1969" t="s">
        <v>977</v>
      </c>
      <c r="B327" s="1970"/>
      <c r="C327" s="1970"/>
      <c r="D327" s="1970"/>
      <c r="E327" s="1970"/>
      <c r="F327" s="1970"/>
      <c r="G327" s="1970"/>
      <c r="H327" s="1970"/>
      <c r="I327" s="1420"/>
      <c r="J327" s="1420"/>
      <c r="K327" s="1420"/>
      <c r="L327" s="1420"/>
      <c r="M327" s="1420"/>
      <c r="N327" s="1420"/>
      <c r="O327" s="1420"/>
      <c r="P327" s="1420"/>
      <c r="Q327" s="1420"/>
      <c r="R327" s="1420"/>
      <c r="S327" s="1420"/>
      <c r="T327" s="1420"/>
      <c r="U327" s="1420"/>
      <c r="V327" s="1420"/>
      <c r="W327" s="1420"/>
      <c r="X327" s="1420"/>
      <c r="Y327" s="1420"/>
      <c r="Z327" s="1420"/>
    </row>
    <row r="328" spans="1:26" ht="15.95" customHeight="1">
      <c r="A328" s="1856" t="s">
        <v>602</v>
      </c>
      <c r="B328" s="1733"/>
      <c r="C328" s="1201" t="s">
        <v>508</v>
      </c>
      <c r="D328" s="1904" t="s">
        <v>508</v>
      </c>
      <c r="E328" s="1905" t="s">
        <v>508</v>
      </c>
      <c r="F328" s="1906" t="s">
        <v>508</v>
      </c>
      <c r="G328" s="1206">
        <v>4861</v>
      </c>
      <c r="H328" s="1592">
        <v>0.93</v>
      </c>
      <c r="I328" s="1178"/>
      <c r="J328" s="1178"/>
      <c r="K328" s="1178"/>
      <c r="L328" s="1178"/>
      <c r="M328" s="1178"/>
      <c r="N328" s="1178"/>
      <c r="O328" s="1178"/>
      <c r="P328" s="1178"/>
      <c r="Q328" s="1178"/>
      <c r="R328" s="1178"/>
      <c r="S328" s="1178"/>
      <c r="T328" s="1178"/>
      <c r="U328" s="1178"/>
      <c r="V328" s="1178"/>
      <c r="W328" s="1178"/>
      <c r="X328" s="1178"/>
      <c r="Y328" s="1178"/>
      <c r="Z328" s="1178"/>
    </row>
    <row r="329" spans="1:26">
      <c r="A329" s="1901" t="s">
        <v>586</v>
      </c>
      <c r="B329" s="1620"/>
      <c r="C329" s="1201" t="s">
        <v>508</v>
      </c>
      <c r="D329" s="1904" t="s">
        <v>508</v>
      </c>
      <c r="E329" s="1905" t="s">
        <v>508</v>
      </c>
      <c r="F329" s="1906" t="s">
        <v>508</v>
      </c>
      <c r="G329" s="1201">
        <v>387</v>
      </c>
      <c r="H329" s="1592">
        <v>7.0000000000000007E-2</v>
      </c>
      <c r="I329" s="1178"/>
      <c r="J329" s="1178"/>
      <c r="K329" s="1178"/>
      <c r="L329" s="1178"/>
      <c r="M329" s="1178"/>
      <c r="N329" s="1178"/>
      <c r="O329" s="1178"/>
      <c r="P329" s="1178"/>
      <c r="Q329" s="1178"/>
      <c r="R329" s="1178"/>
      <c r="S329" s="1178"/>
      <c r="T329" s="1178"/>
      <c r="U329" s="1178"/>
      <c r="V329" s="1178"/>
      <c r="W329" s="1178"/>
      <c r="X329" s="1178"/>
      <c r="Y329" s="1178"/>
      <c r="Z329" s="1178"/>
    </row>
    <row r="330" spans="1:26">
      <c r="A330" s="1967" t="s">
        <v>526</v>
      </c>
      <c r="B330" s="1968"/>
      <c r="C330" s="1968"/>
      <c r="D330" s="1968"/>
      <c r="E330" s="1968"/>
      <c r="F330" s="1968"/>
      <c r="G330" s="1968"/>
      <c r="H330" s="1968"/>
      <c r="I330" s="1178"/>
      <c r="J330" s="1178"/>
      <c r="K330" s="1178"/>
      <c r="L330" s="1178"/>
      <c r="M330" s="1178"/>
      <c r="N330" s="1178"/>
      <c r="O330" s="1178"/>
      <c r="P330" s="1178"/>
      <c r="Q330" s="1178"/>
      <c r="R330" s="1178"/>
      <c r="S330" s="1178"/>
      <c r="T330" s="1178"/>
      <c r="U330" s="1178"/>
      <c r="V330" s="1178"/>
      <c r="W330" s="1178"/>
      <c r="X330" s="1178"/>
      <c r="Y330" s="1178"/>
      <c r="Z330" s="1178"/>
    </row>
    <row r="331" spans="1:26" ht="15.95" customHeight="1">
      <c r="A331" s="1971" t="s">
        <v>603</v>
      </c>
      <c r="B331" s="1972"/>
      <c r="C331" s="1972"/>
      <c r="D331" s="1972"/>
      <c r="E331" s="1972"/>
      <c r="F331" s="1972"/>
      <c r="G331" s="1972"/>
      <c r="H331" s="1972"/>
      <c r="I331" s="1178"/>
      <c r="J331" s="1178"/>
      <c r="K331" s="1178"/>
      <c r="L331" s="1178"/>
      <c r="M331" s="1178"/>
      <c r="N331" s="1178"/>
      <c r="O331" s="1178"/>
      <c r="P331" s="1178"/>
      <c r="Q331" s="1178"/>
      <c r="R331" s="1178"/>
      <c r="S331" s="1178"/>
      <c r="T331" s="1178"/>
      <c r="U331" s="1178"/>
      <c r="V331" s="1178"/>
      <c r="W331" s="1178"/>
      <c r="X331" s="1178"/>
      <c r="Y331" s="1178"/>
      <c r="Z331" s="1178"/>
    </row>
    <row r="332" spans="1:26" ht="15.95" customHeight="1">
      <c r="A332" s="1856" t="s">
        <v>604</v>
      </c>
      <c r="B332" s="1733"/>
      <c r="C332" s="1201" t="s">
        <v>508</v>
      </c>
      <c r="D332" s="1904" t="s">
        <v>508</v>
      </c>
      <c r="E332" s="1905" t="s">
        <v>508</v>
      </c>
      <c r="F332" s="1906" t="s">
        <v>508</v>
      </c>
      <c r="G332" s="1206">
        <v>4875</v>
      </c>
      <c r="H332" s="1592">
        <v>0.93</v>
      </c>
      <c r="I332" s="1178"/>
      <c r="J332" s="1178"/>
      <c r="K332" s="1178"/>
      <c r="L332" s="1178"/>
      <c r="M332" s="1178"/>
      <c r="N332" s="1178"/>
      <c r="O332" s="1178"/>
      <c r="P332" s="1178"/>
      <c r="Q332" s="1178"/>
      <c r="R332" s="1178"/>
      <c r="S332" s="1178"/>
      <c r="T332" s="1178"/>
      <c r="U332" s="1178"/>
      <c r="V332" s="1178"/>
      <c r="W332" s="1178"/>
      <c r="X332" s="1178"/>
      <c r="Y332" s="1178"/>
      <c r="Z332" s="1178"/>
    </row>
    <row r="333" spans="1:26">
      <c r="A333" s="1901" t="s">
        <v>586</v>
      </c>
      <c r="B333" s="1620"/>
      <c r="C333" s="1201" t="s">
        <v>508</v>
      </c>
      <c r="D333" s="1904" t="s">
        <v>508</v>
      </c>
      <c r="E333" s="1905" t="s">
        <v>508</v>
      </c>
      <c r="F333" s="1906" t="s">
        <v>508</v>
      </c>
      <c r="G333" s="1201">
        <v>355</v>
      </c>
      <c r="H333" s="1592">
        <v>7.0000000000000007E-2</v>
      </c>
      <c r="I333" s="1178"/>
      <c r="J333" s="1178"/>
      <c r="K333" s="1178"/>
      <c r="L333" s="1178"/>
      <c r="M333" s="1178"/>
      <c r="N333" s="1178"/>
      <c r="O333" s="1178"/>
      <c r="P333" s="1178"/>
      <c r="Q333" s="1178"/>
      <c r="R333" s="1178"/>
      <c r="S333" s="1178"/>
      <c r="T333" s="1178"/>
      <c r="U333" s="1178"/>
      <c r="V333" s="1178"/>
      <c r="W333" s="1178"/>
      <c r="X333" s="1178"/>
      <c r="Y333" s="1178"/>
      <c r="Z333" s="1178"/>
    </row>
    <row r="334" spans="1:26">
      <c r="A334" s="1967" t="s">
        <v>533</v>
      </c>
      <c r="B334" s="1968"/>
      <c r="C334" s="1968"/>
      <c r="D334" s="1968"/>
      <c r="E334" s="1968"/>
      <c r="F334" s="1968"/>
      <c r="G334" s="1968"/>
      <c r="H334" s="1968"/>
      <c r="I334" s="1178"/>
      <c r="J334" s="1178"/>
      <c r="K334" s="1178"/>
      <c r="L334" s="1178"/>
      <c r="M334" s="1178"/>
      <c r="N334" s="1178"/>
      <c r="O334" s="1178"/>
      <c r="P334" s="1178"/>
      <c r="Q334" s="1178"/>
      <c r="R334" s="1178"/>
      <c r="S334" s="1178"/>
      <c r="T334" s="1178"/>
      <c r="U334" s="1178"/>
      <c r="V334" s="1178"/>
      <c r="W334" s="1178"/>
      <c r="X334" s="1178"/>
      <c r="Y334" s="1178"/>
      <c r="Z334" s="1178"/>
    </row>
    <row r="335" spans="1:26" ht="15.95" customHeight="1">
      <c r="A335" s="1971" t="s">
        <v>605</v>
      </c>
      <c r="B335" s="1972"/>
      <c r="C335" s="1972"/>
      <c r="D335" s="1972"/>
      <c r="E335" s="1972"/>
      <c r="F335" s="1972"/>
      <c r="G335" s="1972"/>
      <c r="H335" s="1972"/>
      <c r="I335" s="1178"/>
      <c r="J335" s="1178"/>
      <c r="K335" s="1178"/>
      <c r="L335" s="1178"/>
      <c r="M335" s="1178"/>
      <c r="N335" s="1178"/>
      <c r="O335" s="1178"/>
      <c r="P335" s="1178"/>
      <c r="Q335" s="1178"/>
      <c r="R335" s="1178"/>
      <c r="S335" s="1178"/>
      <c r="T335" s="1178"/>
      <c r="U335" s="1178"/>
      <c r="V335" s="1178"/>
      <c r="W335" s="1178"/>
      <c r="X335" s="1178"/>
      <c r="Y335" s="1178"/>
      <c r="Z335" s="1178"/>
    </row>
    <row r="336" spans="1:26" ht="15.95" customHeight="1">
      <c r="A336" s="1613" t="s">
        <v>606</v>
      </c>
      <c r="B336" s="1366"/>
      <c r="C336" s="1201">
        <v>271</v>
      </c>
      <c r="D336" s="1907">
        <v>0.96</v>
      </c>
      <c r="E336" s="1908">
        <v>1030</v>
      </c>
      <c r="F336" s="1909">
        <v>0.94</v>
      </c>
      <c r="G336" s="1206">
        <v>9019</v>
      </c>
      <c r="H336" s="1592">
        <v>0.93</v>
      </c>
      <c r="I336" s="1178"/>
      <c r="J336" s="1178"/>
      <c r="K336" s="1178"/>
      <c r="L336" s="1178"/>
      <c r="M336" s="1178"/>
      <c r="N336" s="1178"/>
      <c r="O336" s="1178"/>
      <c r="P336" s="1178"/>
      <c r="Q336" s="1178"/>
      <c r="R336" s="1178"/>
      <c r="S336" s="1178"/>
      <c r="T336" s="1178"/>
      <c r="U336" s="1178"/>
      <c r="V336" s="1178"/>
      <c r="W336" s="1178"/>
      <c r="X336" s="1178"/>
      <c r="Y336" s="1178"/>
      <c r="Z336" s="1178"/>
    </row>
    <row r="337" spans="1:26">
      <c r="A337" s="1613" t="s">
        <v>586</v>
      </c>
      <c r="B337" s="1366"/>
      <c r="C337" s="1201">
        <v>12</v>
      </c>
      <c r="D337" s="1907">
        <v>0.04</v>
      </c>
      <c r="E337" s="1905">
        <v>71</v>
      </c>
      <c r="F337" s="1909">
        <v>0.06</v>
      </c>
      <c r="G337" s="1201">
        <v>650</v>
      </c>
      <c r="H337" s="1592">
        <v>7.0000000000000007E-2</v>
      </c>
      <c r="I337" s="1178"/>
      <c r="J337" s="1178"/>
      <c r="K337" s="1178"/>
      <c r="L337" s="1178"/>
      <c r="M337" s="1178"/>
      <c r="N337" s="1178"/>
      <c r="O337" s="1178"/>
      <c r="P337" s="1178"/>
      <c r="Q337" s="1178"/>
      <c r="R337" s="1178"/>
      <c r="S337" s="1178"/>
      <c r="T337" s="1178"/>
      <c r="U337" s="1178"/>
      <c r="V337" s="1178"/>
      <c r="W337" s="1178"/>
      <c r="X337" s="1178"/>
      <c r="Y337" s="1178"/>
      <c r="Z337" s="1178"/>
    </row>
    <row r="338" spans="1:26">
      <c r="A338" s="1963" t="s">
        <v>550</v>
      </c>
      <c r="B338" s="1964"/>
      <c r="C338" s="1964"/>
      <c r="D338" s="1964"/>
      <c r="E338" s="1964"/>
      <c r="F338" s="1964"/>
      <c r="G338" s="1964"/>
      <c r="H338" s="1910"/>
      <c r="I338" s="1178"/>
      <c r="J338" s="1178"/>
      <c r="K338" s="1178"/>
      <c r="L338" s="1178"/>
      <c r="M338" s="1178"/>
      <c r="N338" s="1178"/>
      <c r="O338" s="1178"/>
      <c r="P338" s="1178"/>
      <c r="Q338" s="1178"/>
      <c r="R338" s="1178"/>
      <c r="S338" s="1178"/>
      <c r="T338" s="1178"/>
      <c r="U338" s="1178"/>
      <c r="V338" s="1178"/>
      <c r="W338" s="1178"/>
      <c r="X338" s="1178"/>
      <c r="Y338" s="1178"/>
      <c r="Z338" s="1178"/>
    </row>
    <row r="339" spans="1:26" ht="32.1" customHeight="1">
      <c r="A339" s="1965" t="s">
        <v>551</v>
      </c>
      <c r="B339" s="1966"/>
      <c r="C339" s="1966"/>
      <c r="D339" s="1966"/>
      <c r="E339" s="1966"/>
      <c r="F339" s="1966"/>
      <c r="G339" s="1966"/>
      <c r="H339" s="1966"/>
      <c r="I339" s="1178"/>
      <c r="J339" s="1178"/>
      <c r="K339" s="1178"/>
      <c r="L339" s="1178"/>
      <c r="M339" s="1178"/>
      <c r="N339" s="1178"/>
      <c r="O339" s="1178"/>
      <c r="P339" s="1178"/>
      <c r="Q339" s="1178"/>
      <c r="R339" s="1178"/>
      <c r="S339" s="1178"/>
      <c r="T339" s="1178"/>
      <c r="U339" s="1178"/>
      <c r="V339" s="1178"/>
      <c r="W339" s="1178"/>
      <c r="X339" s="1178"/>
      <c r="Y339" s="1178"/>
      <c r="Z339" s="1178"/>
    </row>
    <row r="340" spans="1:26">
      <c r="A340" s="837" t="s">
        <v>607</v>
      </c>
      <c r="B340" s="838"/>
      <c r="C340" s="1328">
        <v>414</v>
      </c>
      <c r="D340" s="1290">
        <v>0.97</v>
      </c>
      <c r="E340" s="1386">
        <v>4142</v>
      </c>
      <c r="F340" s="1295">
        <v>0.97</v>
      </c>
      <c r="G340" s="1388">
        <v>40187</v>
      </c>
      <c r="H340" s="1301">
        <v>0.98</v>
      </c>
      <c r="I340" s="1178"/>
      <c r="J340" s="1178"/>
      <c r="K340" s="1178"/>
      <c r="L340" s="1178"/>
      <c r="M340" s="1178"/>
      <c r="N340" s="1178"/>
      <c r="O340" s="1178"/>
      <c r="P340" s="1178"/>
      <c r="Q340" s="1178"/>
      <c r="R340" s="1178"/>
      <c r="S340" s="1178"/>
      <c r="T340" s="1178"/>
      <c r="U340" s="1178"/>
      <c r="V340" s="1178"/>
      <c r="W340" s="1178"/>
      <c r="X340" s="1178"/>
      <c r="Y340" s="1178"/>
      <c r="Z340" s="1178"/>
    </row>
    <row r="341" spans="1:26">
      <c r="A341" s="1901" t="s">
        <v>586</v>
      </c>
      <c r="B341" s="1620"/>
      <c r="C341" s="1328">
        <v>14</v>
      </c>
      <c r="D341" s="1290">
        <v>0.03</v>
      </c>
      <c r="E341" s="1389">
        <v>124</v>
      </c>
      <c r="F341" s="1295">
        <v>0.03</v>
      </c>
      <c r="G341" s="1328">
        <v>976</v>
      </c>
      <c r="H341" s="1301">
        <v>0.02</v>
      </c>
      <c r="I341" s="1178"/>
      <c r="J341" s="1178"/>
      <c r="K341" s="1178"/>
      <c r="L341" s="1178"/>
      <c r="M341" s="1178"/>
      <c r="N341" s="1178"/>
      <c r="O341" s="1178"/>
      <c r="P341" s="1178"/>
      <c r="Q341" s="1178"/>
      <c r="R341" s="1178"/>
      <c r="S341" s="1178"/>
      <c r="T341" s="1178"/>
      <c r="U341" s="1178"/>
      <c r="V341" s="1178"/>
      <c r="W341" s="1178"/>
      <c r="X341" s="1178"/>
      <c r="Y341" s="1178"/>
      <c r="Z341" s="1178"/>
    </row>
    <row r="342" spans="1:26" ht="32.1" customHeight="1">
      <c r="A342" s="1963" t="s">
        <v>554</v>
      </c>
      <c r="B342" s="1964"/>
      <c r="C342" s="1964"/>
      <c r="D342" s="1964"/>
      <c r="E342" s="1964"/>
      <c r="F342" s="1964"/>
      <c r="G342" s="1964"/>
      <c r="H342" s="1964"/>
      <c r="I342" s="1178"/>
      <c r="J342" s="1178"/>
      <c r="K342" s="1178"/>
      <c r="L342" s="1178"/>
      <c r="M342" s="1178"/>
      <c r="N342" s="1178"/>
      <c r="O342" s="1178"/>
      <c r="P342" s="1178"/>
      <c r="Q342" s="1178"/>
      <c r="R342" s="1178"/>
      <c r="S342" s="1178"/>
      <c r="T342" s="1178"/>
      <c r="U342" s="1178"/>
      <c r="V342" s="1178"/>
      <c r="W342" s="1178"/>
      <c r="X342" s="1178"/>
      <c r="Y342" s="1178"/>
      <c r="Z342" s="1178"/>
    </row>
    <row r="343" spans="1:26">
      <c r="A343" s="1965" t="s">
        <v>555</v>
      </c>
      <c r="B343" s="1966"/>
      <c r="C343" s="1966"/>
      <c r="D343" s="1966"/>
      <c r="E343" s="1966"/>
      <c r="F343" s="1966"/>
      <c r="G343" s="1966"/>
      <c r="H343" s="1966"/>
      <c r="I343" s="1178"/>
      <c r="J343" s="1178"/>
      <c r="K343" s="1178"/>
      <c r="L343" s="1178"/>
      <c r="M343" s="1178"/>
      <c r="N343" s="1178"/>
      <c r="O343" s="1178"/>
      <c r="P343" s="1178"/>
      <c r="Q343" s="1178"/>
      <c r="R343" s="1178"/>
      <c r="S343" s="1178"/>
      <c r="T343" s="1178"/>
      <c r="U343" s="1178"/>
      <c r="V343" s="1178"/>
      <c r="W343" s="1178"/>
      <c r="X343" s="1178"/>
      <c r="Y343" s="1178"/>
      <c r="Z343" s="1178"/>
    </row>
    <row r="344" spans="1:26">
      <c r="A344" s="837" t="s">
        <v>608</v>
      </c>
      <c r="B344" s="838"/>
      <c r="C344" s="1483">
        <v>417</v>
      </c>
      <c r="D344" s="1515">
        <v>0.97</v>
      </c>
      <c r="E344" s="1576">
        <v>4104</v>
      </c>
      <c r="F344" s="1348">
        <v>0.96</v>
      </c>
      <c r="G344" s="1572">
        <v>40116</v>
      </c>
      <c r="H344" s="1574">
        <v>0.97</v>
      </c>
      <c r="I344" s="1178"/>
      <c r="J344" s="1178"/>
      <c r="K344" s="1178"/>
      <c r="L344" s="1178"/>
      <c r="M344" s="1178"/>
      <c r="N344" s="1178"/>
      <c r="O344" s="1178"/>
      <c r="P344" s="1178"/>
      <c r="Q344" s="1178"/>
      <c r="R344" s="1178"/>
      <c r="S344" s="1178"/>
      <c r="T344" s="1178"/>
      <c r="U344" s="1178"/>
      <c r="V344" s="1178"/>
      <c r="W344" s="1178"/>
      <c r="X344" s="1178"/>
      <c r="Y344" s="1178"/>
      <c r="Z344" s="1178"/>
    </row>
    <row r="345" spans="1:26" ht="32.1" customHeight="1">
      <c r="A345" s="1901" t="s">
        <v>586</v>
      </c>
      <c r="B345" s="1620"/>
      <c r="C345" s="1483">
        <v>13</v>
      </c>
      <c r="D345" s="1515">
        <v>0.03</v>
      </c>
      <c r="E345" s="1568">
        <v>154</v>
      </c>
      <c r="F345" s="1348">
        <v>0.04</v>
      </c>
      <c r="G345" s="1572">
        <v>1259</v>
      </c>
      <c r="H345" s="1574">
        <v>0.03</v>
      </c>
      <c r="I345" s="1178"/>
      <c r="J345" s="1178"/>
      <c r="K345" s="1178"/>
      <c r="L345" s="1178"/>
      <c r="M345" s="1178"/>
      <c r="N345" s="1178"/>
      <c r="O345" s="1178"/>
      <c r="P345" s="1178"/>
      <c r="Q345" s="1178"/>
      <c r="R345" s="1178"/>
      <c r="S345" s="1178"/>
      <c r="T345" s="1178"/>
      <c r="U345" s="1178"/>
      <c r="V345" s="1178"/>
      <c r="W345" s="1178"/>
      <c r="X345" s="1178"/>
      <c r="Y345" s="1178"/>
      <c r="Z345" s="1178"/>
    </row>
    <row r="346" spans="1:26">
      <c r="A346" s="1963" t="s">
        <v>560</v>
      </c>
      <c r="B346" s="1964"/>
      <c r="C346" s="1964"/>
      <c r="D346" s="1964"/>
      <c r="E346" s="1964"/>
      <c r="F346" s="1964"/>
      <c r="G346" s="1964"/>
      <c r="H346" s="1964"/>
      <c r="I346" s="1178"/>
      <c r="J346" s="1178"/>
      <c r="K346" s="1178"/>
      <c r="L346" s="1178"/>
      <c r="M346" s="1178"/>
      <c r="N346" s="1178"/>
      <c r="O346" s="1178"/>
      <c r="P346" s="1178"/>
      <c r="Q346" s="1178"/>
      <c r="R346" s="1178"/>
      <c r="S346" s="1178"/>
      <c r="T346" s="1178"/>
      <c r="U346" s="1178"/>
      <c r="V346" s="1178"/>
      <c r="W346" s="1178"/>
      <c r="X346" s="1178"/>
      <c r="Y346" s="1178"/>
      <c r="Z346" s="1178"/>
    </row>
    <row r="347" spans="1:26">
      <c r="A347" s="1965" t="s">
        <v>561</v>
      </c>
      <c r="B347" s="1966"/>
      <c r="C347" s="1966"/>
      <c r="D347" s="1966"/>
      <c r="E347" s="1966"/>
      <c r="F347" s="1966"/>
      <c r="G347" s="1966"/>
      <c r="H347" s="1966"/>
      <c r="I347" s="1178"/>
      <c r="J347" s="1178"/>
      <c r="K347" s="1178"/>
      <c r="L347" s="1178"/>
      <c r="M347" s="1178"/>
      <c r="N347" s="1178"/>
      <c r="O347" s="1178"/>
      <c r="P347" s="1178"/>
      <c r="Q347" s="1178"/>
      <c r="R347" s="1178"/>
      <c r="S347" s="1178"/>
      <c r="T347" s="1178"/>
      <c r="U347" s="1178"/>
      <c r="V347" s="1178"/>
      <c r="W347" s="1178"/>
      <c r="X347" s="1178"/>
      <c r="Y347" s="1178"/>
      <c r="Z347" s="1178"/>
    </row>
    <row r="348" spans="1:26">
      <c r="A348" s="837" t="s">
        <v>609</v>
      </c>
      <c r="B348" s="838"/>
      <c r="C348" s="1483">
        <v>402</v>
      </c>
      <c r="D348" s="1515">
        <v>0.97</v>
      </c>
      <c r="E348" s="1576">
        <v>4135</v>
      </c>
      <c r="F348" s="1348">
        <v>0.97</v>
      </c>
      <c r="G348" s="1572">
        <v>40457</v>
      </c>
      <c r="H348" s="1574">
        <v>0.98</v>
      </c>
      <c r="I348" s="1178"/>
      <c r="J348" s="1178"/>
      <c r="K348" s="1178"/>
      <c r="L348" s="1178"/>
      <c r="M348" s="1178"/>
      <c r="N348" s="1178"/>
      <c r="O348" s="1178"/>
      <c r="P348" s="1178"/>
      <c r="Q348" s="1178"/>
      <c r="R348" s="1178"/>
      <c r="S348" s="1178"/>
      <c r="T348" s="1178"/>
      <c r="U348" s="1178"/>
      <c r="V348" s="1178"/>
      <c r="W348" s="1178"/>
      <c r="X348" s="1178"/>
      <c r="Y348" s="1178"/>
      <c r="Z348" s="1178"/>
    </row>
    <row r="349" spans="1:26">
      <c r="A349" s="1901" t="s">
        <v>586</v>
      </c>
      <c r="B349" s="1620"/>
      <c r="C349" s="1483">
        <v>13</v>
      </c>
      <c r="D349" s="1515">
        <v>0.03</v>
      </c>
      <c r="E349" s="1568">
        <v>120</v>
      </c>
      <c r="F349" s="1348">
        <v>0.03</v>
      </c>
      <c r="G349" s="1483">
        <v>661</v>
      </c>
      <c r="H349" s="1574">
        <v>0.02</v>
      </c>
      <c r="I349" s="1178"/>
      <c r="J349" s="1178"/>
      <c r="K349" s="1178"/>
      <c r="L349" s="1178"/>
      <c r="M349" s="1178"/>
      <c r="N349" s="1178"/>
      <c r="O349" s="1178"/>
      <c r="P349" s="1178"/>
      <c r="Q349" s="1178"/>
      <c r="R349" s="1178"/>
      <c r="S349" s="1178"/>
      <c r="T349" s="1178"/>
      <c r="U349" s="1178"/>
      <c r="V349" s="1178"/>
      <c r="W349" s="1178"/>
      <c r="X349" s="1178"/>
      <c r="Y349" s="1178"/>
      <c r="Z349" s="1178"/>
    </row>
    <row r="350" spans="1:26">
      <c r="A350" s="1963" t="s">
        <v>978</v>
      </c>
      <c r="B350" s="1964"/>
      <c r="C350" s="1964"/>
      <c r="D350" s="1964"/>
      <c r="E350" s="1964"/>
      <c r="F350" s="1964"/>
      <c r="G350" s="1964"/>
      <c r="H350" s="1964"/>
      <c r="I350" s="1420"/>
      <c r="J350" s="1420"/>
      <c r="K350" s="1420"/>
      <c r="L350" s="1420"/>
      <c r="M350" s="1420"/>
      <c r="N350" s="1420"/>
      <c r="O350" s="1420"/>
      <c r="P350" s="1420"/>
      <c r="Q350" s="1420"/>
      <c r="R350" s="1420"/>
      <c r="S350" s="1420"/>
      <c r="T350" s="1420"/>
      <c r="U350" s="1420"/>
      <c r="V350" s="1420"/>
      <c r="W350" s="1420"/>
      <c r="X350" s="1420"/>
      <c r="Y350" s="1420"/>
      <c r="Z350" s="1420"/>
    </row>
    <row r="351" spans="1:26">
      <c r="A351" s="1965" t="s">
        <v>979</v>
      </c>
      <c r="B351" s="1966"/>
      <c r="C351" s="1966"/>
      <c r="D351" s="1966"/>
      <c r="E351" s="1966"/>
      <c r="F351" s="1966"/>
      <c r="G351" s="1966"/>
      <c r="H351" s="1966"/>
      <c r="I351" s="1420"/>
      <c r="J351" s="1420"/>
      <c r="K351" s="1420"/>
      <c r="L351" s="1420"/>
      <c r="M351" s="1420"/>
      <c r="N351" s="1420"/>
      <c r="O351" s="1420"/>
      <c r="P351" s="1420"/>
      <c r="Q351" s="1420"/>
      <c r="R351" s="1420"/>
      <c r="S351" s="1420"/>
      <c r="T351" s="1420"/>
      <c r="U351" s="1420"/>
      <c r="V351" s="1420"/>
      <c r="W351" s="1420"/>
      <c r="X351" s="1420"/>
      <c r="Y351" s="1420"/>
      <c r="Z351" s="1420"/>
    </row>
    <row r="352" spans="1:26">
      <c r="A352" s="837" t="s">
        <v>610</v>
      </c>
      <c r="B352" s="838"/>
      <c r="C352" s="1483">
        <v>144</v>
      </c>
      <c r="D352" s="1515">
        <v>0.93</v>
      </c>
      <c r="E352" s="1576">
        <v>1694</v>
      </c>
      <c r="F352" s="1348">
        <v>0.9</v>
      </c>
      <c r="G352" s="1572">
        <v>14370</v>
      </c>
      <c r="H352" s="1574">
        <v>0.88</v>
      </c>
      <c r="I352" s="1178"/>
      <c r="J352" s="1178"/>
      <c r="K352" s="1178"/>
      <c r="L352" s="1178"/>
      <c r="M352" s="1178"/>
      <c r="N352" s="1178"/>
      <c r="O352" s="1178"/>
      <c r="P352" s="1178"/>
      <c r="Q352" s="1178"/>
      <c r="R352" s="1178"/>
      <c r="S352" s="1178"/>
      <c r="T352" s="1178"/>
      <c r="U352" s="1178"/>
      <c r="V352" s="1178"/>
      <c r="W352" s="1178"/>
      <c r="X352" s="1178"/>
      <c r="Y352" s="1178"/>
      <c r="Z352" s="1178"/>
    </row>
    <row r="353" spans="1:26">
      <c r="A353" s="1901" t="s">
        <v>586</v>
      </c>
      <c r="B353" s="1620"/>
      <c r="C353" s="1483">
        <v>11</v>
      </c>
      <c r="D353" s="1515">
        <v>7.0000000000000007E-2</v>
      </c>
      <c r="E353" s="1568">
        <v>181</v>
      </c>
      <c r="F353" s="1348">
        <v>0.1</v>
      </c>
      <c r="G353" s="1572">
        <v>1934</v>
      </c>
      <c r="H353" s="1574">
        <v>0.12</v>
      </c>
      <c r="I353" s="1178"/>
      <c r="J353" s="1178"/>
      <c r="K353" s="1178"/>
      <c r="L353" s="1178"/>
      <c r="M353" s="1178"/>
      <c r="N353" s="1178"/>
      <c r="O353" s="1178"/>
      <c r="P353" s="1178"/>
      <c r="Q353" s="1178"/>
      <c r="R353" s="1178"/>
      <c r="S353" s="1178"/>
      <c r="T353" s="1178"/>
      <c r="U353" s="1178"/>
      <c r="V353" s="1178"/>
      <c r="W353" s="1178"/>
      <c r="X353" s="1178"/>
      <c r="Y353" s="1178"/>
      <c r="Z353" s="1178"/>
    </row>
    <row r="354" spans="1:26">
      <c r="A354" s="1963" t="s">
        <v>980</v>
      </c>
      <c r="B354" s="1964"/>
      <c r="C354" s="1964"/>
      <c r="D354" s="1964"/>
      <c r="E354" s="1964"/>
      <c r="F354" s="1964"/>
      <c r="G354" s="1964"/>
      <c r="H354" s="1964"/>
      <c r="I354" s="1420"/>
      <c r="J354" s="1420"/>
      <c r="K354" s="1420"/>
      <c r="L354" s="1420"/>
      <c r="M354" s="1420"/>
      <c r="N354" s="1420"/>
      <c r="O354" s="1420"/>
      <c r="P354" s="1420"/>
      <c r="Q354" s="1420"/>
      <c r="R354" s="1420"/>
      <c r="S354" s="1420"/>
      <c r="T354" s="1420"/>
      <c r="U354" s="1420"/>
      <c r="V354" s="1420"/>
      <c r="W354" s="1420"/>
      <c r="X354" s="1420"/>
      <c r="Y354" s="1420"/>
      <c r="Z354" s="1420"/>
    </row>
    <row r="355" spans="1:26">
      <c r="A355" s="1965" t="s">
        <v>981</v>
      </c>
      <c r="B355" s="1966"/>
      <c r="C355" s="1966"/>
      <c r="D355" s="1966"/>
      <c r="E355" s="1966"/>
      <c r="F355" s="1966"/>
      <c r="G355" s="1966"/>
      <c r="H355" s="1966"/>
      <c r="I355" s="1420"/>
      <c r="J355" s="1420"/>
      <c r="K355" s="1420"/>
      <c r="L355" s="1420"/>
      <c r="M355" s="1420"/>
      <c r="N355" s="1420"/>
      <c r="O355" s="1420"/>
      <c r="P355" s="1420"/>
      <c r="Q355" s="1420"/>
      <c r="R355" s="1420"/>
      <c r="S355" s="1420"/>
      <c r="T355" s="1420"/>
      <c r="U355" s="1420"/>
      <c r="V355" s="1420"/>
      <c r="W355" s="1420"/>
      <c r="X355" s="1420"/>
      <c r="Y355" s="1420"/>
      <c r="Z355" s="1420"/>
    </row>
    <row r="356" spans="1:26">
      <c r="A356" s="837" t="s">
        <v>611</v>
      </c>
      <c r="B356" s="838"/>
      <c r="C356" s="1328">
        <v>137</v>
      </c>
      <c r="D356" s="1290">
        <v>0.86</v>
      </c>
      <c r="E356" s="1386">
        <v>1531</v>
      </c>
      <c r="F356" s="1295">
        <v>0.82</v>
      </c>
      <c r="G356" s="1388">
        <v>13534</v>
      </c>
      <c r="H356" s="1301">
        <v>0.84</v>
      </c>
      <c r="I356" s="1178"/>
      <c r="J356" s="1178"/>
      <c r="K356" s="1178"/>
      <c r="L356" s="1178"/>
      <c r="M356" s="1178"/>
      <c r="N356" s="1178"/>
      <c r="O356" s="1178"/>
      <c r="P356" s="1178"/>
      <c r="Q356" s="1178"/>
      <c r="R356" s="1178"/>
      <c r="S356" s="1178"/>
      <c r="T356" s="1178"/>
      <c r="U356" s="1178"/>
      <c r="V356" s="1178"/>
      <c r="W356" s="1178"/>
      <c r="X356" s="1178"/>
      <c r="Y356" s="1178"/>
      <c r="Z356" s="1178"/>
    </row>
    <row r="357" spans="1:26">
      <c r="A357" s="1901" t="s">
        <v>586</v>
      </c>
      <c r="B357" s="1620"/>
      <c r="C357" s="1328">
        <v>22</v>
      </c>
      <c r="D357" s="1290">
        <v>0.14000000000000001</v>
      </c>
      <c r="E357" s="1389">
        <v>330</v>
      </c>
      <c r="F357" s="1295">
        <v>0.18</v>
      </c>
      <c r="G357" s="1388">
        <v>2621</v>
      </c>
      <c r="H357" s="1301">
        <v>0.16</v>
      </c>
      <c r="I357" s="1178"/>
      <c r="J357" s="1178"/>
      <c r="K357" s="1178"/>
      <c r="L357" s="1178"/>
      <c r="M357" s="1178"/>
      <c r="N357" s="1178"/>
      <c r="O357" s="1178"/>
      <c r="P357" s="1178"/>
      <c r="Q357" s="1178"/>
      <c r="R357" s="1178"/>
      <c r="S357" s="1178"/>
      <c r="T357" s="1178"/>
      <c r="U357" s="1178"/>
      <c r="V357" s="1178"/>
      <c r="W357" s="1178"/>
      <c r="X357" s="1178"/>
      <c r="Y357" s="1178"/>
      <c r="Z357" s="1178"/>
    </row>
    <row r="358" spans="1:26">
      <c r="A358" s="1963" t="s">
        <v>982</v>
      </c>
      <c r="B358" s="1964"/>
      <c r="C358" s="1964"/>
      <c r="D358" s="1964"/>
      <c r="E358" s="1964"/>
      <c r="F358" s="1964"/>
      <c r="G358" s="1964"/>
      <c r="H358" s="1964"/>
      <c r="I358" s="1420"/>
      <c r="J358" s="1420"/>
      <c r="K358" s="1420"/>
      <c r="L358" s="1420"/>
      <c r="M358" s="1420"/>
      <c r="N358" s="1420"/>
      <c r="O358" s="1420"/>
      <c r="P358" s="1420"/>
      <c r="Q358" s="1420"/>
      <c r="R358" s="1420"/>
      <c r="S358" s="1420"/>
      <c r="T358" s="1420"/>
      <c r="U358" s="1420"/>
      <c r="V358" s="1420"/>
      <c r="W358" s="1420"/>
      <c r="X358" s="1420"/>
      <c r="Y358" s="1420"/>
      <c r="Z358" s="1420"/>
    </row>
    <row r="359" spans="1:26">
      <c r="A359" s="1965" t="s">
        <v>983</v>
      </c>
      <c r="B359" s="1966"/>
      <c r="C359" s="1966"/>
      <c r="D359" s="1966"/>
      <c r="E359" s="1966"/>
      <c r="F359" s="1966"/>
      <c r="G359" s="1966"/>
      <c r="H359" s="1966"/>
      <c r="I359" s="1420"/>
      <c r="J359" s="1420"/>
      <c r="K359" s="1420"/>
      <c r="L359" s="1420"/>
      <c r="M359" s="1420"/>
      <c r="N359" s="1420"/>
      <c r="O359" s="1420"/>
      <c r="P359" s="1420"/>
      <c r="Q359" s="1420"/>
      <c r="R359" s="1420"/>
      <c r="S359" s="1420"/>
      <c r="T359" s="1420"/>
      <c r="U359" s="1420"/>
      <c r="V359" s="1420"/>
      <c r="W359" s="1420"/>
      <c r="X359" s="1420"/>
      <c r="Y359" s="1420"/>
      <c r="Z359" s="1420"/>
    </row>
    <row r="360" spans="1:26">
      <c r="A360" s="837" t="s">
        <v>612</v>
      </c>
      <c r="B360" s="838"/>
      <c r="C360" s="1328">
        <v>248</v>
      </c>
      <c r="D360" s="1290">
        <v>0.94</v>
      </c>
      <c r="E360" s="1386">
        <v>2188</v>
      </c>
      <c r="F360" s="1295">
        <v>0.94</v>
      </c>
      <c r="G360" s="1388">
        <v>23678</v>
      </c>
      <c r="H360" s="1301">
        <v>0.96</v>
      </c>
      <c r="I360" s="1178"/>
      <c r="J360" s="1178"/>
      <c r="K360" s="1178"/>
      <c r="L360" s="1178"/>
      <c r="M360" s="1178"/>
      <c r="N360" s="1178"/>
      <c r="O360" s="1178"/>
      <c r="P360" s="1178"/>
      <c r="Q360" s="1178"/>
      <c r="R360" s="1178"/>
      <c r="S360" s="1178"/>
      <c r="T360" s="1178"/>
      <c r="U360" s="1178"/>
      <c r="V360" s="1178"/>
      <c r="W360" s="1178"/>
      <c r="X360" s="1178"/>
      <c r="Y360" s="1178"/>
      <c r="Z360" s="1178"/>
    </row>
    <row r="361" spans="1:26" ht="16.5" thickBot="1">
      <c r="A361" s="1911" t="s">
        <v>586</v>
      </c>
      <c r="B361" s="1912"/>
      <c r="C361" s="1535">
        <v>17</v>
      </c>
      <c r="D361" s="1536">
        <v>0.06</v>
      </c>
      <c r="E361" s="1913">
        <v>138</v>
      </c>
      <c r="F361" s="1541">
        <v>0.06</v>
      </c>
      <c r="G361" s="1535">
        <v>941</v>
      </c>
      <c r="H361" s="1547">
        <v>0.04</v>
      </c>
      <c r="I361" s="1178"/>
      <c r="J361" s="1178"/>
      <c r="K361" s="1178"/>
      <c r="L361" s="1178"/>
      <c r="M361" s="1178"/>
      <c r="N361" s="1178"/>
      <c r="O361" s="1178"/>
      <c r="P361" s="1178"/>
      <c r="Q361" s="1178"/>
      <c r="R361" s="1178"/>
      <c r="S361" s="1178"/>
      <c r="T361" s="1178"/>
      <c r="U361" s="1178"/>
      <c r="V361" s="1178"/>
      <c r="W361" s="1178"/>
      <c r="X361" s="1178"/>
      <c r="Y361" s="1178"/>
      <c r="Z361" s="1178"/>
    </row>
    <row r="362" spans="1:26">
      <c r="A362" s="1265"/>
      <c r="B362" s="1265"/>
      <c r="C362" s="1265"/>
      <c r="D362" s="1265"/>
      <c r="E362" s="1265"/>
      <c r="F362" s="1265"/>
      <c r="G362" s="1265"/>
      <c r="H362" s="1265"/>
      <c r="I362" s="1265"/>
      <c r="J362" s="1178"/>
      <c r="K362" s="1178"/>
      <c r="L362" s="1178"/>
      <c r="M362" s="1178"/>
      <c r="N362" s="1178"/>
      <c r="O362" s="1178"/>
      <c r="P362" s="1178"/>
      <c r="Q362" s="1178"/>
      <c r="R362" s="1178"/>
      <c r="S362" s="1178"/>
      <c r="T362" s="1178"/>
      <c r="U362" s="1178"/>
      <c r="V362" s="1178"/>
      <c r="W362" s="1178"/>
      <c r="X362" s="1178"/>
      <c r="Y362" s="1178"/>
      <c r="Z362" s="1178"/>
    </row>
  </sheetData>
  <mergeCells count="424">
    <mergeCell ref="Y358:Y359"/>
    <mergeCell ref="Z358:Z359"/>
    <mergeCell ref="P358:P359"/>
    <mergeCell ref="Q358:Q359"/>
    <mergeCell ref="R358:R359"/>
    <mergeCell ref="S358:S359"/>
    <mergeCell ref="T358:T359"/>
    <mergeCell ref="U358:U359"/>
    <mergeCell ref="V358:V359"/>
    <mergeCell ref="W358:W359"/>
    <mergeCell ref="X358:X359"/>
    <mergeCell ref="A358:H358"/>
    <mergeCell ref="A359:H359"/>
    <mergeCell ref="I358:I359"/>
    <mergeCell ref="J358:J359"/>
    <mergeCell ref="K358:K359"/>
    <mergeCell ref="L358:L359"/>
    <mergeCell ref="M358:M359"/>
    <mergeCell ref="N358:N359"/>
    <mergeCell ref="O358:O359"/>
    <mergeCell ref="W350:W351"/>
    <mergeCell ref="X350:X351"/>
    <mergeCell ref="Y350:Y351"/>
    <mergeCell ref="Z350:Z351"/>
    <mergeCell ref="A354:H354"/>
    <mergeCell ref="A355:H355"/>
    <mergeCell ref="I354:I355"/>
    <mergeCell ref="J354:J355"/>
    <mergeCell ref="K354:K355"/>
    <mergeCell ref="L354:L355"/>
    <mergeCell ref="M354:M355"/>
    <mergeCell ref="N354:N355"/>
    <mergeCell ref="O354:O355"/>
    <mergeCell ref="P354:P355"/>
    <mergeCell ref="Q354:Q355"/>
    <mergeCell ref="R354:R355"/>
    <mergeCell ref="S354:S355"/>
    <mergeCell ref="T354:T355"/>
    <mergeCell ref="U354:U355"/>
    <mergeCell ref="V354:V355"/>
    <mergeCell ref="W354:W355"/>
    <mergeCell ref="X354:X355"/>
    <mergeCell ref="Y354:Y355"/>
    <mergeCell ref="Z354:Z355"/>
    <mergeCell ref="N350:N351"/>
    <mergeCell ref="O350:O351"/>
    <mergeCell ref="P350:P351"/>
    <mergeCell ref="Q350:Q351"/>
    <mergeCell ref="R350:R351"/>
    <mergeCell ref="S350:S351"/>
    <mergeCell ref="T350:T351"/>
    <mergeCell ref="U350:U351"/>
    <mergeCell ref="V350:V351"/>
    <mergeCell ref="A346:H346"/>
    <mergeCell ref="A347:H347"/>
    <mergeCell ref="A350:H350"/>
    <mergeCell ref="A351:H351"/>
    <mergeCell ref="I350:I351"/>
    <mergeCell ref="J350:J351"/>
    <mergeCell ref="K350:K351"/>
    <mergeCell ref="L350:L351"/>
    <mergeCell ref="M350:M351"/>
    <mergeCell ref="R326:R327"/>
    <mergeCell ref="S326:S327"/>
    <mergeCell ref="T326:T327"/>
    <mergeCell ref="U326:U327"/>
    <mergeCell ref="V326:V327"/>
    <mergeCell ref="W326:W327"/>
    <mergeCell ref="X326:X327"/>
    <mergeCell ref="Y326:Y327"/>
    <mergeCell ref="Z326:Z327"/>
    <mergeCell ref="I326:I327"/>
    <mergeCell ref="J326:J327"/>
    <mergeCell ref="K326:K327"/>
    <mergeCell ref="L326:L327"/>
    <mergeCell ref="M326:M327"/>
    <mergeCell ref="N326:N327"/>
    <mergeCell ref="O326:O327"/>
    <mergeCell ref="P326:P327"/>
    <mergeCell ref="Q326:Q327"/>
    <mergeCell ref="X318:X319"/>
    <mergeCell ref="Y318:Y319"/>
    <mergeCell ref="Z318:Z319"/>
    <mergeCell ref="A322:H322"/>
    <mergeCell ref="I322:I323"/>
    <mergeCell ref="J322:J323"/>
    <mergeCell ref="K322:K323"/>
    <mergeCell ref="L322:L323"/>
    <mergeCell ref="M322:M323"/>
    <mergeCell ref="N322:N323"/>
    <mergeCell ref="O322:O323"/>
    <mergeCell ref="P322:P323"/>
    <mergeCell ref="Q322:Q323"/>
    <mergeCell ref="R322:R323"/>
    <mergeCell ref="S322:S323"/>
    <mergeCell ref="T322:T323"/>
    <mergeCell ref="U322:U323"/>
    <mergeCell ref="V322:V323"/>
    <mergeCell ref="W322:W323"/>
    <mergeCell ref="X322:X323"/>
    <mergeCell ref="Y322:Y323"/>
    <mergeCell ref="Z322:Z323"/>
    <mergeCell ref="O318:O319"/>
    <mergeCell ref="P318:P319"/>
    <mergeCell ref="Q318:Q319"/>
    <mergeCell ref="R318:R319"/>
    <mergeCell ref="S318:S319"/>
    <mergeCell ref="T318:T319"/>
    <mergeCell ref="U318:U319"/>
    <mergeCell ref="V318:V319"/>
    <mergeCell ref="W318:W319"/>
    <mergeCell ref="A314:H314"/>
    <mergeCell ref="A315:H315"/>
    <mergeCell ref="A318:H318"/>
    <mergeCell ref="I318:I319"/>
    <mergeCell ref="J318:J319"/>
    <mergeCell ref="K318:K319"/>
    <mergeCell ref="L318:L319"/>
    <mergeCell ref="M318:M319"/>
    <mergeCell ref="N318:N319"/>
    <mergeCell ref="A278:H278"/>
    <mergeCell ref="A281:H281"/>
    <mergeCell ref="A284:H284"/>
    <mergeCell ref="A287:H287"/>
    <mergeCell ref="A290:H290"/>
    <mergeCell ref="A293:H293"/>
    <mergeCell ref="A296:H296"/>
    <mergeCell ref="A297:B297"/>
    <mergeCell ref="A298:B298"/>
    <mergeCell ref="A165:B165"/>
    <mergeCell ref="A166:Z166"/>
    <mergeCell ref="A169:B169"/>
    <mergeCell ref="A170:B170"/>
    <mergeCell ref="A171:Z171"/>
    <mergeCell ref="A172:Z172"/>
    <mergeCell ref="A175:B175"/>
    <mergeCell ref="A177:Z177"/>
    <mergeCell ref="A178:Z178"/>
    <mergeCell ref="A126:B126"/>
    <mergeCell ref="A127:Z127"/>
    <mergeCell ref="A135:B135"/>
    <mergeCell ref="A137:Z137"/>
    <mergeCell ref="A144:B144"/>
    <mergeCell ref="A145:B145"/>
    <mergeCell ref="A146:Z146"/>
    <mergeCell ref="A150:B150"/>
    <mergeCell ref="A152:Z152"/>
    <mergeCell ref="A89:B89"/>
    <mergeCell ref="A90:Z90"/>
    <mergeCell ref="A94:B94"/>
    <mergeCell ref="A96:Z96"/>
    <mergeCell ref="A98:B98"/>
    <mergeCell ref="A100:Z100"/>
    <mergeCell ref="A103:B103"/>
    <mergeCell ref="A105:Z105"/>
    <mergeCell ref="A108:B108"/>
    <mergeCell ref="A342:H342"/>
    <mergeCell ref="A331:H331"/>
    <mergeCell ref="A335:H335"/>
    <mergeCell ref="A339:H339"/>
    <mergeCell ref="A319:H319"/>
    <mergeCell ref="A323:H323"/>
    <mergeCell ref="A326:H326"/>
    <mergeCell ref="A327:H327"/>
    <mergeCell ref="A330:H330"/>
    <mergeCell ref="A334:H334"/>
    <mergeCell ref="A338:G338"/>
    <mergeCell ref="A343:H343"/>
    <mergeCell ref="A299:H299"/>
    <mergeCell ref="A302:H302"/>
    <mergeCell ref="A305:H305"/>
    <mergeCell ref="A308:H308"/>
    <mergeCell ref="A311:H311"/>
    <mergeCell ref="A264:B264"/>
    <mergeCell ref="A266:B266"/>
    <mergeCell ref="A267:B267"/>
    <mergeCell ref="A268:B268"/>
    <mergeCell ref="A269:Z269"/>
    <mergeCell ref="A270:Z270"/>
    <mergeCell ref="A271:B271"/>
    <mergeCell ref="A272:B272"/>
    <mergeCell ref="A273:B273"/>
    <mergeCell ref="A275:H275"/>
    <mergeCell ref="C276:D276"/>
    <mergeCell ref="E276:F276"/>
    <mergeCell ref="G276:H276"/>
    <mergeCell ref="A257:B257"/>
    <mergeCell ref="A259:B259"/>
    <mergeCell ref="A260:B260"/>
    <mergeCell ref="A261:B261"/>
    <mergeCell ref="A263:B263"/>
    <mergeCell ref="A251:B251"/>
    <mergeCell ref="A252:B252"/>
    <mergeCell ref="A253:B253"/>
    <mergeCell ref="A254:B254"/>
    <mergeCell ref="A255:Z255"/>
    <mergeCell ref="A256:Z256"/>
    <mergeCell ref="A258:B258"/>
    <mergeCell ref="A262:B262"/>
    <mergeCell ref="A245:B245"/>
    <mergeCell ref="A246:B246"/>
    <mergeCell ref="A247:B247"/>
    <mergeCell ref="A249:Z249"/>
    <mergeCell ref="A250:B250"/>
    <mergeCell ref="A240:B240"/>
    <mergeCell ref="A241:B241"/>
    <mergeCell ref="A242:B242"/>
    <mergeCell ref="A243:Z243"/>
    <mergeCell ref="A239:B239"/>
    <mergeCell ref="A244:Z244"/>
    <mergeCell ref="A248:Z248"/>
    <mergeCell ref="A233:B233"/>
    <mergeCell ref="A234:B234"/>
    <mergeCell ref="A235:B235"/>
    <mergeCell ref="A227:B227"/>
    <mergeCell ref="A228:B228"/>
    <mergeCell ref="A229:B229"/>
    <mergeCell ref="A231:Z231"/>
    <mergeCell ref="A230:Z230"/>
    <mergeCell ref="A232:B232"/>
    <mergeCell ref="A236:Z236"/>
    <mergeCell ref="A237:Z237"/>
    <mergeCell ref="A238:B238"/>
    <mergeCell ref="A221:B221"/>
    <mergeCell ref="A224:B224"/>
    <mergeCell ref="A216:B216"/>
    <mergeCell ref="A219:B219"/>
    <mergeCell ref="A220:B220"/>
    <mergeCell ref="A215:Z215"/>
    <mergeCell ref="A217:B217"/>
    <mergeCell ref="A218:B218"/>
    <mergeCell ref="A222:Z222"/>
    <mergeCell ref="A223:Z223"/>
    <mergeCell ref="A225:B225"/>
    <mergeCell ref="A226:B226"/>
    <mergeCell ref="A211:B211"/>
    <mergeCell ref="A212:B212"/>
    <mergeCell ref="A213:B213"/>
    <mergeCell ref="A203:B203"/>
    <mergeCell ref="A204:B204"/>
    <mergeCell ref="A205:B205"/>
    <mergeCell ref="A208:B208"/>
    <mergeCell ref="A206:Z206"/>
    <mergeCell ref="A207:Z207"/>
    <mergeCell ref="A209:B209"/>
    <mergeCell ref="A210:B210"/>
    <mergeCell ref="A214:Z214"/>
    <mergeCell ref="A197:B197"/>
    <mergeCell ref="A200:B200"/>
    <mergeCell ref="A190:B190"/>
    <mergeCell ref="A191:B191"/>
    <mergeCell ref="A192:B192"/>
    <mergeCell ref="A193:Z193"/>
    <mergeCell ref="A195:B195"/>
    <mergeCell ref="A196:B196"/>
    <mergeCell ref="A194:Z194"/>
    <mergeCell ref="A198:Z198"/>
    <mergeCell ref="A201:B201"/>
    <mergeCell ref="A202:B202"/>
    <mergeCell ref="A184:B184"/>
    <mergeCell ref="A187:B187"/>
    <mergeCell ref="A188:B188"/>
    <mergeCell ref="A179:B179"/>
    <mergeCell ref="A180:B180"/>
    <mergeCell ref="A181:B181"/>
    <mergeCell ref="A183:B183"/>
    <mergeCell ref="A182:B182"/>
    <mergeCell ref="A185:Z185"/>
    <mergeCell ref="A186:Z186"/>
    <mergeCell ref="A189:B189"/>
    <mergeCell ref="A173:B173"/>
    <mergeCell ref="A174:B174"/>
    <mergeCell ref="A176:B176"/>
    <mergeCell ref="A168:B168"/>
    <mergeCell ref="A161:B161"/>
    <mergeCell ref="A162:B162"/>
    <mergeCell ref="A163:B163"/>
    <mergeCell ref="A153:B153"/>
    <mergeCell ref="A154:B154"/>
    <mergeCell ref="A155:B155"/>
    <mergeCell ref="A156:B156"/>
    <mergeCell ref="A157:B157"/>
    <mergeCell ref="A158:B158"/>
    <mergeCell ref="A159:Z159"/>
    <mergeCell ref="A164:B164"/>
    <mergeCell ref="A148:B148"/>
    <mergeCell ref="A149:B149"/>
    <mergeCell ref="A151:B151"/>
    <mergeCell ref="A139:B139"/>
    <mergeCell ref="A140:B140"/>
    <mergeCell ref="A141:B141"/>
    <mergeCell ref="A142:B142"/>
    <mergeCell ref="A143:B143"/>
    <mergeCell ref="A133:B133"/>
    <mergeCell ref="A134:B134"/>
    <mergeCell ref="A136:B136"/>
    <mergeCell ref="A138:B138"/>
    <mergeCell ref="A129:B129"/>
    <mergeCell ref="A130:B130"/>
    <mergeCell ref="A131:B131"/>
    <mergeCell ref="A132:B132"/>
    <mergeCell ref="A120:B120"/>
    <mergeCell ref="A121:B121"/>
    <mergeCell ref="A122:B122"/>
    <mergeCell ref="A123:B123"/>
    <mergeCell ref="A124:B124"/>
    <mergeCell ref="A114:B114"/>
    <mergeCell ref="A115:B115"/>
    <mergeCell ref="A116:B116"/>
    <mergeCell ref="A117:B117"/>
    <mergeCell ref="A118:B118"/>
    <mergeCell ref="A119:B119"/>
    <mergeCell ref="A125:B125"/>
    <mergeCell ref="A109:B109"/>
    <mergeCell ref="A111:B111"/>
    <mergeCell ref="A112:B112"/>
    <mergeCell ref="A113:B113"/>
    <mergeCell ref="A102:B102"/>
    <mergeCell ref="A104:B104"/>
    <mergeCell ref="A106:B106"/>
    <mergeCell ref="A107:B107"/>
    <mergeCell ref="A110:Z110"/>
    <mergeCell ref="A97:B97"/>
    <mergeCell ref="A99:B99"/>
    <mergeCell ref="A101:B101"/>
    <mergeCell ref="A92:B92"/>
    <mergeCell ref="A93:B93"/>
    <mergeCell ref="A95:B95"/>
    <mergeCell ref="A84:B84"/>
    <mergeCell ref="A85:B85"/>
    <mergeCell ref="A86:B86"/>
    <mergeCell ref="A87:B87"/>
    <mergeCell ref="A78:B78"/>
    <mergeCell ref="A79:B79"/>
    <mergeCell ref="A80:B80"/>
    <mergeCell ref="A82:B82"/>
    <mergeCell ref="A81:B81"/>
    <mergeCell ref="A83:Z83"/>
    <mergeCell ref="A88:B88"/>
    <mergeCell ref="A70:B70"/>
    <mergeCell ref="A71:B71"/>
    <mergeCell ref="A72:B72"/>
    <mergeCell ref="A73:B73"/>
    <mergeCell ref="A64:B64"/>
    <mergeCell ref="A65:B65"/>
    <mergeCell ref="A66:B66"/>
    <mergeCell ref="A67:B67"/>
    <mergeCell ref="A68:B68"/>
    <mergeCell ref="A69:B69"/>
    <mergeCell ref="A74:B74"/>
    <mergeCell ref="A75:B75"/>
    <mergeCell ref="A76:Z76"/>
    <mergeCell ref="A58:B58"/>
    <mergeCell ref="A59:B59"/>
    <mergeCell ref="A60:B60"/>
    <mergeCell ref="A61:B61"/>
    <mergeCell ref="A62:B62"/>
    <mergeCell ref="A63:B63"/>
    <mergeCell ref="A52:B52"/>
    <mergeCell ref="A54:B54"/>
    <mergeCell ref="A56:B56"/>
    <mergeCell ref="A57:B57"/>
    <mergeCell ref="A53:B53"/>
    <mergeCell ref="A55:Z55"/>
    <mergeCell ref="A45:B45"/>
    <mergeCell ref="A46:B46"/>
    <mergeCell ref="A47:B47"/>
    <mergeCell ref="A40:B40"/>
    <mergeCell ref="A41:B41"/>
    <mergeCell ref="A42:B42"/>
    <mergeCell ref="A43:B43"/>
    <mergeCell ref="A44:B44"/>
    <mergeCell ref="A39:Z39"/>
    <mergeCell ref="A48:B48"/>
    <mergeCell ref="A49:B49"/>
    <mergeCell ref="A50:Z50"/>
    <mergeCell ref="A33:B33"/>
    <mergeCell ref="A34:B34"/>
    <mergeCell ref="A35:B35"/>
    <mergeCell ref="A36:B36"/>
    <mergeCell ref="A38:B38"/>
    <mergeCell ref="A27:B27"/>
    <mergeCell ref="A28:B28"/>
    <mergeCell ref="A32:B32"/>
    <mergeCell ref="A29:B29"/>
    <mergeCell ref="A30:Z30"/>
    <mergeCell ref="A31:Z31"/>
    <mergeCell ref="A37:B37"/>
    <mergeCell ref="A22:B22"/>
    <mergeCell ref="A26:B26"/>
    <mergeCell ref="A15:B15"/>
    <mergeCell ref="A16:B16"/>
    <mergeCell ref="A17:B17"/>
    <mergeCell ref="A14:Z14"/>
    <mergeCell ref="A18:B18"/>
    <mergeCell ref="A19:Z19"/>
    <mergeCell ref="A23:B23"/>
    <mergeCell ref="A24:Z24"/>
    <mergeCell ref="I11:J11"/>
    <mergeCell ref="A20:B20"/>
    <mergeCell ref="A21:B21"/>
    <mergeCell ref="A10:B13"/>
    <mergeCell ref="C11:D12"/>
    <mergeCell ref="E11:F12"/>
    <mergeCell ref="G11:H12"/>
    <mergeCell ref="I12:J12"/>
    <mergeCell ref="K11:L12"/>
    <mergeCell ref="M11:N12"/>
    <mergeCell ref="O11:P12"/>
    <mergeCell ref="Q12:R12"/>
    <mergeCell ref="S11:T12"/>
    <mergeCell ref="U11:V12"/>
    <mergeCell ref="W11:X12"/>
    <mergeCell ref="Y12:Z12"/>
    <mergeCell ref="A1:Z1"/>
    <mergeCell ref="A3:J3"/>
    <mergeCell ref="AA3:AC3"/>
    <mergeCell ref="A5:Z7"/>
    <mergeCell ref="A9:Z9"/>
    <mergeCell ref="C10:J10"/>
    <mergeCell ref="K10:R10"/>
    <mergeCell ref="S10:Z10"/>
    <mergeCell ref="Q11:R11"/>
    <mergeCell ref="Y11:Z11"/>
  </mergeCells>
  <hyperlinks>
    <hyperlink ref="AA3:AB3" location="'Table of Contents'!A1" display="Back to Table of Contents" xr:uid="{964CE72E-C87A-4CE2-B72B-16BA0C5FE46D}"/>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96AF-4489-4AF8-B0E4-C5D95DB720B0}">
  <sheetPr codeName="Sheet19"/>
  <dimension ref="A1:M380"/>
  <sheetViews>
    <sheetView showGridLines="0" zoomScale="88" workbookViewId="0">
      <selection activeCell="A3" sqref="A3"/>
    </sheetView>
  </sheetViews>
  <sheetFormatPr defaultColWidth="11" defaultRowHeight="15.75"/>
  <cols>
    <col min="1" max="1" width="56.625" style="125" customWidth="1"/>
    <col min="2" max="2" width="10.875" style="19" customWidth="1"/>
    <col min="3" max="3" width="24.625" style="125" customWidth="1"/>
    <col min="4" max="7" width="12.875" style="19" customWidth="1"/>
    <col min="8" max="11" width="12.875" style="18" customWidth="1"/>
    <col min="15" max="15" width="10.375" customWidth="1"/>
  </cols>
  <sheetData>
    <row r="1" spans="1:13" ht="80.099999999999994" customHeight="1">
      <c r="A1" s="898" t="s">
        <v>156</v>
      </c>
      <c r="B1" s="898"/>
      <c r="C1" s="898"/>
      <c r="D1" s="898"/>
      <c r="E1" s="898"/>
      <c r="F1" s="898"/>
      <c r="G1" s="898"/>
      <c r="H1" s="898"/>
      <c r="I1" s="898"/>
      <c r="J1" s="898"/>
      <c r="K1" s="898"/>
    </row>
    <row r="2" spans="1:13" ht="18.75">
      <c r="A2" s="247" t="s">
        <v>613</v>
      </c>
      <c r="B2" s="312"/>
    </row>
    <row r="3" spans="1:13">
      <c r="L3" s="1110" t="s">
        <v>158</v>
      </c>
      <c r="M3" s="1110"/>
    </row>
    <row r="4" spans="1:13" ht="50.1" customHeight="1">
      <c r="A4" s="918" t="s">
        <v>614</v>
      </c>
      <c r="B4" s="918"/>
      <c r="C4" s="918"/>
      <c r="D4" s="918"/>
      <c r="E4" s="918"/>
      <c r="F4" s="918"/>
      <c r="G4" s="918"/>
      <c r="H4" s="918"/>
      <c r="I4" s="918"/>
      <c r="J4" s="918"/>
      <c r="K4" s="918"/>
    </row>
    <row r="5" spans="1:13">
      <c r="A5" s="1154" t="s">
        <v>615</v>
      </c>
      <c r="B5" s="1154"/>
      <c r="C5" s="1154"/>
      <c r="D5" s="1154"/>
      <c r="E5" s="1154"/>
      <c r="F5" s="1154"/>
      <c r="G5" s="1154"/>
      <c r="H5" s="1154"/>
      <c r="I5" s="1154"/>
      <c r="J5" s="1154"/>
      <c r="K5" s="1154"/>
    </row>
    <row r="6" spans="1:13">
      <c r="A6" s="1155" t="s">
        <v>616</v>
      </c>
      <c r="B6" s="1155"/>
      <c r="C6" s="1155"/>
      <c r="D6" s="1155"/>
      <c r="E6" s="1155"/>
      <c r="F6" s="1155"/>
      <c r="G6" s="1155"/>
      <c r="H6" s="1155"/>
      <c r="I6" s="1155"/>
      <c r="J6" s="1155"/>
      <c r="K6" s="1155"/>
    </row>
    <row r="7" spans="1:13" ht="32.1" customHeight="1">
      <c r="A7" s="1153" t="s">
        <v>617</v>
      </c>
      <c r="B7" s="1153"/>
      <c r="C7" s="1153"/>
      <c r="D7" s="1153"/>
      <c r="E7" s="1153"/>
      <c r="F7" s="1153"/>
      <c r="G7" s="1153"/>
      <c r="H7" s="1153"/>
      <c r="I7" s="1153"/>
      <c r="J7" s="1153"/>
      <c r="K7" s="1153"/>
    </row>
    <row r="8" spans="1:13">
      <c r="A8" s="1155" t="s">
        <v>618</v>
      </c>
      <c r="B8" s="1155"/>
      <c r="C8" s="1155"/>
      <c r="D8" s="1155"/>
      <c r="E8" s="1155"/>
      <c r="F8" s="1155"/>
      <c r="G8" s="1155"/>
      <c r="H8" s="1155"/>
      <c r="I8" s="1155"/>
      <c r="J8" s="1155"/>
      <c r="K8" s="1155"/>
    </row>
    <row r="9" spans="1:13">
      <c r="A9" s="1155" t="s">
        <v>619</v>
      </c>
      <c r="B9" s="1155"/>
      <c r="C9" s="1155"/>
      <c r="D9" s="1155"/>
      <c r="E9" s="1155"/>
      <c r="F9" s="1155"/>
      <c r="G9" s="1155"/>
      <c r="H9" s="1155"/>
      <c r="I9" s="1155"/>
      <c r="J9" s="1155"/>
      <c r="K9" s="1155"/>
    </row>
    <row r="10" spans="1:13">
      <c r="A10" s="401"/>
      <c r="B10" s="401"/>
      <c r="C10" s="401"/>
      <c r="D10" s="401"/>
      <c r="E10" s="401"/>
      <c r="F10" s="401"/>
      <c r="G10" s="401"/>
      <c r="H10" s="401"/>
      <c r="I10" s="401"/>
      <c r="J10" s="401"/>
      <c r="K10" s="401"/>
    </row>
    <row r="11" spans="1:13">
      <c r="A11" s="1156" t="s">
        <v>620</v>
      </c>
      <c r="B11" s="1156"/>
      <c r="C11" s="1156"/>
      <c r="D11" s="1156"/>
      <c r="E11" s="1156"/>
      <c r="F11" s="1156"/>
      <c r="G11" s="1156"/>
      <c r="H11" s="1156"/>
      <c r="I11" s="1156"/>
      <c r="J11" s="1156"/>
      <c r="K11" s="1156"/>
    </row>
    <row r="12" spans="1:13" ht="16.5" thickBot="1">
      <c r="A12" s="18"/>
      <c r="B12" s="26"/>
      <c r="C12" s="26"/>
      <c r="D12" s="26"/>
      <c r="E12" s="26"/>
      <c r="F12" s="26"/>
      <c r="G12" s="26"/>
      <c r="H12" s="26"/>
      <c r="I12" s="26"/>
      <c r="J12" s="26"/>
      <c r="K12" s="26"/>
    </row>
    <row r="13" spans="1:13" ht="27.95" customHeight="1" thickBot="1">
      <c r="A13" s="1157" t="s">
        <v>621</v>
      </c>
      <c r="B13" s="1129"/>
      <c r="C13" s="1129"/>
      <c r="D13" s="1062"/>
      <c r="E13" s="1062"/>
      <c r="F13" s="1062"/>
      <c r="G13" s="1062"/>
      <c r="H13" s="1062"/>
      <c r="I13" s="1062"/>
      <c r="J13" s="1062"/>
      <c r="K13" s="1063"/>
    </row>
    <row r="14" spans="1:13" ht="15.95" customHeight="1">
      <c r="A14" s="1159"/>
      <c r="B14" s="1160"/>
      <c r="C14" s="1161"/>
      <c r="D14" s="1000" t="s">
        <v>622</v>
      </c>
      <c r="E14" s="1001"/>
      <c r="F14" s="996" t="s">
        <v>623</v>
      </c>
      <c r="G14" s="997"/>
      <c r="H14" s="998" t="s">
        <v>624</v>
      </c>
      <c r="I14" s="1001"/>
      <c r="J14" s="996" t="s">
        <v>625</v>
      </c>
      <c r="K14" s="1158"/>
    </row>
    <row r="15" spans="1:13" ht="32.1" customHeight="1">
      <c r="A15" s="405" t="s">
        <v>626</v>
      </c>
      <c r="B15" s="406" t="s">
        <v>627</v>
      </c>
      <c r="C15" s="407" t="s">
        <v>628</v>
      </c>
      <c r="D15" s="408" t="s">
        <v>195</v>
      </c>
      <c r="E15" s="409" t="s">
        <v>629</v>
      </c>
      <c r="F15" s="410" t="s">
        <v>195</v>
      </c>
      <c r="G15" s="411" t="s">
        <v>629</v>
      </c>
      <c r="H15" s="408" t="s">
        <v>195</v>
      </c>
      <c r="I15" s="409" t="s">
        <v>629</v>
      </c>
      <c r="J15" s="410" t="s">
        <v>195</v>
      </c>
      <c r="K15" s="412" t="s">
        <v>629</v>
      </c>
    </row>
    <row r="16" spans="1:13">
      <c r="A16" s="694" t="s">
        <v>630</v>
      </c>
      <c r="B16" s="695">
        <v>2021</v>
      </c>
      <c r="C16" s="696" t="s">
        <v>631</v>
      </c>
      <c r="D16" s="697">
        <v>482</v>
      </c>
      <c r="E16" s="698">
        <v>0.3177323665128543</v>
      </c>
      <c r="F16" s="699"/>
      <c r="G16" s="700" t="s">
        <v>632</v>
      </c>
      <c r="H16" s="697">
        <v>128</v>
      </c>
      <c r="I16" s="698">
        <v>0.66666666666666663</v>
      </c>
      <c r="J16" s="699">
        <v>158</v>
      </c>
      <c r="K16" s="701">
        <v>0.57664233576642332</v>
      </c>
    </row>
    <row r="17" spans="1:11">
      <c r="A17" s="694" t="s">
        <v>633</v>
      </c>
      <c r="B17" s="695">
        <v>2021</v>
      </c>
      <c r="C17" s="696" t="s">
        <v>634</v>
      </c>
      <c r="D17" s="697">
        <v>264</v>
      </c>
      <c r="E17" s="698">
        <v>8.5464551634833283E-2</v>
      </c>
      <c r="F17" s="699"/>
      <c r="G17" s="700"/>
      <c r="H17" s="697">
        <v>71</v>
      </c>
      <c r="I17" s="698">
        <v>0.14639175257731959</v>
      </c>
      <c r="J17" s="699">
        <v>88</v>
      </c>
      <c r="K17" s="701">
        <v>0.3188405797101449</v>
      </c>
    </row>
    <row r="18" spans="1:11">
      <c r="A18" s="694" t="s">
        <v>635</v>
      </c>
      <c r="B18" s="695">
        <v>2022</v>
      </c>
      <c r="C18" s="696" t="s">
        <v>636</v>
      </c>
      <c r="D18" s="697">
        <v>308</v>
      </c>
      <c r="E18" s="698">
        <v>0.16812227074235808</v>
      </c>
      <c r="F18" s="699">
        <v>56</v>
      </c>
      <c r="G18" s="700">
        <v>4.5454545454545456E-2</v>
      </c>
      <c r="H18" s="697">
        <v>103</v>
      </c>
      <c r="I18" s="698">
        <v>0.34333333333333332</v>
      </c>
      <c r="J18" s="699">
        <v>121</v>
      </c>
      <c r="K18" s="701">
        <v>0.36666666666666664</v>
      </c>
    </row>
    <row r="19" spans="1:11">
      <c r="A19" s="694" t="s">
        <v>637</v>
      </c>
      <c r="B19" s="695">
        <v>2022</v>
      </c>
      <c r="C19" s="696" t="s">
        <v>634</v>
      </c>
      <c r="D19" s="697"/>
      <c r="E19" s="698"/>
      <c r="F19" s="699"/>
      <c r="G19" s="700"/>
      <c r="H19" s="697">
        <v>19</v>
      </c>
      <c r="I19" s="698">
        <v>0.10734463276836158</v>
      </c>
      <c r="J19" s="699">
        <v>22</v>
      </c>
      <c r="K19" s="701">
        <v>0.18487394957983194</v>
      </c>
    </row>
    <row r="20" spans="1:11">
      <c r="A20" s="694" t="s">
        <v>638</v>
      </c>
      <c r="B20" s="695">
        <v>2022</v>
      </c>
      <c r="C20" s="696" t="s">
        <v>634</v>
      </c>
      <c r="D20" s="697">
        <v>318</v>
      </c>
      <c r="E20" s="698">
        <v>7.3867595818815329E-2</v>
      </c>
      <c r="F20" s="699"/>
      <c r="G20" s="700"/>
      <c r="H20" s="697">
        <v>91</v>
      </c>
      <c r="I20" s="698">
        <v>0.3888888888888889</v>
      </c>
      <c r="J20" s="699">
        <v>101</v>
      </c>
      <c r="K20" s="701">
        <v>0.28450704225352114</v>
      </c>
    </row>
    <row r="21" spans="1:11">
      <c r="A21" s="694" t="s">
        <v>639</v>
      </c>
      <c r="B21" s="695">
        <v>2022</v>
      </c>
      <c r="C21" s="696" t="s">
        <v>631</v>
      </c>
      <c r="D21" s="697">
        <v>289</v>
      </c>
      <c r="E21" s="698">
        <v>0.12759381898454747</v>
      </c>
      <c r="F21" s="699"/>
      <c r="G21" s="700"/>
      <c r="H21" s="697">
        <v>100</v>
      </c>
      <c r="I21" s="698">
        <v>0.42918454935622319</v>
      </c>
      <c r="J21" s="699">
        <v>123</v>
      </c>
      <c r="K21" s="701">
        <v>0.3170103092783505</v>
      </c>
    </row>
    <row r="22" spans="1:11">
      <c r="A22" s="694" t="s">
        <v>640</v>
      </c>
      <c r="B22" s="695">
        <v>2022</v>
      </c>
      <c r="C22" s="696" t="s">
        <v>636</v>
      </c>
      <c r="D22" s="697">
        <v>147</v>
      </c>
      <c r="E22" s="698">
        <v>0.1617161716171617</v>
      </c>
      <c r="F22" s="699">
        <v>53</v>
      </c>
      <c r="G22" s="700">
        <v>0.16614420062695925</v>
      </c>
      <c r="H22" s="697">
        <v>73</v>
      </c>
      <c r="I22" s="698">
        <v>0.19363395225464192</v>
      </c>
      <c r="J22" s="699">
        <v>57</v>
      </c>
      <c r="K22" s="701">
        <v>0.47107438016528924</v>
      </c>
    </row>
    <row r="23" spans="1:11">
      <c r="A23" s="694" t="s">
        <v>641</v>
      </c>
      <c r="B23" s="695">
        <v>2022</v>
      </c>
      <c r="C23" s="696" t="s">
        <v>636</v>
      </c>
      <c r="D23" s="697">
        <v>370</v>
      </c>
      <c r="E23" s="698">
        <v>0.14653465346534653</v>
      </c>
      <c r="F23" s="699">
        <v>50</v>
      </c>
      <c r="G23" s="700">
        <v>0.11990407673860912</v>
      </c>
      <c r="H23" s="697">
        <v>139</v>
      </c>
      <c r="I23" s="698">
        <v>0.3648293963254593</v>
      </c>
      <c r="J23" s="699">
        <v>143</v>
      </c>
      <c r="K23" s="701">
        <v>0.21375186846038863</v>
      </c>
    </row>
    <row r="24" spans="1:11">
      <c r="A24" s="694" t="s">
        <v>642</v>
      </c>
      <c r="B24" s="695">
        <v>2022</v>
      </c>
      <c r="C24" s="696" t="s">
        <v>643</v>
      </c>
      <c r="D24" s="697" t="s">
        <v>644</v>
      </c>
      <c r="E24" s="698">
        <v>9.2174476005502951E-2</v>
      </c>
      <c r="F24" s="699">
        <v>343</v>
      </c>
      <c r="G24" s="700">
        <v>6.6966028894962906E-2</v>
      </c>
      <c r="H24" s="697">
        <v>528</v>
      </c>
      <c r="I24" s="698">
        <v>0.55057351407716371</v>
      </c>
      <c r="J24" s="699">
        <v>744</v>
      </c>
      <c r="K24" s="701">
        <v>0.36560196560196562</v>
      </c>
    </row>
    <row r="25" spans="1:11">
      <c r="A25" s="694" t="s">
        <v>645</v>
      </c>
      <c r="B25" s="695">
        <v>2022</v>
      </c>
      <c r="C25" s="696" t="s">
        <v>634</v>
      </c>
      <c r="D25" s="697">
        <v>172</v>
      </c>
      <c r="E25" s="698">
        <v>5.8743169398907107E-2</v>
      </c>
      <c r="F25" s="699"/>
      <c r="G25" s="700"/>
      <c r="H25" s="697">
        <v>44</v>
      </c>
      <c r="I25" s="698">
        <v>0.24719101123595505</v>
      </c>
      <c r="J25" s="699">
        <v>70</v>
      </c>
      <c r="K25" s="701">
        <v>0.20289855072463769</v>
      </c>
    </row>
    <row r="26" spans="1:11">
      <c r="A26" s="694" t="s">
        <v>646</v>
      </c>
      <c r="B26" s="695">
        <v>2022</v>
      </c>
      <c r="C26" s="696" t="s">
        <v>634</v>
      </c>
      <c r="D26" s="697">
        <v>220</v>
      </c>
      <c r="E26" s="698">
        <v>1.262771208816439E-2</v>
      </c>
      <c r="F26" s="699"/>
      <c r="G26" s="700"/>
      <c r="H26" s="697">
        <v>138</v>
      </c>
      <c r="I26" s="698">
        <v>0.16389548693586697</v>
      </c>
      <c r="J26" s="699">
        <v>139</v>
      </c>
      <c r="K26" s="701">
        <v>0.21189024390243902</v>
      </c>
    </row>
    <row r="27" spans="1:11">
      <c r="A27" s="694" t="s">
        <v>647</v>
      </c>
      <c r="B27" s="695">
        <v>2022</v>
      </c>
      <c r="C27" s="696" t="s">
        <v>631</v>
      </c>
      <c r="D27" s="697">
        <v>113</v>
      </c>
      <c r="E27" s="698">
        <v>0.17043740573152338</v>
      </c>
      <c r="F27" s="699">
        <v>11</v>
      </c>
      <c r="G27" s="700">
        <v>0.11578947368421053</v>
      </c>
      <c r="H27" s="697">
        <v>50</v>
      </c>
      <c r="I27" s="698">
        <v>0.32894736842105265</v>
      </c>
      <c r="J27" s="699">
        <v>99</v>
      </c>
      <c r="K27" s="701">
        <v>0.41249999999999998</v>
      </c>
    </row>
    <row r="28" spans="1:11">
      <c r="A28" s="694" t="s">
        <v>648</v>
      </c>
      <c r="B28" s="695">
        <v>2021</v>
      </c>
      <c r="C28" s="696" t="s">
        <v>636</v>
      </c>
      <c r="D28" s="697">
        <v>791</v>
      </c>
      <c r="E28" s="698">
        <v>0.17831379621280433</v>
      </c>
      <c r="F28" s="699">
        <v>80</v>
      </c>
      <c r="G28" s="700">
        <v>0.21978021978021978</v>
      </c>
      <c r="H28" s="697">
        <v>338</v>
      </c>
      <c r="I28" s="698">
        <v>0.36305048335123524</v>
      </c>
      <c r="J28" s="699">
        <v>365</v>
      </c>
      <c r="K28" s="701">
        <v>0.48601864181091875</v>
      </c>
    </row>
    <row r="29" spans="1:11">
      <c r="A29" s="694" t="s">
        <v>649</v>
      </c>
      <c r="B29" s="695">
        <v>2022</v>
      </c>
      <c r="C29" s="696" t="s">
        <v>636</v>
      </c>
      <c r="D29" s="697">
        <v>419</v>
      </c>
      <c r="E29" s="698">
        <v>0.13524854744996773</v>
      </c>
      <c r="F29" s="699">
        <v>151</v>
      </c>
      <c r="G29" s="700">
        <v>9.9604221635883908E-2</v>
      </c>
      <c r="H29" s="697">
        <v>147</v>
      </c>
      <c r="I29" s="698">
        <v>0.57647058823529407</v>
      </c>
      <c r="J29" s="699">
        <v>333</v>
      </c>
      <c r="K29" s="701">
        <v>0.53194888178913735</v>
      </c>
    </row>
    <row r="30" spans="1:11">
      <c r="A30" s="694" t="s">
        <v>650</v>
      </c>
      <c r="B30" s="695">
        <v>2022</v>
      </c>
      <c r="C30" s="696" t="s">
        <v>634</v>
      </c>
      <c r="D30" s="697">
        <v>33</v>
      </c>
      <c r="E30" s="698">
        <v>1.3608247422680412E-2</v>
      </c>
      <c r="F30" s="699"/>
      <c r="G30" s="700"/>
      <c r="H30" s="697">
        <v>37</v>
      </c>
      <c r="I30" s="698">
        <v>9.9462365591397844E-2</v>
      </c>
      <c r="J30" s="699">
        <v>41</v>
      </c>
      <c r="K30" s="701">
        <v>0.50617283950617287</v>
      </c>
    </row>
    <row r="31" spans="1:11">
      <c r="A31" s="694" t="s">
        <v>651</v>
      </c>
      <c r="B31" s="695">
        <v>2022</v>
      </c>
      <c r="C31" s="696" t="s">
        <v>636</v>
      </c>
      <c r="D31" s="697">
        <v>57</v>
      </c>
      <c r="E31" s="698">
        <v>0.12472647702407003</v>
      </c>
      <c r="F31" s="699"/>
      <c r="G31" s="700"/>
      <c r="H31" s="697">
        <v>29</v>
      </c>
      <c r="I31" s="698">
        <v>0.60416666666666663</v>
      </c>
      <c r="J31" s="699">
        <v>29</v>
      </c>
      <c r="K31" s="701">
        <v>0.57999999999999996</v>
      </c>
    </row>
    <row r="32" spans="1:11">
      <c r="A32" s="694" t="s">
        <v>652</v>
      </c>
      <c r="B32" s="695">
        <v>2021</v>
      </c>
      <c r="C32" s="696" t="s">
        <v>643</v>
      </c>
      <c r="D32" s="697">
        <v>415</v>
      </c>
      <c r="E32" s="698">
        <v>8.3000000000000004E-2</v>
      </c>
      <c r="F32" s="699">
        <v>78</v>
      </c>
      <c r="G32" s="700">
        <v>5.1147540983606556E-2</v>
      </c>
      <c r="H32" s="697">
        <v>67</v>
      </c>
      <c r="I32" s="698">
        <v>0.26800000000000002</v>
      </c>
      <c r="J32" s="699">
        <v>109</v>
      </c>
      <c r="K32" s="701">
        <v>0.25647058823529412</v>
      </c>
    </row>
    <row r="33" spans="1:11">
      <c r="A33" s="694" t="s">
        <v>653</v>
      </c>
      <c r="B33" s="695">
        <v>2023</v>
      </c>
      <c r="C33" s="696" t="s">
        <v>636</v>
      </c>
      <c r="D33" s="697">
        <v>347</v>
      </c>
      <c r="E33" s="698">
        <v>9.4063431824342639E-2</v>
      </c>
      <c r="F33" s="699">
        <v>201</v>
      </c>
      <c r="G33" s="700">
        <v>0.12578222778473092</v>
      </c>
      <c r="H33" s="697">
        <v>192</v>
      </c>
      <c r="I33" s="698">
        <v>0.22094361334867663</v>
      </c>
      <c r="J33" s="699">
        <v>470</v>
      </c>
      <c r="K33" s="701">
        <v>0.38524590163934425</v>
      </c>
    </row>
    <row r="34" spans="1:11">
      <c r="A34" s="694" t="s">
        <v>654</v>
      </c>
      <c r="B34" s="695">
        <v>2021</v>
      </c>
      <c r="C34" s="696" t="s">
        <v>636</v>
      </c>
      <c r="D34" s="697" t="s">
        <v>655</v>
      </c>
      <c r="E34" s="698">
        <v>0.44482705611068407</v>
      </c>
      <c r="F34" s="702" t="s">
        <v>656</v>
      </c>
      <c r="G34" s="700">
        <v>0.5676025917926566</v>
      </c>
      <c r="H34" s="697" t="s">
        <v>657</v>
      </c>
      <c r="I34" s="698">
        <v>0.58936793637505236</v>
      </c>
      <c r="J34" s="699" t="s">
        <v>658</v>
      </c>
      <c r="K34" s="701">
        <v>0.58025641025641028</v>
      </c>
    </row>
    <row r="35" spans="1:11">
      <c r="A35" s="694" t="s">
        <v>659</v>
      </c>
      <c r="B35" s="695">
        <v>2022</v>
      </c>
      <c r="C35" s="696" t="s">
        <v>636</v>
      </c>
      <c r="D35" s="697"/>
      <c r="E35" s="698"/>
      <c r="F35" s="699"/>
      <c r="G35" s="700"/>
      <c r="H35" s="697">
        <v>42</v>
      </c>
      <c r="I35" s="698">
        <v>0.28000000000000003</v>
      </c>
      <c r="J35" s="699">
        <v>125</v>
      </c>
      <c r="K35" s="701">
        <v>0.25150905432595572</v>
      </c>
    </row>
    <row r="36" spans="1:11">
      <c r="A36" s="694" t="s">
        <v>660</v>
      </c>
      <c r="B36" s="695">
        <v>2021</v>
      </c>
      <c r="C36" s="696" t="s">
        <v>631</v>
      </c>
      <c r="D36" s="697"/>
      <c r="E36" s="698" t="s">
        <v>632</v>
      </c>
      <c r="F36" s="699">
        <v>91</v>
      </c>
      <c r="G36" s="700">
        <v>0.3611111111111111</v>
      </c>
      <c r="H36" s="697">
        <v>130</v>
      </c>
      <c r="I36" s="698">
        <v>0.52</v>
      </c>
      <c r="J36" s="699">
        <v>255</v>
      </c>
      <c r="K36" s="701">
        <v>0.53125</v>
      </c>
    </row>
    <row r="37" spans="1:11">
      <c r="A37" s="694" t="s">
        <v>661</v>
      </c>
      <c r="B37" s="695">
        <v>2021</v>
      </c>
      <c r="C37" s="696" t="s">
        <v>636</v>
      </c>
      <c r="D37" s="697">
        <v>133</v>
      </c>
      <c r="E37" s="698">
        <v>0.20336391437308868</v>
      </c>
      <c r="F37" s="699"/>
      <c r="G37" s="700" t="s">
        <v>632</v>
      </c>
      <c r="H37" s="697">
        <v>34</v>
      </c>
      <c r="I37" s="698">
        <v>0.55737704918032782</v>
      </c>
      <c r="J37" s="699">
        <v>87</v>
      </c>
      <c r="K37" s="701">
        <v>0.44387755102040816</v>
      </c>
    </row>
    <row r="38" spans="1:11">
      <c r="A38" s="694" t="s">
        <v>661</v>
      </c>
      <c r="B38" s="695">
        <v>2023</v>
      </c>
      <c r="C38" s="696" t="s">
        <v>636</v>
      </c>
      <c r="D38" s="697">
        <v>180</v>
      </c>
      <c r="E38" s="698">
        <v>0.23622047244094488</v>
      </c>
      <c r="F38" s="699">
        <v>2</v>
      </c>
      <c r="G38" s="700"/>
      <c r="H38" s="697">
        <v>38</v>
      </c>
      <c r="I38" s="698">
        <v>0.66666666666666663</v>
      </c>
      <c r="J38" s="699">
        <v>65</v>
      </c>
      <c r="K38" s="701">
        <v>0.33163265306122447</v>
      </c>
    </row>
    <row r="39" spans="1:11">
      <c r="A39" s="694" t="s">
        <v>662</v>
      </c>
      <c r="B39" s="695">
        <v>2022</v>
      </c>
      <c r="C39" s="696" t="s">
        <v>636</v>
      </c>
      <c r="D39" s="697"/>
      <c r="E39" s="698"/>
      <c r="F39" s="699"/>
      <c r="G39" s="700"/>
      <c r="H39" s="697">
        <v>130</v>
      </c>
      <c r="I39" s="698">
        <v>0.2292768959435626</v>
      </c>
      <c r="J39" s="699">
        <v>181</v>
      </c>
      <c r="K39" s="701">
        <v>0.20451977401129945</v>
      </c>
    </row>
    <row r="40" spans="1:11">
      <c r="A40" s="694" t="s">
        <v>663</v>
      </c>
      <c r="B40" s="695">
        <v>2021</v>
      </c>
      <c r="C40" s="696" t="s">
        <v>636</v>
      </c>
      <c r="D40" s="697">
        <v>127</v>
      </c>
      <c r="E40" s="698">
        <v>0.16688567674113008</v>
      </c>
      <c r="F40" s="699">
        <v>68</v>
      </c>
      <c r="G40" s="700">
        <v>0.16831683168316833</v>
      </c>
      <c r="H40" s="697">
        <v>117</v>
      </c>
      <c r="I40" s="698">
        <v>0.37142857142857144</v>
      </c>
      <c r="J40" s="699">
        <v>110</v>
      </c>
      <c r="K40" s="701">
        <v>0.48245614035087719</v>
      </c>
    </row>
    <row r="41" spans="1:11">
      <c r="A41" s="694" t="s">
        <v>664</v>
      </c>
      <c r="B41" s="695">
        <v>2021</v>
      </c>
      <c r="C41" s="696" t="s">
        <v>643</v>
      </c>
      <c r="D41" s="697">
        <v>267</v>
      </c>
      <c r="E41" s="698">
        <v>9.2837273991655075E-2</v>
      </c>
      <c r="F41" s="699">
        <v>47</v>
      </c>
      <c r="G41" s="700">
        <v>0.15666666666666668</v>
      </c>
      <c r="H41" s="697">
        <v>126</v>
      </c>
      <c r="I41" s="698">
        <v>0.54545454545454541</v>
      </c>
      <c r="J41" s="699">
        <v>181</v>
      </c>
      <c r="K41" s="701">
        <v>0.5127478753541076</v>
      </c>
    </row>
    <row r="42" spans="1:11">
      <c r="A42" s="694" t="s">
        <v>665</v>
      </c>
      <c r="B42" s="695">
        <v>2023</v>
      </c>
      <c r="C42" s="696" t="s">
        <v>634</v>
      </c>
      <c r="D42" s="697">
        <v>319</v>
      </c>
      <c r="E42" s="698">
        <v>4.6535375638220279E-2</v>
      </c>
      <c r="F42" s="699"/>
      <c r="G42" s="700"/>
      <c r="H42" s="697"/>
      <c r="I42" s="698"/>
      <c r="J42" s="699"/>
      <c r="K42" s="701"/>
    </row>
    <row r="43" spans="1:11">
      <c r="A43" s="694" t="s">
        <v>666</v>
      </c>
      <c r="B43" s="695">
        <v>2021</v>
      </c>
      <c r="C43" s="696" t="s">
        <v>636</v>
      </c>
      <c r="D43" s="697">
        <v>49</v>
      </c>
      <c r="E43" s="698">
        <v>0.15654952076677317</v>
      </c>
      <c r="F43" s="699">
        <v>55</v>
      </c>
      <c r="G43" s="700">
        <v>0.1354679802955665</v>
      </c>
      <c r="H43" s="697">
        <v>31</v>
      </c>
      <c r="I43" s="698">
        <v>0.20261437908496732</v>
      </c>
      <c r="J43" s="699">
        <v>25</v>
      </c>
      <c r="K43" s="701">
        <v>0.51020408163265307</v>
      </c>
    </row>
    <row r="44" spans="1:11">
      <c r="A44" s="694" t="s">
        <v>667</v>
      </c>
      <c r="B44" s="695">
        <v>2022</v>
      </c>
      <c r="C44" s="696" t="s">
        <v>643</v>
      </c>
      <c r="D44" s="697">
        <v>299</v>
      </c>
      <c r="E44" s="698">
        <v>0.1661111111111111</v>
      </c>
      <c r="F44" s="699">
        <v>16</v>
      </c>
      <c r="G44" s="700">
        <v>0.1</v>
      </c>
      <c r="H44" s="697">
        <v>62</v>
      </c>
      <c r="I44" s="698">
        <v>0.25203252032520324</v>
      </c>
      <c r="J44" s="699">
        <v>67</v>
      </c>
      <c r="K44" s="701">
        <v>0.40853658536585363</v>
      </c>
    </row>
    <row r="45" spans="1:11">
      <c r="A45" s="694" t="s">
        <v>668</v>
      </c>
      <c r="B45" s="695">
        <v>2021</v>
      </c>
      <c r="C45" s="696" t="s">
        <v>636</v>
      </c>
      <c r="D45" s="697">
        <v>124</v>
      </c>
      <c r="E45" s="698">
        <v>0.22262118491921004</v>
      </c>
      <c r="F45" s="699">
        <v>11</v>
      </c>
      <c r="G45" s="700">
        <v>0.47826086956521741</v>
      </c>
      <c r="H45" s="697">
        <v>46</v>
      </c>
      <c r="I45" s="698">
        <v>0.35658914728682173</v>
      </c>
      <c r="J45" s="699">
        <v>63</v>
      </c>
      <c r="K45" s="701">
        <v>0.31979695431472083</v>
      </c>
    </row>
    <row r="46" spans="1:11">
      <c r="A46" s="694" t="s">
        <v>668</v>
      </c>
      <c r="B46" s="695">
        <v>2022</v>
      </c>
      <c r="C46" s="696" t="s">
        <v>636</v>
      </c>
      <c r="D46" s="697">
        <v>78</v>
      </c>
      <c r="E46" s="698">
        <v>0.12600969305331181</v>
      </c>
      <c r="F46" s="699">
        <v>5</v>
      </c>
      <c r="G46" s="700">
        <v>0.17857142857142858</v>
      </c>
      <c r="H46" s="697">
        <v>20</v>
      </c>
      <c r="I46" s="698">
        <v>0.23529411764705882</v>
      </c>
      <c r="J46" s="699">
        <v>31</v>
      </c>
      <c r="K46" s="701">
        <v>0.2</v>
      </c>
    </row>
    <row r="47" spans="1:11">
      <c r="A47" s="694" t="s">
        <v>669</v>
      </c>
      <c r="B47" s="695">
        <v>2023</v>
      </c>
      <c r="C47" s="696" t="s">
        <v>636</v>
      </c>
      <c r="D47" s="697">
        <v>148</v>
      </c>
      <c r="E47" s="698">
        <v>0.16017316017316016</v>
      </c>
      <c r="F47" s="699">
        <v>19</v>
      </c>
      <c r="G47" s="700">
        <v>5.3072625698324022E-2</v>
      </c>
      <c r="H47" s="697">
        <v>48</v>
      </c>
      <c r="I47" s="698">
        <v>0.25806451612903225</v>
      </c>
      <c r="J47" s="699">
        <v>62</v>
      </c>
      <c r="K47" s="701">
        <v>0.47692307692307695</v>
      </c>
    </row>
    <row r="48" spans="1:11">
      <c r="A48" s="694" t="s">
        <v>670</v>
      </c>
      <c r="B48" s="695">
        <v>2022</v>
      </c>
      <c r="C48" s="696" t="s">
        <v>631</v>
      </c>
      <c r="D48" s="697">
        <v>325</v>
      </c>
      <c r="E48" s="698">
        <v>0.32051282051282054</v>
      </c>
      <c r="F48" s="699"/>
      <c r="G48" s="700"/>
      <c r="H48" s="697">
        <v>54</v>
      </c>
      <c r="I48" s="698">
        <v>0.52427184466019416</v>
      </c>
      <c r="J48" s="699">
        <v>122</v>
      </c>
      <c r="K48" s="701">
        <v>0.37082066869300911</v>
      </c>
    </row>
    <row r="49" spans="1:11">
      <c r="A49" s="747" t="s">
        <v>671</v>
      </c>
      <c r="B49" s="695">
        <v>2023</v>
      </c>
      <c r="C49" s="696" t="s">
        <v>634</v>
      </c>
      <c r="D49" s="697">
        <v>258</v>
      </c>
      <c r="E49" s="698">
        <v>5.7269700332963372E-2</v>
      </c>
      <c r="F49" s="699">
        <v>27</v>
      </c>
      <c r="G49" s="700"/>
      <c r="H49" s="697">
        <v>138</v>
      </c>
      <c r="I49" s="698">
        <v>0.26640926640926643</v>
      </c>
      <c r="J49" s="699">
        <v>161</v>
      </c>
      <c r="K49" s="701">
        <v>0.52272727272727271</v>
      </c>
    </row>
    <row r="50" spans="1:11">
      <c r="A50" s="694" t="s">
        <v>672</v>
      </c>
      <c r="B50" s="695">
        <v>2022</v>
      </c>
      <c r="C50" s="696" t="s">
        <v>631</v>
      </c>
      <c r="D50" s="697">
        <v>662</v>
      </c>
      <c r="E50" s="698">
        <v>0.48356464572680791</v>
      </c>
      <c r="F50" s="699">
        <v>2</v>
      </c>
      <c r="G50" s="700">
        <v>0.5</v>
      </c>
      <c r="H50" s="697">
        <v>144</v>
      </c>
      <c r="I50" s="698">
        <v>0.582995951417004</v>
      </c>
      <c r="J50" s="699">
        <v>226</v>
      </c>
      <c r="K50" s="701">
        <v>0.53301886792452835</v>
      </c>
    </row>
    <row r="51" spans="1:11">
      <c r="A51" s="694" t="s">
        <v>673</v>
      </c>
      <c r="B51" s="695">
        <v>2022</v>
      </c>
      <c r="C51" s="696" t="s">
        <v>643</v>
      </c>
      <c r="D51" s="697">
        <v>419</v>
      </c>
      <c r="E51" s="698">
        <v>6.1808526331317303E-2</v>
      </c>
      <c r="F51" s="699"/>
      <c r="G51" s="700"/>
      <c r="H51" s="697">
        <v>208</v>
      </c>
      <c r="I51" s="698">
        <v>0.4642857142857143</v>
      </c>
      <c r="J51" s="699">
        <v>237</v>
      </c>
      <c r="K51" s="701">
        <v>0.69096209912536444</v>
      </c>
    </row>
    <row r="52" spans="1:11">
      <c r="A52" s="694" t="s">
        <v>674</v>
      </c>
      <c r="B52" s="695">
        <v>2021</v>
      </c>
      <c r="C52" s="696" t="s">
        <v>636</v>
      </c>
      <c r="D52" s="697">
        <v>134</v>
      </c>
      <c r="E52" s="698">
        <v>0.23843416370106763</v>
      </c>
      <c r="F52" s="699"/>
      <c r="G52" s="700" t="s">
        <v>632</v>
      </c>
      <c r="H52" s="697">
        <v>45</v>
      </c>
      <c r="I52" s="698">
        <v>0.43689320388349512</v>
      </c>
      <c r="J52" s="699">
        <v>61</v>
      </c>
      <c r="K52" s="701">
        <v>0.65591397849462363</v>
      </c>
    </row>
    <row r="53" spans="1:11">
      <c r="A53" s="694" t="s">
        <v>675</v>
      </c>
      <c r="B53" s="695">
        <v>2023</v>
      </c>
      <c r="C53" s="696" t="s">
        <v>634</v>
      </c>
      <c r="D53" s="697">
        <v>280</v>
      </c>
      <c r="E53" s="698"/>
      <c r="F53" s="699">
        <v>25</v>
      </c>
      <c r="G53" s="700"/>
      <c r="H53" s="697">
        <v>36</v>
      </c>
      <c r="I53" s="698"/>
      <c r="J53" s="699">
        <v>63</v>
      </c>
      <c r="K53" s="701"/>
    </row>
    <row r="54" spans="1:11">
      <c r="A54" s="694" t="s">
        <v>676</v>
      </c>
      <c r="B54" s="695">
        <v>2021</v>
      </c>
      <c r="C54" s="696" t="s">
        <v>634</v>
      </c>
      <c r="D54" s="697"/>
      <c r="E54" s="698"/>
      <c r="F54" s="699"/>
      <c r="G54" s="700"/>
      <c r="H54" s="697">
        <v>70</v>
      </c>
      <c r="I54" s="698">
        <v>0.23333333333333334</v>
      </c>
      <c r="J54" s="699">
        <v>48</v>
      </c>
      <c r="K54" s="701">
        <v>0.48</v>
      </c>
    </row>
    <row r="55" spans="1:11">
      <c r="A55" s="694" t="s">
        <v>677</v>
      </c>
      <c r="B55" s="695">
        <v>2021</v>
      </c>
      <c r="C55" s="696" t="s">
        <v>634</v>
      </c>
      <c r="D55" s="697"/>
      <c r="E55" s="698" t="s">
        <v>632</v>
      </c>
      <c r="F55" s="699"/>
      <c r="G55" s="700" t="s">
        <v>632</v>
      </c>
      <c r="H55" s="697"/>
      <c r="I55" s="698" t="s">
        <v>632</v>
      </c>
      <c r="J55" s="699">
        <v>43</v>
      </c>
      <c r="K55" s="701">
        <v>0.37</v>
      </c>
    </row>
    <row r="56" spans="1:11">
      <c r="A56" s="694" t="s">
        <v>678</v>
      </c>
      <c r="B56" s="695">
        <v>2021</v>
      </c>
      <c r="C56" s="696" t="s">
        <v>634</v>
      </c>
      <c r="D56" s="697">
        <v>332</v>
      </c>
      <c r="E56" s="698">
        <v>3.4862963351884907E-2</v>
      </c>
      <c r="F56" s="699"/>
      <c r="G56" s="700" t="s">
        <v>632</v>
      </c>
      <c r="H56" s="697">
        <v>83</v>
      </c>
      <c r="I56" s="698">
        <v>0.27302631578947367</v>
      </c>
      <c r="J56" s="699">
        <v>94</v>
      </c>
      <c r="K56" s="701">
        <v>0.55294117647058827</v>
      </c>
    </row>
    <row r="57" spans="1:11">
      <c r="A57" s="694" t="s">
        <v>679</v>
      </c>
      <c r="B57" s="695">
        <v>2021</v>
      </c>
      <c r="C57" s="696" t="s">
        <v>631</v>
      </c>
      <c r="D57" s="697">
        <v>758</v>
      </c>
      <c r="E57" s="698">
        <v>0.2551329518680579</v>
      </c>
      <c r="F57" s="699"/>
      <c r="G57" s="700" t="s">
        <v>632</v>
      </c>
      <c r="H57" s="697">
        <v>261</v>
      </c>
      <c r="I57" s="698">
        <v>0.60697674418604652</v>
      </c>
      <c r="J57" s="699">
        <v>403</v>
      </c>
      <c r="K57" s="701">
        <v>0.52269779507133596</v>
      </c>
    </row>
    <row r="58" spans="1:11">
      <c r="A58" s="694" t="s">
        <v>680</v>
      </c>
      <c r="B58" s="695">
        <v>2021</v>
      </c>
      <c r="C58" s="696" t="s">
        <v>631</v>
      </c>
      <c r="D58" s="697">
        <v>466</v>
      </c>
      <c r="E58" s="698">
        <v>0.15080906148867315</v>
      </c>
      <c r="F58" s="699">
        <v>28</v>
      </c>
      <c r="G58" s="700">
        <v>0.3783783783783784</v>
      </c>
      <c r="H58" s="697">
        <v>133</v>
      </c>
      <c r="I58" s="698">
        <v>0.50188679245283019</v>
      </c>
      <c r="J58" s="699">
        <v>263</v>
      </c>
      <c r="K58" s="701">
        <v>0.38171262699564584</v>
      </c>
    </row>
    <row r="59" spans="1:11">
      <c r="A59" s="694" t="s">
        <v>681</v>
      </c>
      <c r="B59" s="695">
        <v>2021</v>
      </c>
      <c r="C59" s="696" t="s">
        <v>634</v>
      </c>
      <c r="D59" s="697"/>
      <c r="E59" s="698" t="s">
        <v>632</v>
      </c>
      <c r="F59" s="699"/>
      <c r="G59" s="700" t="s">
        <v>632</v>
      </c>
      <c r="H59" s="697">
        <v>153</v>
      </c>
      <c r="I59" s="698">
        <v>0.50328947368421051</v>
      </c>
      <c r="J59" s="699">
        <v>194</v>
      </c>
      <c r="K59" s="701">
        <v>0.4330357142857143</v>
      </c>
    </row>
    <row r="60" spans="1:11">
      <c r="A60" s="694" t="s">
        <v>682</v>
      </c>
      <c r="B60" s="695">
        <v>2022</v>
      </c>
      <c r="C60" s="696" t="s">
        <v>636</v>
      </c>
      <c r="D60" s="697">
        <v>431</v>
      </c>
      <c r="E60" s="698">
        <v>0.44159836065573771</v>
      </c>
      <c r="F60" s="699">
        <v>10</v>
      </c>
      <c r="G60" s="700">
        <v>0.43478260869565216</v>
      </c>
      <c r="H60" s="697">
        <v>80</v>
      </c>
      <c r="I60" s="698">
        <v>0.37383177570093457</v>
      </c>
      <c r="J60" s="699">
        <v>67</v>
      </c>
      <c r="K60" s="701">
        <v>0.77906976744186052</v>
      </c>
    </row>
    <row r="61" spans="1:11">
      <c r="A61" s="694" t="s">
        <v>683</v>
      </c>
      <c r="B61" s="695">
        <v>2022</v>
      </c>
      <c r="C61" s="696" t="s">
        <v>634</v>
      </c>
      <c r="D61" s="697">
        <v>612</v>
      </c>
      <c r="E61" s="698">
        <v>3.2797427652733122E-2</v>
      </c>
      <c r="F61" s="699"/>
      <c r="G61" s="700"/>
      <c r="H61" s="697">
        <v>291</v>
      </c>
      <c r="I61" s="698">
        <v>0.21412803532008831</v>
      </c>
      <c r="J61" s="699">
        <v>420</v>
      </c>
      <c r="K61" s="701">
        <v>0.5898876404494382</v>
      </c>
    </row>
    <row r="62" spans="1:11">
      <c r="A62" s="694" t="s">
        <v>684</v>
      </c>
      <c r="B62" s="695">
        <v>2023</v>
      </c>
      <c r="C62" s="696" t="s">
        <v>634</v>
      </c>
      <c r="D62" s="697">
        <v>41</v>
      </c>
      <c r="E62" s="698"/>
      <c r="F62" s="699">
        <v>1</v>
      </c>
      <c r="G62" s="700"/>
      <c r="H62" s="697">
        <v>65</v>
      </c>
      <c r="I62" s="698"/>
      <c r="J62" s="699">
        <v>70</v>
      </c>
      <c r="K62" s="701"/>
    </row>
    <row r="63" spans="1:11">
      <c r="A63" s="694" t="s">
        <v>685</v>
      </c>
      <c r="B63" s="695">
        <v>2023</v>
      </c>
      <c r="C63" s="696" t="s">
        <v>634</v>
      </c>
      <c r="D63" s="697">
        <v>239</v>
      </c>
      <c r="E63" s="698"/>
      <c r="F63" s="699"/>
      <c r="G63" s="700"/>
      <c r="H63" s="697"/>
      <c r="I63" s="698"/>
      <c r="J63" s="699"/>
      <c r="K63" s="701"/>
    </row>
    <row r="64" spans="1:11">
      <c r="A64" s="694" t="s">
        <v>686</v>
      </c>
      <c r="B64" s="695">
        <v>2021</v>
      </c>
      <c r="C64" s="696" t="s">
        <v>631</v>
      </c>
      <c r="D64" s="697">
        <v>610</v>
      </c>
      <c r="E64" s="698">
        <v>0.36813518406759205</v>
      </c>
      <c r="F64" s="699"/>
      <c r="G64" s="700" t="s">
        <v>632</v>
      </c>
      <c r="H64" s="697">
        <v>160</v>
      </c>
      <c r="I64" s="698">
        <v>0.60836501901140683</v>
      </c>
      <c r="J64" s="699">
        <v>238</v>
      </c>
      <c r="K64" s="701">
        <v>0.51182795698924732</v>
      </c>
    </row>
    <row r="65" spans="1:11">
      <c r="A65" s="694" t="s">
        <v>687</v>
      </c>
      <c r="B65" s="695">
        <v>2022</v>
      </c>
      <c r="C65" s="696" t="s">
        <v>636</v>
      </c>
      <c r="D65" s="697">
        <v>150</v>
      </c>
      <c r="E65" s="698">
        <v>0.48859934853420195</v>
      </c>
      <c r="F65" s="699"/>
      <c r="G65" s="700"/>
      <c r="H65" s="697">
        <v>34</v>
      </c>
      <c r="I65" s="698">
        <v>0.68</v>
      </c>
      <c r="J65" s="699">
        <v>53</v>
      </c>
      <c r="K65" s="701">
        <v>0.42399999999999999</v>
      </c>
    </row>
    <row r="66" spans="1:11">
      <c r="A66" s="746" t="s">
        <v>688</v>
      </c>
      <c r="B66" s="695">
        <v>2023</v>
      </c>
      <c r="C66" s="696" t="s">
        <v>634</v>
      </c>
      <c r="D66" s="697"/>
      <c r="E66" s="698"/>
      <c r="F66" s="699"/>
      <c r="G66" s="700"/>
      <c r="H66" s="697">
        <v>100</v>
      </c>
      <c r="I66" s="698"/>
      <c r="J66" s="699">
        <v>92</v>
      </c>
      <c r="K66" s="701"/>
    </row>
    <row r="67" spans="1:11">
      <c r="A67" s="694" t="s">
        <v>689</v>
      </c>
      <c r="B67" s="695">
        <v>2021</v>
      </c>
      <c r="C67" s="696" t="s">
        <v>636</v>
      </c>
      <c r="D67" s="697">
        <v>540</v>
      </c>
      <c r="E67" s="698">
        <v>0.21643286573146292</v>
      </c>
      <c r="F67" s="699">
        <v>69</v>
      </c>
      <c r="G67" s="700">
        <v>0.64485981308411211</v>
      </c>
      <c r="H67" s="697">
        <v>113</v>
      </c>
      <c r="I67" s="698">
        <v>0.56499999999999995</v>
      </c>
      <c r="J67" s="699">
        <v>161</v>
      </c>
      <c r="K67" s="701">
        <v>0.38701923076923078</v>
      </c>
    </row>
    <row r="68" spans="1:11">
      <c r="A68" s="694" t="s">
        <v>690</v>
      </c>
      <c r="B68" s="695">
        <v>2021</v>
      </c>
      <c r="C68" s="696" t="s">
        <v>643</v>
      </c>
      <c r="D68" s="697">
        <v>6</v>
      </c>
      <c r="E68" s="698">
        <v>1.6220600162206002E-3</v>
      </c>
      <c r="F68" s="699">
        <v>5</v>
      </c>
      <c r="G68" s="700">
        <v>2.8248587570621469E-3</v>
      </c>
      <c r="H68" s="697">
        <v>43</v>
      </c>
      <c r="I68" s="698">
        <v>0.12759643916913946</v>
      </c>
      <c r="J68" s="699">
        <v>100</v>
      </c>
      <c r="K68" s="701">
        <v>0.4</v>
      </c>
    </row>
    <row r="69" spans="1:11">
      <c r="A69" s="694" t="s">
        <v>691</v>
      </c>
      <c r="B69" s="695">
        <v>2021</v>
      </c>
      <c r="C69" s="696" t="s">
        <v>636</v>
      </c>
      <c r="D69" s="697">
        <v>407</v>
      </c>
      <c r="E69" s="698">
        <v>0.22107550244432372</v>
      </c>
      <c r="F69" s="699">
        <v>30</v>
      </c>
      <c r="G69" s="700">
        <v>6.4935064935064929E-2</v>
      </c>
      <c r="H69" s="697">
        <v>68</v>
      </c>
      <c r="I69" s="698">
        <v>0.29694323144104806</v>
      </c>
      <c r="J69" s="699">
        <v>65</v>
      </c>
      <c r="K69" s="701">
        <v>0.26748971193415638</v>
      </c>
    </row>
    <row r="70" spans="1:11">
      <c r="A70" s="694" t="s">
        <v>692</v>
      </c>
      <c r="B70" s="695">
        <v>2022</v>
      </c>
      <c r="C70" s="696" t="s">
        <v>636</v>
      </c>
      <c r="D70" s="697">
        <v>416</v>
      </c>
      <c r="E70" s="698">
        <v>2.8894908661526705E-2</v>
      </c>
      <c r="F70" s="699">
        <v>365</v>
      </c>
      <c r="G70" s="700">
        <v>4.0969805814345048E-2</v>
      </c>
      <c r="H70" s="697">
        <v>328</v>
      </c>
      <c r="I70" s="698">
        <v>0.11845431563741422</v>
      </c>
      <c r="J70" s="699">
        <v>642</v>
      </c>
      <c r="K70" s="701">
        <v>0.23690036900369005</v>
      </c>
    </row>
    <row r="71" spans="1:11">
      <c r="A71" s="694" t="s">
        <v>693</v>
      </c>
      <c r="B71" s="695">
        <v>2022</v>
      </c>
      <c r="C71" s="696" t="s">
        <v>631</v>
      </c>
      <c r="D71" s="697">
        <v>84</v>
      </c>
      <c r="E71" s="698">
        <v>0.13548387096774195</v>
      </c>
      <c r="F71" s="699">
        <v>11</v>
      </c>
      <c r="G71" s="700">
        <v>0.15942028985507245</v>
      </c>
      <c r="H71" s="697">
        <v>64</v>
      </c>
      <c r="I71" s="698">
        <v>0.54700854700854706</v>
      </c>
      <c r="J71" s="699">
        <v>73</v>
      </c>
      <c r="K71" s="701">
        <v>0.32589285714285715</v>
      </c>
    </row>
    <row r="72" spans="1:11">
      <c r="A72" s="694" t="s">
        <v>694</v>
      </c>
      <c r="B72" s="695">
        <v>2021</v>
      </c>
      <c r="C72" s="696" t="s">
        <v>643</v>
      </c>
      <c r="D72" s="697">
        <v>437</v>
      </c>
      <c r="E72" s="698">
        <v>2.1898175987171777E-2</v>
      </c>
      <c r="F72" s="699">
        <v>190</v>
      </c>
      <c r="G72" s="700">
        <v>3.7438423645320199E-2</v>
      </c>
      <c r="H72" s="697">
        <v>414</v>
      </c>
      <c r="I72" s="698">
        <v>0.19751908396946566</v>
      </c>
      <c r="J72" s="699">
        <v>612</v>
      </c>
      <c r="K72" s="701">
        <v>0.14768339768339769</v>
      </c>
    </row>
    <row r="73" spans="1:11">
      <c r="A73" s="694" t="s">
        <v>695</v>
      </c>
      <c r="B73" s="695">
        <v>2021</v>
      </c>
      <c r="C73" s="696" t="s">
        <v>643</v>
      </c>
      <c r="D73" s="697">
        <v>424</v>
      </c>
      <c r="E73" s="698">
        <v>4.7058823529411764E-2</v>
      </c>
      <c r="F73" s="699">
        <v>177</v>
      </c>
      <c r="G73" s="700">
        <v>8.1043956043956047E-2</v>
      </c>
      <c r="H73" s="697">
        <v>301</v>
      </c>
      <c r="I73" s="698">
        <v>0.33858267716535434</v>
      </c>
      <c r="J73" s="699">
        <v>403</v>
      </c>
      <c r="K73" s="701">
        <v>0.27947295423023577</v>
      </c>
    </row>
    <row r="74" spans="1:11">
      <c r="A74" s="694" t="s">
        <v>696</v>
      </c>
      <c r="B74" s="695">
        <v>2022</v>
      </c>
      <c r="C74" s="696" t="s">
        <v>643</v>
      </c>
      <c r="D74" s="697">
        <v>45</v>
      </c>
      <c r="E74" s="698">
        <v>1.5156618390030314E-2</v>
      </c>
      <c r="F74" s="699">
        <v>7</v>
      </c>
      <c r="G74" s="700">
        <v>1.7676767676767676E-2</v>
      </c>
      <c r="H74" s="697">
        <v>44</v>
      </c>
      <c r="I74" s="698">
        <v>0.20754716981132076</v>
      </c>
      <c r="J74" s="699">
        <v>62</v>
      </c>
      <c r="K74" s="701">
        <v>0.26160337552742619</v>
      </c>
    </row>
    <row r="75" spans="1:11">
      <c r="A75" s="694" t="s">
        <v>697</v>
      </c>
      <c r="B75" s="695">
        <v>2022</v>
      </c>
      <c r="C75" s="696" t="s">
        <v>631</v>
      </c>
      <c r="D75" s="697">
        <v>300</v>
      </c>
      <c r="E75" s="698">
        <v>0.15463917525773196</v>
      </c>
      <c r="F75" s="699"/>
      <c r="G75" s="700"/>
      <c r="H75" s="697">
        <v>99</v>
      </c>
      <c r="I75" s="698">
        <v>0.56896551724137934</v>
      </c>
      <c r="J75" s="699">
        <v>114</v>
      </c>
      <c r="K75" s="701">
        <v>0.47698744769874479</v>
      </c>
    </row>
    <row r="76" spans="1:11">
      <c r="A76" s="694" t="s">
        <v>698</v>
      </c>
      <c r="B76" s="695">
        <v>2021</v>
      </c>
      <c r="C76" s="696" t="s">
        <v>634</v>
      </c>
      <c r="D76" s="697">
        <v>571</v>
      </c>
      <c r="E76" s="698">
        <v>5.6545850663497724E-2</v>
      </c>
      <c r="F76" s="699"/>
      <c r="G76" s="700" t="s">
        <v>632</v>
      </c>
      <c r="H76" s="697">
        <v>207</v>
      </c>
      <c r="I76" s="698">
        <v>0.32909379968203495</v>
      </c>
      <c r="J76" s="699">
        <v>283</v>
      </c>
      <c r="K76" s="701">
        <v>0.47245409015025042</v>
      </c>
    </row>
    <row r="77" spans="1:11">
      <c r="A77" s="694" t="s">
        <v>699</v>
      </c>
      <c r="B77" s="695">
        <v>2021</v>
      </c>
      <c r="C77" s="696" t="s">
        <v>643</v>
      </c>
      <c r="D77" s="697">
        <v>397</v>
      </c>
      <c r="E77" s="698">
        <v>0.21789242590559824</v>
      </c>
      <c r="F77" s="699">
        <v>15</v>
      </c>
      <c r="G77" s="700">
        <v>0.16853932584269662</v>
      </c>
      <c r="H77" s="697">
        <v>38</v>
      </c>
      <c r="I77" s="698">
        <v>0.37254901960784315</v>
      </c>
      <c r="J77" s="699">
        <v>86</v>
      </c>
      <c r="K77" s="701">
        <v>0.3269961977186312</v>
      </c>
    </row>
    <row r="78" spans="1:11">
      <c r="A78" s="694" t="s">
        <v>700</v>
      </c>
      <c r="B78" s="695">
        <v>2022</v>
      </c>
      <c r="C78" s="696" t="s">
        <v>631</v>
      </c>
      <c r="D78" s="697">
        <v>328</v>
      </c>
      <c r="E78" s="698">
        <v>0.20448877805486285</v>
      </c>
      <c r="F78" s="699">
        <v>12</v>
      </c>
      <c r="G78" s="700">
        <v>5.9113300492610835E-2</v>
      </c>
      <c r="H78" s="697">
        <v>57</v>
      </c>
      <c r="I78" s="698">
        <v>0.33333333333333331</v>
      </c>
      <c r="J78" s="699">
        <v>116</v>
      </c>
      <c r="K78" s="701">
        <v>0.38538205980066448</v>
      </c>
    </row>
    <row r="79" spans="1:11">
      <c r="A79" s="694" t="s">
        <v>701</v>
      </c>
      <c r="B79" s="695">
        <v>2022</v>
      </c>
      <c r="C79" s="696" t="s">
        <v>634</v>
      </c>
      <c r="D79" s="697">
        <v>423</v>
      </c>
      <c r="E79" s="698">
        <v>6.0376819868683984E-2</v>
      </c>
      <c r="F79" s="699"/>
      <c r="G79" s="700"/>
      <c r="H79" s="697">
        <v>159</v>
      </c>
      <c r="I79" s="698">
        <v>0.25318471337579618</v>
      </c>
      <c r="J79" s="699">
        <v>171</v>
      </c>
      <c r="K79" s="701">
        <v>0.38952164009111617</v>
      </c>
    </row>
    <row r="80" spans="1:11">
      <c r="A80" s="694" t="s">
        <v>702</v>
      </c>
      <c r="B80" s="695">
        <v>2021</v>
      </c>
      <c r="C80" s="696" t="s">
        <v>643</v>
      </c>
      <c r="D80" s="697">
        <v>339</v>
      </c>
      <c r="E80" s="698">
        <v>0.16058739933680721</v>
      </c>
      <c r="F80" s="699">
        <v>126</v>
      </c>
      <c r="G80" s="700">
        <v>0.38414634146341464</v>
      </c>
      <c r="H80" s="697">
        <v>88</v>
      </c>
      <c r="I80" s="698">
        <v>0.73333333333333328</v>
      </c>
      <c r="J80" s="699">
        <v>77</v>
      </c>
      <c r="K80" s="701">
        <v>0.68141592920353977</v>
      </c>
    </row>
    <row r="81" spans="1:11">
      <c r="A81" s="694" t="s">
        <v>703</v>
      </c>
      <c r="B81" s="695">
        <v>2021</v>
      </c>
      <c r="C81" s="696" t="s">
        <v>636</v>
      </c>
      <c r="D81" s="697">
        <v>159</v>
      </c>
      <c r="E81" s="698">
        <v>8.6695747001090506E-2</v>
      </c>
      <c r="F81" s="699">
        <v>32</v>
      </c>
      <c r="G81" s="700">
        <v>8.0808080808080815E-2</v>
      </c>
      <c r="H81" s="697">
        <v>76</v>
      </c>
      <c r="I81" s="698">
        <v>0.30039525691699603</v>
      </c>
      <c r="J81" s="699">
        <v>101</v>
      </c>
      <c r="K81" s="701">
        <v>0.43913043478260871</v>
      </c>
    </row>
    <row r="82" spans="1:11">
      <c r="A82" s="694" t="s">
        <v>704</v>
      </c>
      <c r="B82" s="695">
        <v>2021</v>
      </c>
      <c r="C82" s="696" t="s">
        <v>643</v>
      </c>
      <c r="D82" s="697" t="s">
        <v>705</v>
      </c>
      <c r="E82" s="698">
        <v>5.7865943157051992E-2</v>
      </c>
      <c r="F82" s="699">
        <v>292</v>
      </c>
      <c r="G82" s="700">
        <v>7.6200417536534448E-2</v>
      </c>
      <c r="H82" s="697">
        <v>463</v>
      </c>
      <c r="I82" s="698">
        <v>0.41302408563782339</v>
      </c>
      <c r="J82" s="699">
        <v>906</v>
      </c>
      <c r="K82" s="701">
        <v>0.25680272108843538</v>
      </c>
    </row>
    <row r="83" spans="1:11">
      <c r="A83" s="694" t="s">
        <v>706</v>
      </c>
      <c r="B83" s="695">
        <v>2022</v>
      </c>
      <c r="C83" s="696" t="s">
        <v>643</v>
      </c>
      <c r="D83" s="697">
        <v>188</v>
      </c>
      <c r="E83" s="698">
        <v>1.4435997849957766E-2</v>
      </c>
      <c r="F83" s="699">
        <v>39</v>
      </c>
      <c r="G83" s="700">
        <v>2.4512884978001259E-2</v>
      </c>
      <c r="H83" s="697">
        <v>162</v>
      </c>
      <c r="I83" s="698">
        <v>0.17475728155339806</v>
      </c>
      <c r="J83" s="699">
        <v>250</v>
      </c>
      <c r="K83" s="701">
        <v>0.21968365553602812</v>
      </c>
    </row>
    <row r="84" spans="1:11">
      <c r="A84" s="694" t="s">
        <v>707</v>
      </c>
      <c r="B84" s="695">
        <v>2022</v>
      </c>
      <c r="C84" s="696" t="s">
        <v>643</v>
      </c>
      <c r="D84" s="697" t="s">
        <v>708</v>
      </c>
      <c r="E84" s="698">
        <v>6.5493473375918404E-2</v>
      </c>
      <c r="F84" s="699">
        <v>987</v>
      </c>
      <c r="G84" s="700">
        <v>0.10081716036772216</v>
      </c>
      <c r="H84" s="697">
        <v>781</v>
      </c>
      <c r="I84" s="698">
        <v>0.27548500881834215</v>
      </c>
      <c r="J84" s="699" t="s">
        <v>709</v>
      </c>
      <c r="K84" s="701">
        <v>0.40403441115396027</v>
      </c>
    </row>
    <row r="85" spans="1:11">
      <c r="A85" s="694" t="s">
        <v>710</v>
      </c>
      <c r="B85" s="695">
        <v>2022</v>
      </c>
      <c r="C85" s="696" t="s">
        <v>643</v>
      </c>
      <c r="D85" s="697" t="s">
        <v>711</v>
      </c>
      <c r="E85" s="698">
        <v>3.6374442793462108E-2</v>
      </c>
      <c r="F85" s="699">
        <v>760</v>
      </c>
      <c r="G85" s="700">
        <v>6.8204253791618055E-2</v>
      </c>
      <c r="H85" s="697">
        <v>990</v>
      </c>
      <c r="I85" s="698">
        <v>0.3639705882352941</v>
      </c>
      <c r="J85" s="699" t="s">
        <v>712</v>
      </c>
      <c r="K85" s="701">
        <v>0.18402817221401796</v>
      </c>
    </row>
    <row r="86" spans="1:11">
      <c r="A86" s="694" t="s">
        <v>713</v>
      </c>
      <c r="B86" s="695">
        <v>2021</v>
      </c>
      <c r="C86" s="696" t="s">
        <v>634</v>
      </c>
      <c r="D86" s="697">
        <v>245</v>
      </c>
      <c r="E86" s="698">
        <v>4.1197242307045571E-2</v>
      </c>
      <c r="F86" s="699"/>
      <c r="G86" s="700" t="s">
        <v>632</v>
      </c>
      <c r="H86" s="697">
        <v>189</v>
      </c>
      <c r="I86" s="698">
        <v>0.19464469618949537</v>
      </c>
      <c r="J86" s="699">
        <v>196</v>
      </c>
      <c r="K86" s="701">
        <v>0.37333333333333335</v>
      </c>
    </row>
    <row r="87" spans="1:11">
      <c r="A87" s="694" t="s">
        <v>714</v>
      </c>
      <c r="B87" s="695">
        <v>2023</v>
      </c>
      <c r="C87" s="696" t="s">
        <v>636</v>
      </c>
      <c r="D87" s="697">
        <v>208</v>
      </c>
      <c r="E87" s="698">
        <v>0.11872146118721461</v>
      </c>
      <c r="F87" s="699">
        <v>217</v>
      </c>
      <c r="G87" s="700">
        <v>0.17208564631245044</v>
      </c>
      <c r="H87" s="697">
        <v>144</v>
      </c>
      <c r="I87" s="698">
        <v>0.19123505976095617</v>
      </c>
      <c r="J87" s="699">
        <v>131</v>
      </c>
      <c r="K87" s="701">
        <v>0.39457831325301207</v>
      </c>
    </row>
    <row r="88" spans="1:11">
      <c r="A88" s="694" t="s">
        <v>715</v>
      </c>
      <c r="B88" s="695">
        <v>2021</v>
      </c>
      <c r="C88" s="696" t="s">
        <v>643</v>
      </c>
      <c r="D88" s="697">
        <v>192</v>
      </c>
      <c r="E88" s="698">
        <v>4.3350643486114247E-2</v>
      </c>
      <c r="F88" s="699">
        <v>14</v>
      </c>
      <c r="G88" s="700">
        <v>1.8970189701897018E-2</v>
      </c>
      <c r="H88" s="697">
        <v>95</v>
      </c>
      <c r="I88" s="698">
        <v>0.27142857142857141</v>
      </c>
      <c r="J88" s="699">
        <v>124</v>
      </c>
      <c r="K88" s="701">
        <v>0.22962962962962963</v>
      </c>
    </row>
    <row r="89" spans="1:11">
      <c r="A89" s="694" t="s">
        <v>716</v>
      </c>
      <c r="B89" s="695">
        <v>2022</v>
      </c>
      <c r="C89" s="696" t="s">
        <v>631</v>
      </c>
      <c r="D89" s="697">
        <v>455</v>
      </c>
      <c r="E89" s="698">
        <v>0.19705500216543959</v>
      </c>
      <c r="F89" s="699">
        <v>13</v>
      </c>
      <c r="G89" s="700">
        <v>8.8435374149659865E-2</v>
      </c>
      <c r="H89" s="697">
        <v>177</v>
      </c>
      <c r="I89" s="698">
        <v>0.63898916967509023</v>
      </c>
      <c r="J89" s="699">
        <v>232</v>
      </c>
      <c r="K89" s="701">
        <v>0.38283828382838286</v>
      </c>
    </row>
    <row r="90" spans="1:11">
      <c r="A90" s="694" t="s">
        <v>717</v>
      </c>
      <c r="B90" s="695">
        <v>2022</v>
      </c>
      <c r="C90" s="696" t="s">
        <v>634</v>
      </c>
      <c r="D90" s="697">
        <v>58</v>
      </c>
      <c r="E90" s="698">
        <v>0.10820895522388059</v>
      </c>
      <c r="F90" s="699"/>
      <c r="G90" s="700"/>
      <c r="H90" s="697">
        <v>17</v>
      </c>
      <c r="I90" s="698">
        <v>0.6071428571428571</v>
      </c>
      <c r="J90" s="699">
        <v>39</v>
      </c>
      <c r="K90" s="701">
        <v>0.6</v>
      </c>
    </row>
    <row r="91" spans="1:11">
      <c r="A91" s="694" t="s">
        <v>718</v>
      </c>
      <c r="B91" s="695">
        <v>2021</v>
      </c>
      <c r="C91" s="696" t="s">
        <v>634</v>
      </c>
      <c r="D91" s="697">
        <v>222</v>
      </c>
      <c r="E91" s="698">
        <v>1.8250575468595858E-2</v>
      </c>
      <c r="F91" s="699"/>
      <c r="G91" s="700" t="s">
        <v>632</v>
      </c>
      <c r="H91" s="697">
        <v>147</v>
      </c>
      <c r="I91" s="698">
        <v>0.24957555178268251</v>
      </c>
      <c r="J91" s="699">
        <v>136</v>
      </c>
      <c r="K91" s="701">
        <v>0.66019417475728159</v>
      </c>
    </row>
    <row r="92" spans="1:11">
      <c r="A92" s="694" t="s">
        <v>719</v>
      </c>
      <c r="B92" s="695">
        <v>2021</v>
      </c>
      <c r="C92" s="696" t="s">
        <v>631</v>
      </c>
      <c r="D92" s="697">
        <v>226</v>
      </c>
      <c r="E92" s="698">
        <v>0.31345353675450766</v>
      </c>
      <c r="F92" s="699">
        <v>8</v>
      </c>
      <c r="G92" s="700">
        <v>0.12698412698412698</v>
      </c>
      <c r="H92" s="697">
        <v>65</v>
      </c>
      <c r="I92" s="698">
        <v>0.83333333333333337</v>
      </c>
      <c r="J92" s="699">
        <v>98</v>
      </c>
      <c r="K92" s="701">
        <v>0.56647398843930641</v>
      </c>
    </row>
    <row r="93" spans="1:11">
      <c r="A93" s="694" t="s">
        <v>720</v>
      </c>
      <c r="B93" s="695">
        <v>2022</v>
      </c>
      <c r="C93" s="696" t="s">
        <v>643</v>
      </c>
      <c r="D93" s="697" t="s">
        <v>721</v>
      </c>
      <c r="E93" s="698">
        <v>0.14234111611349598</v>
      </c>
      <c r="F93" s="699">
        <v>437</v>
      </c>
      <c r="G93" s="700">
        <v>0.14718760525429436</v>
      </c>
      <c r="H93" s="697">
        <v>622</v>
      </c>
      <c r="I93" s="698">
        <v>0.54323144104803489</v>
      </c>
      <c r="J93" s="699">
        <v>666</v>
      </c>
      <c r="K93" s="701">
        <v>0.26833199033037874</v>
      </c>
    </row>
    <row r="94" spans="1:11">
      <c r="A94" s="694" t="s">
        <v>722</v>
      </c>
      <c r="B94" s="695">
        <v>2023</v>
      </c>
      <c r="C94" s="696" t="s">
        <v>634</v>
      </c>
      <c r="D94" s="697">
        <v>182</v>
      </c>
      <c r="E94" s="698"/>
      <c r="F94" s="699">
        <v>9</v>
      </c>
      <c r="G94" s="700"/>
      <c r="H94" s="697">
        <v>137</v>
      </c>
      <c r="I94" s="698"/>
      <c r="J94" s="699">
        <v>183</v>
      </c>
      <c r="K94" s="701"/>
    </row>
    <row r="95" spans="1:11">
      <c r="A95" s="694" t="s">
        <v>723</v>
      </c>
      <c r="B95" s="695">
        <v>2023</v>
      </c>
      <c r="C95" s="696" t="s">
        <v>631</v>
      </c>
      <c r="D95" s="697">
        <v>68</v>
      </c>
      <c r="E95" s="698"/>
      <c r="F95" s="699">
        <v>0</v>
      </c>
      <c r="G95" s="700"/>
      <c r="H95" s="697">
        <v>67</v>
      </c>
      <c r="I95" s="698"/>
      <c r="J95" s="699">
        <v>106</v>
      </c>
      <c r="K95" s="701"/>
    </row>
    <row r="96" spans="1:11">
      <c r="A96" s="694" t="s">
        <v>724</v>
      </c>
      <c r="B96" s="695">
        <v>2022</v>
      </c>
      <c r="C96" s="696" t="s">
        <v>631</v>
      </c>
      <c r="D96" s="697">
        <v>196</v>
      </c>
      <c r="E96" s="698">
        <v>0.19678714859437751</v>
      </c>
      <c r="F96" s="699"/>
      <c r="G96" s="700"/>
      <c r="H96" s="697">
        <v>58</v>
      </c>
      <c r="I96" s="698">
        <v>0.57999999999999996</v>
      </c>
      <c r="J96" s="699">
        <v>65</v>
      </c>
      <c r="K96" s="701">
        <v>0.3439153439153439</v>
      </c>
    </row>
    <row r="97" spans="1:11">
      <c r="A97" s="694" t="s">
        <v>725</v>
      </c>
      <c r="B97" s="695">
        <v>2022</v>
      </c>
      <c r="C97" s="696" t="s">
        <v>636</v>
      </c>
      <c r="D97" s="697">
        <v>613</v>
      </c>
      <c r="E97" s="698">
        <v>0.22976011994002998</v>
      </c>
      <c r="F97" s="699">
        <v>54</v>
      </c>
      <c r="G97" s="700">
        <v>0.11464968152866242</v>
      </c>
      <c r="H97" s="697">
        <v>64</v>
      </c>
      <c r="I97" s="698">
        <v>0.12673267326732673</v>
      </c>
      <c r="J97" s="699">
        <v>97</v>
      </c>
      <c r="K97" s="701">
        <v>0.29129129129129128</v>
      </c>
    </row>
    <row r="98" spans="1:11">
      <c r="A98" s="694" t="s">
        <v>726</v>
      </c>
      <c r="B98" s="695">
        <v>2022</v>
      </c>
      <c r="C98" s="696" t="s">
        <v>636</v>
      </c>
      <c r="D98" s="697">
        <v>73</v>
      </c>
      <c r="E98" s="698"/>
      <c r="F98" s="699">
        <v>8</v>
      </c>
      <c r="G98" s="700"/>
      <c r="H98" s="697">
        <v>16</v>
      </c>
      <c r="I98" s="698"/>
      <c r="J98" s="699">
        <v>34</v>
      </c>
      <c r="K98" s="701"/>
    </row>
    <row r="99" spans="1:11">
      <c r="A99" s="694" t="s">
        <v>727</v>
      </c>
      <c r="B99" s="695">
        <v>2022</v>
      </c>
      <c r="C99" s="696" t="s">
        <v>636</v>
      </c>
      <c r="D99" s="697">
        <v>146</v>
      </c>
      <c r="E99" s="698">
        <v>0.18814432989690721</v>
      </c>
      <c r="F99" s="699">
        <v>3</v>
      </c>
      <c r="G99" s="700">
        <v>0.15</v>
      </c>
      <c r="H99" s="697">
        <v>30</v>
      </c>
      <c r="I99" s="698">
        <v>0.49180327868852458</v>
      </c>
      <c r="J99" s="699">
        <v>48</v>
      </c>
      <c r="K99" s="701">
        <v>0.37795275590551181</v>
      </c>
    </row>
    <row r="100" spans="1:11">
      <c r="A100" s="694" t="s">
        <v>728</v>
      </c>
      <c r="B100" s="695">
        <v>2022</v>
      </c>
      <c r="C100" s="696" t="s">
        <v>631</v>
      </c>
      <c r="D100" s="697">
        <v>188</v>
      </c>
      <c r="E100" s="698">
        <v>0.17137648131267091</v>
      </c>
      <c r="F100" s="699"/>
      <c r="G100" s="700"/>
      <c r="H100" s="697">
        <v>53</v>
      </c>
      <c r="I100" s="698">
        <v>0.4732142857142857</v>
      </c>
      <c r="J100" s="699">
        <v>72</v>
      </c>
      <c r="K100" s="701">
        <v>0.37696335078534032</v>
      </c>
    </row>
    <row r="101" spans="1:11">
      <c r="A101" s="694" t="s">
        <v>729</v>
      </c>
      <c r="B101" s="695">
        <v>2021</v>
      </c>
      <c r="C101" s="696" t="s">
        <v>631</v>
      </c>
      <c r="D101" s="697">
        <v>619</v>
      </c>
      <c r="E101" s="698">
        <v>0.36497641509433965</v>
      </c>
      <c r="F101" s="699">
        <v>97</v>
      </c>
      <c r="G101" s="700">
        <v>0.35272727272727272</v>
      </c>
      <c r="H101" s="697">
        <v>223</v>
      </c>
      <c r="I101" s="698">
        <v>0.7263843648208469</v>
      </c>
      <c r="J101" s="699">
        <v>327</v>
      </c>
      <c r="K101" s="701">
        <v>0.49172932330827068</v>
      </c>
    </row>
    <row r="102" spans="1:11">
      <c r="A102" s="694" t="s">
        <v>730</v>
      </c>
      <c r="B102" s="695">
        <v>2022</v>
      </c>
      <c r="C102" s="696" t="s">
        <v>631</v>
      </c>
      <c r="D102" s="697">
        <v>256</v>
      </c>
      <c r="E102" s="698">
        <v>0.19844961240310077</v>
      </c>
      <c r="F102" s="699">
        <v>1</v>
      </c>
      <c r="G102" s="700">
        <v>3.125E-2</v>
      </c>
      <c r="H102" s="697">
        <v>39</v>
      </c>
      <c r="I102" s="698">
        <v>0.34210526315789475</v>
      </c>
      <c r="J102" s="699">
        <v>69</v>
      </c>
      <c r="K102" s="701">
        <v>0.31221719457013575</v>
      </c>
    </row>
    <row r="103" spans="1:11">
      <c r="A103" s="694" t="s">
        <v>731</v>
      </c>
      <c r="B103" s="695">
        <v>2021</v>
      </c>
      <c r="C103" s="696" t="s">
        <v>631</v>
      </c>
      <c r="D103" s="697">
        <v>380</v>
      </c>
      <c r="E103" s="698">
        <v>0.27007818052594174</v>
      </c>
      <c r="F103" s="699"/>
      <c r="G103" s="700" t="s">
        <v>632</v>
      </c>
      <c r="H103" s="697">
        <v>88</v>
      </c>
      <c r="I103" s="698">
        <v>0.55696202531645567</v>
      </c>
      <c r="J103" s="699">
        <v>158</v>
      </c>
      <c r="K103" s="701">
        <v>0.45797101449275363</v>
      </c>
    </row>
    <row r="104" spans="1:11">
      <c r="A104" s="703" t="s">
        <v>732</v>
      </c>
      <c r="B104" s="704">
        <v>2023</v>
      </c>
      <c r="C104" s="705" t="s">
        <v>636</v>
      </c>
      <c r="D104" s="706">
        <v>163</v>
      </c>
      <c r="E104" s="707"/>
      <c r="F104" s="708">
        <v>31</v>
      </c>
      <c r="G104" s="709"/>
      <c r="H104" s="706">
        <v>40</v>
      </c>
      <c r="I104" s="707"/>
      <c r="J104" s="708">
        <v>88</v>
      </c>
      <c r="K104" s="710"/>
    </row>
    <row r="105" spans="1:11">
      <c r="A105" s="703" t="s">
        <v>733</v>
      </c>
      <c r="B105" s="711">
        <v>2022</v>
      </c>
      <c r="C105" s="712" t="s">
        <v>634</v>
      </c>
      <c r="D105" s="713">
        <v>141</v>
      </c>
      <c r="E105" s="714">
        <v>4.2367788461538464E-2</v>
      </c>
      <c r="F105" s="715"/>
      <c r="G105" s="716"/>
      <c r="H105" s="717">
        <v>76</v>
      </c>
      <c r="I105" s="718">
        <v>0.23384615384615384</v>
      </c>
      <c r="J105" s="719">
        <v>72</v>
      </c>
      <c r="K105" s="710">
        <v>0.29387755102040819</v>
      </c>
    </row>
    <row r="106" spans="1:11">
      <c r="A106" s="703" t="s">
        <v>734</v>
      </c>
      <c r="B106" s="711">
        <v>2022</v>
      </c>
      <c r="C106" s="712" t="s">
        <v>636</v>
      </c>
      <c r="D106" s="713">
        <v>270</v>
      </c>
      <c r="E106" s="720">
        <v>0.19176136363636365</v>
      </c>
      <c r="F106" s="715">
        <v>114</v>
      </c>
      <c r="G106" s="716">
        <v>0.19224283305227655</v>
      </c>
      <c r="H106" s="717">
        <v>61</v>
      </c>
      <c r="I106" s="718">
        <v>0.18373493975903615</v>
      </c>
      <c r="J106" s="719">
        <v>83</v>
      </c>
      <c r="K106" s="710">
        <v>0.50303030303030305</v>
      </c>
    </row>
    <row r="107" spans="1:11">
      <c r="A107" s="703" t="s">
        <v>735</v>
      </c>
      <c r="B107" s="711">
        <v>2022</v>
      </c>
      <c r="C107" s="712" t="s">
        <v>634</v>
      </c>
      <c r="D107" s="713">
        <v>29</v>
      </c>
      <c r="E107" s="720">
        <v>1.3314967860422406E-2</v>
      </c>
      <c r="F107" s="715"/>
      <c r="G107" s="716"/>
      <c r="H107" s="717">
        <v>16</v>
      </c>
      <c r="I107" s="718">
        <v>0.15841584158415842</v>
      </c>
      <c r="J107" s="719">
        <v>36</v>
      </c>
      <c r="K107" s="710">
        <v>0.40909090909090912</v>
      </c>
    </row>
    <row r="108" spans="1:11">
      <c r="A108" s="703" t="s">
        <v>736</v>
      </c>
      <c r="B108" s="711">
        <v>2022</v>
      </c>
      <c r="C108" s="712" t="s">
        <v>636</v>
      </c>
      <c r="D108" s="713">
        <v>194</v>
      </c>
      <c r="E108" s="720">
        <v>0.10868347338935574</v>
      </c>
      <c r="F108" s="715">
        <v>48</v>
      </c>
      <c r="G108" s="716"/>
      <c r="H108" s="717">
        <v>70</v>
      </c>
      <c r="I108" s="718">
        <v>0.15283842794759825</v>
      </c>
      <c r="J108" s="719">
        <v>109</v>
      </c>
      <c r="K108" s="710">
        <v>0.33231707317073172</v>
      </c>
    </row>
    <row r="109" spans="1:11">
      <c r="A109" s="703" t="s">
        <v>737</v>
      </c>
      <c r="B109" s="711">
        <v>2021</v>
      </c>
      <c r="C109" s="712" t="s">
        <v>631</v>
      </c>
      <c r="D109" s="713">
        <v>414</v>
      </c>
      <c r="E109" s="720">
        <v>0.27490039840637448</v>
      </c>
      <c r="F109" s="715"/>
      <c r="G109" s="716" t="s">
        <v>632</v>
      </c>
      <c r="H109" s="717">
        <v>131</v>
      </c>
      <c r="I109" s="718">
        <v>0.63902439024390245</v>
      </c>
      <c r="J109" s="719">
        <v>173</v>
      </c>
      <c r="K109" s="710">
        <v>0.4859550561797753</v>
      </c>
    </row>
    <row r="110" spans="1:11">
      <c r="A110" s="703" t="s">
        <v>737</v>
      </c>
      <c r="B110" s="711">
        <v>2023</v>
      </c>
      <c r="C110" s="712" t="s">
        <v>631</v>
      </c>
      <c r="D110" s="713">
        <v>197</v>
      </c>
      <c r="E110" s="720">
        <v>0.12374371859296482</v>
      </c>
      <c r="F110" s="715">
        <v>2</v>
      </c>
      <c r="G110" s="716"/>
      <c r="H110" s="717">
        <v>109</v>
      </c>
      <c r="I110" s="718">
        <v>0.50462962962962965</v>
      </c>
      <c r="J110" s="719">
        <v>139</v>
      </c>
      <c r="K110" s="710">
        <v>0.36772486772486773</v>
      </c>
    </row>
    <row r="111" spans="1:11">
      <c r="A111" s="703" t="s">
        <v>738</v>
      </c>
      <c r="B111" s="711">
        <v>2023</v>
      </c>
      <c r="C111" s="712" t="s">
        <v>636</v>
      </c>
      <c r="D111" s="713">
        <v>128</v>
      </c>
      <c r="E111" s="720">
        <v>6.0263653483992465E-2</v>
      </c>
      <c r="F111" s="715">
        <v>94</v>
      </c>
      <c r="G111" s="716">
        <v>9.2885375494071151E-2</v>
      </c>
      <c r="H111" s="717">
        <v>146</v>
      </c>
      <c r="I111" s="718">
        <v>0.35696821515892418</v>
      </c>
      <c r="J111" s="719">
        <v>264</v>
      </c>
      <c r="K111" s="710">
        <v>0.17910447761194029</v>
      </c>
    </row>
    <row r="112" spans="1:11">
      <c r="A112" s="703" t="s">
        <v>739</v>
      </c>
      <c r="B112" s="711">
        <v>2021</v>
      </c>
      <c r="C112" s="712" t="s">
        <v>636</v>
      </c>
      <c r="D112" s="713">
        <v>431</v>
      </c>
      <c r="E112" s="720">
        <v>0.27434754933163591</v>
      </c>
      <c r="F112" s="715">
        <v>27</v>
      </c>
      <c r="G112" s="716">
        <v>0.10037174721189591</v>
      </c>
      <c r="H112" s="717">
        <v>94</v>
      </c>
      <c r="I112" s="718">
        <v>0.75806451612903225</v>
      </c>
      <c r="J112" s="719">
        <v>120</v>
      </c>
      <c r="K112" s="710">
        <v>0.51502145922746778</v>
      </c>
    </row>
    <row r="113" spans="1:11">
      <c r="A113" s="703" t="s">
        <v>740</v>
      </c>
      <c r="B113" s="711">
        <v>2022</v>
      </c>
      <c r="C113" s="712" t="s">
        <v>636</v>
      </c>
      <c r="D113" s="713">
        <v>692</v>
      </c>
      <c r="E113" s="720">
        <v>0.13128438626446595</v>
      </c>
      <c r="F113" s="715">
        <v>275</v>
      </c>
      <c r="G113" s="716">
        <v>0.16369047619047619</v>
      </c>
      <c r="H113" s="717">
        <v>172</v>
      </c>
      <c r="I113" s="718">
        <v>0.26959247648902823</v>
      </c>
      <c r="J113" s="719">
        <v>446</v>
      </c>
      <c r="K113" s="710">
        <v>0.36348818255908721</v>
      </c>
    </row>
    <row r="114" spans="1:11">
      <c r="A114" s="703" t="s">
        <v>741</v>
      </c>
      <c r="B114" s="711">
        <v>2022</v>
      </c>
      <c r="C114" s="712" t="s">
        <v>636</v>
      </c>
      <c r="D114" s="713">
        <v>628</v>
      </c>
      <c r="E114" s="720">
        <v>0.16119096509240247</v>
      </c>
      <c r="F114" s="715">
        <v>103</v>
      </c>
      <c r="G114" s="716">
        <v>7.9783113865220759E-2</v>
      </c>
      <c r="H114" s="717">
        <v>177</v>
      </c>
      <c r="I114" s="718">
        <v>0.23505976095617531</v>
      </c>
      <c r="J114" s="719">
        <v>226</v>
      </c>
      <c r="K114" s="710">
        <v>0.49452954048140046</v>
      </c>
    </row>
    <row r="115" spans="1:11">
      <c r="A115" s="703" t="s">
        <v>742</v>
      </c>
      <c r="B115" s="711">
        <v>2021</v>
      </c>
      <c r="C115" s="712" t="s">
        <v>631</v>
      </c>
      <c r="D115" s="713">
        <v>488</v>
      </c>
      <c r="E115" s="720">
        <v>0.27680090754395914</v>
      </c>
      <c r="F115" s="715">
        <v>2</v>
      </c>
      <c r="G115" s="716">
        <v>0.10526315789473684</v>
      </c>
      <c r="H115" s="717">
        <v>119</v>
      </c>
      <c r="I115" s="718">
        <v>0.81506849315068497</v>
      </c>
      <c r="J115" s="719">
        <v>178</v>
      </c>
      <c r="K115" s="710">
        <v>0.51744186046511631</v>
      </c>
    </row>
    <row r="116" spans="1:11">
      <c r="A116" s="703" t="s">
        <v>743</v>
      </c>
      <c r="B116" s="711">
        <v>2021</v>
      </c>
      <c r="C116" s="712" t="s">
        <v>634</v>
      </c>
      <c r="D116" s="713">
        <v>795</v>
      </c>
      <c r="E116" s="720">
        <v>3.759754078978482E-2</v>
      </c>
      <c r="F116" s="715"/>
      <c r="G116" s="716" t="s">
        <v>632</v>
      </c>
      <c r="H116" s="717">
        <v>456</v>
      </c>
      <c r="I116" s="718">
        <v>0.20840950639853748</v>
      </c>
      <c r="J116" s="719">
        <v>564</v>
      </c>
      <c r="K116" s="710">
        <v>0.29637414608512874</v>
      </c>
    </row>
    <row r="117" spans="1:11">
      <c r="A117" s="703" t="s">
        <v>744</v>
      </c>
      <c r="B117" s="711">
        <v>2022</v>
      </c>
      <c r="C117" s="712" t="s">
        <v>634</v>
      </c>
      <c r="D117" s="713"/>
      <c r="E117" s="720"/>
      <c r="F117" s="715"/>
      <c r="G117" s="721"/>
      <c r="H117" s="717">
        <v>46</v>
      </c>
      <c r="I117" s="718">
        <v>0.233502538071066</v>
      </c>
      <c r="J117" s="719">
        <v>104</v>
      </c>
      <c r="K117" s="710">
        <v>0.2988505747126437</v>
      </c>
    </row>
    <row r="118" spans="1:11">
      <c r="A118" s="703" t="s">
        <v>744</v>
      </c>
      <c r="B118" s="711">
        <v>2023</v>
      </c>
      <c r="C118" s="712" t="s">
        <v>634</v>
      </c>
      <c r="D118" s="713">
        <v>102</v>
      </c>
      <c r="E118" s="720"/>
      <c r="F118" s="715">
        <v>8</v>
      </c>
      <c r="G118" s="716"/>
      <c r="H118" s="717">
        <v>0</v>
      </c>
      <c r="I118" s="718"/>
      <c r="J118" s="719">
        <v>3</v>
      </c>
      <c r="K118" s="710"/>
    </row>
    <row r="119" spans="1:11">
      <c r="A119" s="703" t="s">
        <v>745</v>
      </c>
      <c r="B119" s="711">
        <v>2022</v>
      </c>
      <c r="C119" s="712" t="s">
        <v>631</v>
      </c>
      <c r="D119" s="713"/>
      <c r="E119" s="720"/>
      <c r="F119" s="715"/>
      <c r="G119" s="716"/>
      <c r="H119" s="717">
        <v>161</v>
      </c>
      <c r="I119" s="718">
        <v>0.63636363636363635</v>
      </c>
      <c r="J119" s="719">
        <v>294</v>
      </c>
      <c r="K119" s="710">
        <v>0.67276887871853552</v>
      </c>
    </row>
    <row r="120" spans="1:11">
      <c r="A120" s="703" t="s">
        <v>746</v>
      </c>
      <c r="B120" s="711">
        <v>2021</v>
      </c>
      <c r="C120" s="712" t="s">
        <v>636</v>
      </c>
      <c r="D120" s="713">
        <v>374</v>
      </c>
      <c r="E120" s="720">
        <v>0.11561051004636785</v>
      </c>
      <c r="F120" s="715">
        <v>74</v>
      </c>
      <c r="G120" s="716">
        <v>0.13</v>
      </c>
      <c r="H120" s="717">
        <v>139</v>
      </c>
      <c r="I120" s="718">
        <v>0.55378486055776888</v>
      </c>
      <c r="J120" s="719">
        <v>161</v>
      </c>
      <c r="K120" s="710">
        <v>0.52786885245901638</v>
      </c>
    </row>
    <row r="121" spans="1:11">
      <c r="A121" s="703" t="s">
        <v>747</v>
      </c>
      <c r="B121" s="711">
        <v>2021</v>
      </c>
      <c r="C121" s="712" t="s">
        <v>643</v>
      </c>
      <c r="D121" s="713">
        <v>471</v>
      </c>
      <c r="E121" s="720">
        <v>0.33145672061928222</v>
      </c>
      <c r="F121" s="715">
        <v>6</v>
      </c>
      <c r="G121" s="716">
        <v>0.12</v>
      </c>
      <c r="H121" s="717">
        <v>53</v>
      </c>
      <c r="I121" s="718">
        <v>0.36301369863013699</v>
      </c>
      <c r="J121" s="719">
        <v>115</v>
      </c>
      <c r="K121" s="710">
        <v>0.58375634517766495</v>
      </c>
    </row>
    <row r="122" spans="1:11">
      <c r="A122" s="703" t="s">
        <v>748</v>
      </c>
      <c r="B122" s="711">
        <v>2022</v>
      </c>
      <c r="C122" s="712" t="s">
        <v>636</v>
      </c>
      <c r="D122" s="713">
        <v>141</v>
      </c>
      <c r="E122" s="720">
        <v>8.7686567164179108E-2</v>
      </c>
      <c r="F122" s="715">
        <v>35</v>
      </c>
      <c r="G122" s="716">
        <v>2.9215358931552589E-2</v>
      </c>
      <c r="H122" s="717">
        <v>85</v>
      </c>
      <c r="I122" s="718">
        <v>0.15539305301645337</v>
      </c>
      <c r="J122" s="719">
        <v>89</v>
      </c>
      <c r="K122" s="710">
        <v>0.28343949044585987</v>
      </c>
    </row>
    <row r="123" spans="1:11">
      <c r="A123" s="703" t="s">
        <v>749</v>
      </c>
      <c r="B123" s="711">
        <v>2021</v>
      </c>
      <c r="C123" s="712" t="s">
        <v>634</v>
      </c>
      <c r="D123" s="713">
        <v>157</v>
      </c>
      <c r="E123" s="720">
        <v>6.2799999999999995E-2</v>
      </c>
      <c r="F123" s="715"/>
      <c r="G123" s="716"/>
      <c r="H123" s="717"/>
      <c r="I123" s="718"/>
      <c r="J123" s="719"/>
      <c r="K123" s="710"/>
    </row>
    <row r="124" spans="1:11">
      <c r="A124" s="703" t="s">
        <v>750</v>
      </c>
      <c r="B124" s="711">
        <v>2021</v>
      </c>
      <c r="C124" s="712" t="s">
        <v>631</v>
      </c>
      <c r="D124" s="713">
        <v>401</v>
      </c>
      <c r="E124" s="720">
        <v>0.26573889993373095</v>
      </c>
      <c r="F124" s="715">
        <v>23</v>
      </c>
      <c r="G124" s="716">
        <v>0.12</v>
      </c>
      <c r="H124" s="717">
        <v>131</v>
      </c>
      <c r="I124" s="718">
        <v>0.49063670411985016</v>
      </c>
      <c r="J124" s="719">
        <v>172</v>
      </c>
      <c r="K124" s="710">
        <v>0.54777070063694266</v>
      </c>
    </row>
    <row r="125" spans="1:11">
      <c r="A125" s="703" t="s">
        <v>751</v>
      </c>
      <c r="B125" s="711">
        <v>2021</v>
      </c>
      <c r="C125" s="712" t="s">
        <v>634</v>
      </c>
      <c r="D125" s="713">
        <v>71</v>
      </c>
      <c r="E125" s="720">
        <v>2.3666666666666666E-2</v>
      </c>
      <c r="F125" s="715"/>
      <c r="G125" s="716"/>
      <c r="H125" s="717">
        <v>22</v>
      </c>
      <c r="I125" s="718">
        <v>0.22</v>
      </c>
      <c r="J125" s="719">
        <v>29</v>
      </c>
      <c r="K125" s="710">
        <v>0.64444444444444449</v>
      </c>
    </row>
    <row r="126" spans="1:11">
      <c r="A126" s="703" t="s">
        <v>752</v>
      </c>
      <c r="B126" s="711">
        <v>2022</v>
      </c>
      <c r="C126" s="712" t="s">
        <v>631</v>
      </c>
      <c r="D126" s="713">
        <v>114</v>
      </c>
      <c r="E126" s="720">
        <v>0.17924528301886791</v>
      </c>
      <c r="F126" s="715">
        <v>4</v>
      </c>
      <c r="G126" s="716">
        <v>0.10526315789473684</v>
      </c>
      <c r="H126" s="717">
        <v>21</v>
      </c>
      <c r="I126" s="718">
        <v>0.25925925925925924</v>
      </c>
      <c r="J126" s="719">
        <v>36</v>
      </c>
      <c r="K126" s="710">
        <v>0.25714285714285712</v>
      </c>
    </row>
    <row r="127" spans="1:11">
      <c r="A127" s="703" t="s">
        <v>753</v>
      </c>
      <c r="B127" s="711">
        <v>2022</v>
      </c>
      <c r="C127" s="712" t="s">
        <v>636</v>
      </c>
      <c r="D127" s="713">
        <v>311</v>
      </c>
      <c r="E127" s="720">
        <v>0.18028985507246376</v>
      </c>
      <c r="F127" s="715">
        <v>13</v>
      </c>
      <c r="G127" s="716">
        <v>0.1326530612244898</v>
      </c>
      <c r="H127" s="717"/>
      <c r="I127" s="718"/>
      <c r="J127" s="719"/>
      <c r="K127" s="710"/>
    </row>
    <row r="128" spans="1:11">
      <c r="A128" s="703" t="s">
        <v>754</v>
      </c>
      <c r="B128" s="711">
        <v>2022</v>
      </c>
      <c r="C128" s="712" t="s">
        <v>636</v>
      </c>
      <c r="D128" s="713">
        <v>187</v>
      </c>
      <c r="E128" s="720">
        <v>0.10553047404063205</v>
      </c>
      <c r="F128" s="715">
        <v>25</v>
      </c>
      <c r="G128" s="716">
        <v>5.5066079295154183E-2</v>
      </c>
      <c r="H128" s="717">
        <v>48</v>
      </c>
      <c r="I128" s="718">
        <v>0.38709677419354838</v>
      </c>
      <c r="J128" s="719">
        <v>88</v>
      </c>
      <c r="K128" s="710">
        <v>0.42307692307692307</v>
      </c>
    </row>
    <row r="129" spans="1:11">
      <c r="A129" s="703" t="s">
        <v>755</v>
      </c>
      <c r="B129" s="711">
        <v>2023</v>
      </c>
      <c r="C129" s="712" t="s">
        <v>636</v>
      </c>
      <c r="D129" s="713">
        <v>272</v>
      </c>
      <c r="E129" s="720">
        <v>0.24070796460176991</v>
      </c>
      <c r="F129" s="715">
        <v>4</v>
      </c>
      <c r="G129" s="716"/>
      <c r="H129" s="717">
        <v>57</v>
      </c>
      <c r="I129" s="718">
        <v>0.81428571428571428</v>
      </c>
      <c r="J129" s="719">
        <v>106</v>
      </c>
      <c r="K129" s="710">
        <v>0.61988304093567248</v>
      </c>
    </row>
    <row r="130" spans="1:11">
      <c r="A130" s="703" t="s">
        <v>756</v>
      </c>
      <c r="B130" s="711">
        <v>2021</v>
      </c>
      <c r="C130" s="712" t="s">
        <v>636</v>
      </c>
      <c r="D130" s="713">
        <v>50</v>
      </c>
      <c r="E130" s="720">
        <v>3.3025099075297229E-2</v>
      </c>
      <c r="F130" s="715">
        <v>23</v>
      </c>
      <c r="G130" s="716">
        <v>3.3625730994152045E-2</v>
      </c>
      <c r="H130" s="717">
        <v>65</v>
      </c>
      <c r="I130" s="718">
        <v>7.4798619102416572E-2</v>
      </c>
      <c r="J130" s="719">
        <v>86</v>
      </c>
      <c r="K130" s="710">
        <v>0.13169984686064318</v>
      </c>
    </row>
    <row r="131" spans="1:11">
      <c r="A131" s="703" t="s">
        <v>757</v>
      </c>
      <c r="B131" s="711">
        <v>2022</v>
      </c>
      <c r="C131" s="712" t="s">
        <v>634</v>
      </c>
      <c r="D131" s="713">
        <v>156</v>
      </c>
      <c r="E131" s="720">
        <v>0.17333333333333334</v>
      </c>
      <c r="F131" s="715"/>
      <c r="G131" s="716"/>
      <c r="H131" s="717">
        <v>19</v>
      </c>
      <c r="I131" s="718">
        <v>0.38</v>
      </c>
      <c r="J131" s="719">
        <v>31</v>
      </c>
      <c r="K131" s="710">
        <v>0.44285714285714284</v>
      </c>
    </row>
    <row r="132" spans="1:11">
      <c r="A132" s="703" t="s">
        <v>758</v>
      </c>
      <c r="B132" s="711">
        <v>2022</v>
      </c>
      <c r="C132" s="712" t="s">
        <v>636</v>
      </c>
      <c r="D132" s="713">
        <v>37</v>
      </c>
      <c r="E132" s="720">
        <v>0.12671232876712329</v>
      </c>
      <c r="F132" s="715">
        <v>79</v>
      </c>
      <c r="G132" s="716">
        <v>0.12210200927357033</v>
      </c>
      <c r="H132" s="717">
        <v>49</v>
      </c>
      <c r="I132" s="718">
        <v>0.1678082191780822</v>
      </c>
      <c r="J132" s="719">
        <v>51</v>
      </c>
      <c r="K132" s="710">
        <v>0.30357142857142855</v>
      </c>
    </row>
    <row r="133" spans="1:11">
      <c r="A133" s="703" t="s">
        <v>759</v>
      </c>
      <c r="B133" s="711">
        <v>2023</v>
      </c>
      <c r="C133" s="712" t="s">
        <v>636</v>
      </c>
      <c r="D133" s="713">
        <v>397</v>
      </c>
      <c r="E133" s="720">
        <v>0.20358974358974358</v>
      </c>
      <c r="F133" s="715">
        <v>40</v>
      </c>
      <c r="G133" s="716">
        <v>7.6923076923076927E-2</v>
      </c>
      <c r="H133" s="717">
        <v>102</v>
      </c>
      <c r="I133" s="718">
        <v>0.20606060606060606</v>
      </c>
      <c r="J133" s="719">
        <v>115</v>
      </c>
      <c r="K133" s="710">
        <v>0.29411764705882354</v>
      </c>
    </row>
    <row r="134" spans="1:11">
      <c r="A134" s="703" t="s">
        <v>760</v>
      </c>
      <c r="B134" s="711">
        <v>2021</v>
      </c>
      <c r="C134" s="712" t="s">
        <v>643</v>
      </c>
      <c r="D134" s="713">
        <v>66</v>
      </c>
      <c r="E134" s="720">
        <v>5.3097345132743362E-2</v>
      </c>
      <c r="F134" s="715">
        <v>81</v>
      </c>
      <c r="G134" s="716">
        <v>8.9800443458980042E-2</v>
      </c>
      <c r="H134" s="717">
        <v>58</v>
      </c>
      <c r="I134" s="718">
        <v>0.453125</v>
      </c>
      <c r="J134" s="719">
        <v>113</v>
      </c>
      <c r="K134" s="710">
        <v>0.33040935672514621</v>
      </c>
    </row>
    <row r="135" spans="1:11">
      <c r="A135" s="703" t="s">
        <v>761</v>
      </c>
      <c r="B135" s="711">
        <v>2022</v>
      </c>
      <c r="C135" s="712" t="s">
        <v>636</v>
      </c>
      <c r="D135" s="713">
        <v>652</v>
      </c>
      <c r="E135" s="720">
        <v>0.19210371243370655</v>
      </c>
      <c r="F135" s="715">
        <v>874</v>
      </c>
      <c r="G135" s="716">
        <v>0.21790077287459486</v>
      </c>
      <c r="H135" s="717">
        <v>281</v>
      </c>
      <c r="I135" s="718">
        <v>0.33175914994096811</v>
      </c>
      <c r="J135" s="719">
        <v>350</v>
      </c>
      <c r="K135" s="710">
        <v>0.52631578947368418</v>
      </c>
    </row>
    <row r="136" spans="1:11">
      <c r="A136" s="703" t="s">
        <v>762</v>
      </c>
      <c r="B136" s="711">
        <v>2021</v>
      </c>
      <c r="C136" s="712" t="s">
        <v>636</v>
      </c>
      <c r="D136" s="713">
        <v>50</v>
      </c>
      <c r="E136" s="720">
        <v>0.1072961373390558</v>
      </c>
      <c r="F136" s="715">
        <v>42</v>
      </c>
      <c r="G136" s="716">
        <v>0.25609756097560976</v>
      </c>
      <c r="H136" s="717">
        <v>58</v>
      </c>
      <c r="I136" s="718">
        <v>0.54716981132075471</v>
      </c>
      <c r="J136" s="719">
        <v>33</v>
      </c>
      <c r="K136" s="710">
        <v>0.61111111111111116</v>
      </c>
    </row>
    <row r="137" spans="1:11">
      <c r="A137" s="703" t="s">
        <v>762</v>
      </c>
      <c r="B137" s="711">
        <v>2023</v>
      </c>
      <c r="C137" s="712" t="s">
        <v>636</v>
      </c>
      <c r="D137" s="713">
        <v>41</v>
      </c>
      <c r="E137" s="720">
        <v>8.4016393442622947E-2</v>
      </c>
      <c r="F137" s="715">
        <v>36</v>
      </c>
      <c r="G137" s="716">
        <v>0.23529411764705882</v>
      </c>
      <c r="H137" s="717">
        <v>51</v>
      </c>
      <c r="I137" s="718">
        <v>0.48571428571428571</v>
      </c>
      <c r="J137" s="719">
        <v>29</v>
      </c>
      <c r="K137" s="710">
        <v>0.46774193548387094</v>
      </c>
    </row>
    <row r="138" spans="1:11">
      <c r="A138" s="703" t="s">
        <v>763</v>
      </c>
      <c r="B138" s="711">
        <v>2021</v>
      </c>
      <c r="C138" s="712" t="s">
        <v>636</v>
      </c>
      <c r="D138" s="713">
        <v>368</v>
      </c>
      <c r="E138" s="720">
        <v>0.30263157894736842</v>
      </c>
      <c r="F138" s="715"/>
      <c r="G138" s="716"/>
      <c r="H138" s="717">
        <v>45</v>
      </c>
      <c r="I138" s="718">
        <v>0.36885245901639346</v>
      </c>
      <c r="J138" s="719">
        <v>42</v>
      </c>
      <c r="K138" s="710">
        <v>0.20689655172413793</v>
      </c>
    </row>
    <row r="139" spans="1:11">
      <c r="A139" s="703" t="s">
        <v>764</v>
      </c>
      <c r="B139" s="711">
        <v>2021</v>
      </c>
      <c r="C139" s="712" t="s">
        <v>636</v>
      </c>
      <c r="D139" s="713">
        <v>124</v>
      </c>
      <c r="E139" s="720">
        <v>0.10915492957746478</v>
      </c>
      <c r="F139" s="715"/>
      <c r="G139" s="716"/>
      <c r="H139" s="717">
        <v>55</v>
      </c>
      <c r="I139" s="718">
        <v>0.35256410256410259</v>
      </c>
      <c r="J139" s="719">
        <v>68</v>
      </c>
      <c r="K139" s="710">
        <v>0.62962962962962965</v>
      </c>
    </row>
    <row r="140" spans="1:11">
      <c r="A140" s="747" t="s">
        <v>765</v>
      </c>
      <c r="B140" s="711">
        <v>2023</v>
      </c>
      <c r="C140" s="712" t="s">
        <v>634</v>
      </c>
      <c r="D140" s="713">
        <v>100</v>
      </c>
      <c r="E140" s="720">
        <v>0.11737089201877934</v>
      </c>
      <c r="F140" s="715">
        <v>0</v>
      </c>
      <c r="G140" s="716"/>
      <c r="H140" s="717">
        <v>31</v>
      </c>
      <c r="I140" s="718">
        <v>0.22463768115942029</v>
      </c>
      <c r="J140" s="719">
        <v>53</v>
      </c>
      <c r="K140" s="710">
        <v>0.4140625</v>
      </c>
    </row>
    <row r="141" spans="1:11">
      <c r="A141" s="703" t="s">
        <v>766</v>
      </c>
      <c r="B141" s="711">
        <v>2021</v>
      </c>
      <c r="C141" s="712" t="s">
        <v>636</v>
      </c>
      <c r="D141" s="713">
        <v>667</v>
      </c>
      <c r="E141" s="720">
        <v>0.27302496930004094</v>
      </c>
      <c r="F141" s="715">
        <v>64</v>
      </c>
      <c r="G141" s="716">
        <v>0.18028169014084508</v>
      </c>
      <c r="H141" s="717">
        <v>147</v>
      </c>
      <c r="I141" s="718">
        <v>0.47572815533980584</v>
      </c>
      <c r="J141" s="719">
        <v>170</v>
      </c>
      <c r="K141" s="710">
        <v>0.50147492625368728</v>
      </c>
    </row>
    <row r="142" spans="1:11">
      <c r="A142" s="703" t="s">
        <v>767</v>
      </c>
      <c r="B142" s="711">
        <v>2021</v>
      </c>
      <c r="C142" s="712" t="s">
        <v>634</v>
      </c>
      <c r="D142" s="713">
        <v>237</v>
      </c>
      <c r="E142" s="720">
        <v>5.3851397409679619E-2</v>
      </c>
      <c r="F142" s="715"/>
      <c r="G142" s="716"/>
      <c r="H142" s="717">
        <v>86</v>
      </c>
      <c r="I142" s="718">
        <v>0.37391304347826088</v>
      </c>
      <c r="J142" s="719">
        <v>92</v>
      </c>
      <c r="K142" s="710">
        <v>0.52272727272727271</v>
      </c>
    </row>
    <row r="143" spans="1:11">
      <c r="A143" s="703" t="s">
        <v>768</v>
      </c>
      <c r="B143" s="711">
        <v>2021</v>
      </c>
      <c r="C143" s="712" t="s">
        <v>636</v>
      </c>
      <c r="D143" s="713" t="s">
        <v>769</v>
      </c>
      <c r="E143" s="720">
        <v>0.10035557219051183</v>
      </c>
      <c r="F143" s="715" t="s">
        <v>770</v>
      </c>
      <c r="G143" s="716">
        <v>0.10114977079732472</v>
      </c>
      <c r="H143" s="717" t="s">
        <v>771</v>
      </c>
      <c r="I143" s="718">
        <v>0.33912219766340385</v>
      </c>
      <c r="J143" s="719" t="s">
        <v>772</v>
      </c>
      <c r="K143" s="710">
        <v>0.45628668520234783</v>
      </c>
    </row>
    <row r="144" spans="1:11">
      <c r="A144" s="703" t="s">
        <v>773</v>
      </c>
      <c r="B144" s="711">
        <v>2021</v>
      </c>
      <c r="C144" s="712" t="s">
        <v>634</v>
      </c>
      <c r="D144" s="713">
        <v>113</v>
      </c>
      <c r="E144" s="720">
        <v>5.4721549636803875E-2</v>
      </c>
      <c r="F144" s="715"/>
      <c r="G144" s="716"/>
      <c r="H144" s="717">
        <v>86</v>
      </c>
      <c r="I144" s="718">
        <v>0.51807228915662651</v>
      </c>
      <c r="J144" s="719">
        <v>65</v>
      </c>
      <c r="K144" s="710">
        <v>0.64356435643564358</v>
      </c>
    </row>
    <row r="145" spans="1:11">
      <c r="A145" s="703" t="s">
        <v>774</v>
      </c>
      <c r="B145" s="711">
        <v>2021</v>
      </c>
      <c r="C145" s="712" t="s">
        <v>636</v>
      </c>
      <c r="D145" s="713"/>
      <c r="E145" s="720" t="s">
        <v>632</v>
      </c>
      <c r="F145" s="715"/>
      <c r="G145" s="716" t="s">
        <v>632</v>
      </c>
      <c r="H145" s="717">
        <v>47</v>
      </c>
      <c r="I145" s="718">
        <v>0.60256410256410253</v>
      </c>
      <c r="J145" s="719">
        <v>110</v>
      </c>
      <c r="K145" s="710">
        <v>0.58510638297872342</v>
      </c>
    </row>
    <row r="146" spans="1:11">
      <c r="A146" s="703" t="s">
        <v>775</v>
      </c>
      <c r="B146" s="711">
        <v>2022</v>
      </c>
      <c r="C146" s="712" t="s">
        <v>636</v>
      </c>
      <c r="D146" s="713"/>
      <c r="E146" s="720"/>
      <c r="F146" s="715"/>
      <c r="G146" s="716"/>
      <c r="H146" s="717"/>
      <c r="I146" s="718"/>
      <c r="J146" s="719">
        <v>168</v>
      </c>
      <c r="K146" s="710">
        <v>0.59786476868327398</v>
      </c>
    </row>
    <row r="147" spans="1:11">
      <c r="A147" s="703" t="s">
        <v>776</v>
      </c>
      <c r="B147" s="711">
        <v>2021</v>
      </c>
      <c r="C147" s="712" t="s">
        <v>631</v>
      </c>
      <c r="D147" s="713">
        <v>290</v>
      </c>
      <c r="E147" s="720">
        <v>0.20893371757925072</v>
      </c>
      <c r="F147" s="715"/>
      <c r="G147" s="716"/>
      <c r="H147" s="717">
        <v>52</v>
      </c>
      <c r="I147" s="718">
        <v>0.41269841269841268</v>
      </c>
      <c r="J147" s="719">
        <v>61</v>
      </c>
      <c r="K147" s="710">
        <v>0.5213675213675214</v>
      </c>
    </row>
    <row r="148" spans="1:11">
      <c r="A148" s="703" t="s">
        <v>776</v>
      </c>
      <c r="B148" s="711">
        <v>2022</v>
      </c>
      <c r="C148" s="712" t="s">
        <v>631</v>
      </c>
      <c r="D148" s="713">
        <v>82</v>
      </c>
      <c r="E148" s="720">
        <v>6.142322097378277E-2</v>
      </c>
      <c r="F148" s="715">
        <v>2</v>
      </c>
      <c r="G148" s="716"/>
      <c r="H148" s="717">
        <v>41</v>
      </c>
      <c r="I148" s="718">
        <v>0.31782945736434109</v>
      </c>
      <c r="J148" s="719">
        <v>49</v>
      </c>
      <c r="K148" s="710">
        <v>0.30246913580246915</v>
      </c>
    </row>
    <row r="149" spans="1:11">
      <c r="A149" s="703" t="s">
        <v>777</v>
      </c>
      <c r="B149" s="711">
        <v>2022</v>
      </c>
      <c r="C149" s="712" t="s">
        <v>636</v>
      </c>
      <c r="D149" s="713">
        <v>290</v>
      </c>
      <c r="E149" s="720">
        <v>0.39295392953929537</v>
      </c>
      <c r="F149" s="715">
        <v>10</v>
      </c>
      <c r="G149" s="716">
        <v>0.25</v>
      </c>
      <c r="H149" s="717">
        <v>47</v>
      </c>
      <c r="I149" s="718">
        <v>0.29559748427672955</v>
      </c>
      <c r="J149" s="719">
        <v>53</v>
      </c>
      <c r="K149" s="710">
        <v>0.29775280898876405</v>
      </c>
    </row>
    <row r="150" spans="1:11">
      <c r="A150" s="703" t="s">
        <v>778</v>
      </c>
      <c r="B150" s="711">
        <v>2022</v>
      </c>
      <c r="C150" s="712" t="s">
        <v>643</v>
      </c>
      <c r="D150" s="713">
        <v>290</v>
      </c>
      <c r="E150" s="720">
        <v>5.8408862034239679E-2</v>
      </c>
      <c r="F150" s="715"/>
      <c r="G150" s="716"/>
      <c r="H150" s="717">
        <v>78</v>
      </c>
      <c r="I150" s="718">
        <v>0.49681528662420382</v>
      </c>
      <c r="J150" s="719">
        <v>138</v>
      </c>
      <c r="K150" s="710">
        <v>0.35294117647058826</v>
      </c>
    </row>
    <row r="151" spans="1:11">
      <c r="A151" s="703" t="s">
        <v>779</v>
      </c>
      <c r="B151" s="711">
        <v>2021</v>
      </c>
      <c r="C151" s="712" t="s">
        <v>634</v>
      </c>
      <c r="D151" s="713">
        <v>520</v>
      </c>
      <c r="E151" s="720">
        <v>2.6815181518151814E-2</v>
      </c>
      <c r="F151" s="715"/>
      <c r="G151" s="716" t="s">
        <v>632</v>
      </c>
      <c r="H151" s="717">
        <v>189</v>
      </c>
      <c r="I151" s="718">
        <v>0.24835742444152431</v>
      </c>
      <c r="J151" s="719">
        <v>170</v>
      </c>
      <c r="K151" s="710">
        <v>0.46831955922865015</v>
      </c>
    </row>
    <row r="152" spans="1:11">
      <c r="A152" s="703" t="s">
        <v>780</v>
      </c>
      <c r="B152" s="711">
        <v>2023</v>
      </c>
      <c r="C152" s="712" t="s">
        <v>636</v>
      </c>
      <c r="D152" s="713">
        <v>71</v>
      </c>
      <c r="E152" s="720">
        <v>6.1900610287707061E-2</v>
      </c>
      <c r="F152" s="715">
        <v>71</v>
      </c>
      <c r="G152" s="716">
        <v>6.2226117440841368E-2</v>
      </c>
      <c r="H152" s="717">
        <v>59</v>
      </c>
      <c r="I152" s="718">
        <v>0.25213675213675213</v>
      </c>
      <c r="J152" s="719">
        <v>68</v>
      </c>
      <c r="K152" s="710">
        <v>0.2857142857142857</v>
      </c>
    </row>
    <row r="153" spans="1:11">
      <c r="A153" s="703" t="s">
        <v>781</v>
      </c>
      <c r="B153" s="711">
        <v>2021</v>
      </c>
      <c r="C153" s="712" t="s">
        <v>636</v>
      </c>
      <c r="D153" s="713">
        <v>71</v>
      </c>
      <c r="E153" s="720">
        <v>8.7116564417177911E-2</v>
      </c>
      <c r="F153" s="715"/>
      <c r="G153" s="716" t="s">
        <v>632</v>
      </c>
      <c r="H153" s="717">
        <v>43</v>
      </c>
      <c r="I153" s="718">
        <v>0.56578947368421051</v>
      </c>
      <c r="J153" s="719">
        <v>39</v>
      </c>
      <c r="K153" s="710">
        <v>0.27464788732394368</v>
      </c>
    </row>
    <row r="154" spans="1:11">
      <c r="A154" s="703" t="s">
        <v>782</v>
      </c>
      <c r="B154" s="711">
        <v>2022</v>
      </c>
      <c r="C154" s="712" t="s">
        <v>636</v>
      </c>
      <c r="D154" s="713">
        <v>231</v>
      </c>
      <c r="E154" s="720">
        <v>0.144375</v>
      </c>
      <c r="F154" s="715">
        <v>260</v>
      </c>
      <c r="G154" s="716">
        <v>0.12993503248375812</v>
      </c>
      <c r="H154" s="717">
        <v>144</v>
      </c>
      <c r="I154" s="718">
        <v>0.18274111675126903</v>
      </c>
      <c r="J154" s="719">
        <v>211</v>
      </c>
      <c r="K154" s="710">
        <v>0.37411347517730498</v>
      </c>
    </row>
    <row r="155" spans="1:11">
      <c r="A155" s="703" t="s">
        <v>783</v>
      </c>
      <c r="B155" s="711">
        <v>2021</v>
      </c>
      <c r="C155" s="712" t="s">
        <v>636</v>
      </c>
      <c r="D155" s="713">
        <v>348</v>
      </c>
      <c r="E155" s="720">
        <v>0.10154654216515903</v>
      </c>
      <c r="F155" s="715">
        <v>569</v>
      </c>
      <c r="G155" s="716">
        <v>0.12284110535405872</v>
      </c>
      <c r="H155" s="717">
        <v>267</v>
      </c>
      <c r="I155" s="718">
        <v>0.30689655172413793</v>
      </c>
      <c r="J155" s="719">
        <v>589</v>
      </c>
      <c r="K155" s="710">
        <v>0.53158844765342961</v>
      </c>
    </row>
    <row r="156" spans="1:11">
      <c r="A156" s="703" t="s">
        <v>784</v>
      </c>
      <c r="B156" s="711">
        <v>2023</v>
      </c>
      <c r="C156" s="712" t="s">
        <v>643</v>
      </c>
      <c r="D156" s="713">
        <v>230</v>
      </c>
      <c r="E156" s="720"/>
      <c r="F156" s="715">
        <v>24</v>
      </c>
      <c r="G156" s="716"/>
      <c r="H156" s="717">
        <v>93</v>
      </c>
      <c r="I156" s="718"/>
      <c r="J156" s="719">
        <v>98</v>
      </c>
      <c r="K156" s="710"/>
    </row>
    <row r="157" spans="1:11">
      <c r="A157" s="703" t="s">
        <v>785</v>
      </c>
      <c r="B157" s="711">
        <v>2022</v>
      </c>
      <c r="C157" s="712" t="s">
        <v>636</v>
      </c>
      <c r="D157" s="713">
        <v>185</v>
      </c>
      <c r="E157" s="720">
        <v>8.1354441512752854E-2</v>
      </c>
      <c r="F157" s="715">
        <v>43</v>
      </c>
      <c r="G157" s="716">
        <v>5.3283767038413879E-2</v>
      </c>
      <c r="H157" s="717">
        <v>121</v>
      </c>
      <c r="I157" s="718">
        <v>0.31926121372031663</v>
      </c>
      <c r="J157" s="719">
        <v>152</v>
      </c>
      <c r="K157" s="710">
        <v>0.38383838383838381</v>
      </c>
    </row>
    <row r="158" spans="1:11">
      <c r="A158" s="703" t="s">
        <v>786</v>
      </c>
      <c r="B158" s="711">
        <v>2022</v>
      </c>
      <c r="C158" s="712"/>
      <c r="D158" s="713"/>
      <c r="E158" s="720"/>
      <c r="F158" s="715">
        <v>64</v>
      </c>
      <c r="G158" s="716">
        <v>0.43537414965986393</v>
      </c>
      <c r="H158" s="717">
        <v>12</v>
      </c>
      <c r="I158" s="718">
        <v>0.42857142857142855</v>
      </c>
      <c r="J158" s="719">
        <v>3</v>
      </c>
      <c r="K158" s="710"/>
    </row>
    <row r="159" spans="1:11">
      <c r="A159" s="703" t="s">
        <v>787</v>
      </c>
      <c r="B159" s="711">
        <v>2021</v>
      </c>
      <c r="C159" s="712" t="s">
        <v>631</v>
      </c>
      <c r="D159" s="713">
        <v>297</v>
      </c>
      <c r="E159" s="720">
        <v>8.972809667673716E-2</v>
      </c>
      <c r="F159" s="715">
        <v>5</v>
      </c>
      <c r="G159" s="716">
        <v>6.9444444444444448E-2</v>
      </c>
      <c r="H159" s="717">
        <v>201</v>
      </c>
      <c r="I159" s="718">
        <v>0.44273127753303965</v>
      </c>
      <c r="J159" s="719">
        <v>237</v>
      </c>
      <c r="K159" s="710">
        <v>0.44971537001897532</v>
      </c>
    </row>
    <row r="160" spans="1:11">
      <c r="A160" s="703" t="s">
        <v>788</v>
      </c>
      <c r="B160" s="711">
        <v>2021</v>
      </c>
      <c r="C160" s="712" t="s">
        <v>643</v>
      </c>
      <c r="D160" s="713">
        <v>83</v>
      </c>
      <c r="E160" s="720">
        <v>0.22133333333333333</v>
      </c>
      <c r="F160" s="715">
        <v>74</v>
      </c>
      <c r="G160" s="716">
        <v>0.52857142857142858</v>
      </c>
      <c r="H160" s="717">
        <v>26</v>
      </c>
      <c r="I160" s="718">
        <v>0.57777777777777772</v>
      </c>
      <c r="J160" s="719">
        <v>19</v>
      </c>
      <c r="K160" s="710">
        <v>0.34545454545454546</v>
      </c>
    </row>
    <row r="161" spans="1:11">
      <c r="A161" s="703" t="s">
        <v>789</v>
      </c>
      <c r="B161" s="711">
        <v>2022</v>
      </c>
      <c r="C161" s="712" t="s">
        <v>634</v>
      </c>
      <c r="D161" s="713">
        <v>797</v>
      </c>
      <c r="E161" s="720">
        <v>0.17938329957236102</v>
      </c>
      <c r="F161" s="715"/>
      <c r="G161" s="716"/>
      <c r="H161" s="717">
        <v>78</v>
      </c>
      <c r="I161" s="718">
        <v>0.12935323383084577</v>
      </c>
      <c r="J161" s="719">
        <v>56</v>
      </c>
      <c r="K161" s="710">
        <v>0.27586206896551724</v>
      </c>
    </row>
    <row r="162" spans="1:11">
      <c r="A162" s="703" t="s">
        <v>790</v>
      </c>
      <c r="B162" s="711">
        <v>2023</v>
      </c>
      <c r="C162" s="712" t="s">
        <v>631</v>
      </c>
      <c r="D162" s="713"/>
      <c r="E162" s="720"/>
      <c r="F162" s="715"/>
      <c r="G162" s="716"/>
      <c r="H162" s="717">
        <v>92</v>
      </c>
      <c r="I162" s="718"/>
      <c r="J162" s="719">
        <v>187</v>
      </c>
      <c r="K162" s="710"/>
    </row>
    <row r="163" spans="1:11">
      <c r="A163" s="703" t="s">
        <v>791</v>
      </c>
      <c r="B163" s="711">
        <v>2022</v>
      </c>
      <c r="C163" s="712" t="s">
        <v>631</v>
      </c>
      <c r="D163" s="713">
        <v>337</v>
      </c>
      <c r="E163" s="720">
        <v>0.17344312918167781</v>
      </c>
      <c r="F163" s="715">
        <v>1</v>
      </c>
      <c r="G163" s="716">
        <v>0.05</v>
      </c>
      <c r="H163" s="717">
        <v>113</v>
      </c>
      <c r="I163" s="718">
        <v>0.42641509433962266</v>
      </c>
      <c r="J163" s="719">
        <v>120</v>
      </c>
      <c r="K163" s="710">
        <v>0.38585209003215432</v>
      </c>
    </row>
    <row r="164" spans="1:11">
      <c r="A164" s="703" t="s">
        <v>792</v>
      </c>
      <c r="B164" s="711">
        <v>2022</v>
      </c>
      <c r="C164" s="712" t="s">
        <v>636</v>
      </c>
      <c r="D164" s="713">
        <v>541</v>
      </c>
      <c r="E164" s="720">
        <v>0.18363883231500339</v>
      </c>
      <c r="F164" s="715">
        <v>159</v>
      </c>
      <c r="G164" s="716">
        <v>0.16649214659685863</v>
      </c>
      <c r="H164" s="717">
        <v>126</v>
      </c>
      <c r="I164" s="718">
        <v>0.58333333333333337</v>
      </c>
      <c r="J164" s="719">
        <v>208</v>
      </c>
      <c r="K164" s="710">
        <v>0.50120481927710847</v>
      </c>
    </row>
    <row r="165" spans="1:11">
      <c r="A165" s="703" t="s">
        <v>793</v>
      </c>
      <c r="B165" s="711">
        <v>2023</v>
      </c>
      <c r="C165" s="712" t="s">
        <v>636</v>
      </c>
      <c r="D165" s="713">
        <v>334</v>
      </c>
      <c r="E165" s="720">
        <v>0.19670200235571261</v>
      </c>
      <c r="F165" s="715">
        <v>14</v>
      </c>
      <c r="G165" s="716"/>
      <c r="H165" s="717">
        <v>83</v>
      </c>
      <c r="I165" s="718">
        <v>0.42783505154639173</v>
      </c>
      <c r="J165" s="719">
        <v>132</v>
      </c>
      <c r="K165" s="710">
        <v>0.41509433962264153</v>
      </c>
    </row>
    <row r="166" spans="1:11">
      <c r="A166" s="703" t="s">
        <v>794</v>
      </c>
      <c r="B166" s="711">
        <v>2022</v>
      </c>
      <c r="C166" s="712" t="s">
        <v>636</v>
      </c>
      <c r="D166" s="713">
        <v>804</v>
      </c>
      <c r="E166" s="720">
        <v>6.2422360248447203E-2</v>
      </c>
      <c r="F166" s="715">
        <v>135</v>
      </c>
      <c r="G166" s="716">
        <v>5.4325955734406441E-2</v>
      </c>
      <c r="H166" s="717">
        <v>454</v>
      </c>
      <c r="I166" s="718">
        <v>0.40106007067137811</v>
      </c>
      <c r="J166" s="719" t="s">
        <v>795</v>
      </c>
      <c r="K166" s="710">
        <v>0.4434854089601315</v>
      </c>
    </row>
    <row r="167" spans="1:11">
      <c r="A167" s="703" t="s">
        <v>796</v>
      </c>
      <c r="B167" s="711">
        <v>2022</v>
      </c>
      <c r="C167" s="712" t="s">
        <v>636</v>
      </c>
      <c r="D167" s="713">
        <v>247</v>
      </c>
      <c r="E167" s="720">
        <v>0.25359342915811089</v>
      </c>
      <c r="F167" s="715">
        <v>34</v>
      </c>
      <c r="G167" s="716">
        <v>0.12878787878787878</v>
      </c>
      <c r="H167" s="717">
        <v>63</v>
      </c>
      <c r="I167" s="718">
        <v>0.39130434782608697</v>
      </c>
      <c r="J167" s="719">
        <v>68</v>
      </c>
      <c r="K167" s="710">
        <v>0.5714285714285714</v>
      </c>
    </row>
    <row r="168" spans="1:11">
      <c r="A168" s="703" t="s">
        <v>797</v>
      </c>
      <c r="B168" s="711">
        <v>2021</v>
      </c>
      <c r="C168" s="712" t="s">
        <v>636</v>
      </c>
      <c r="D168" s="713">
        <v>122</v>
      </c>
      <c r="E168" s="720">
        <v>0.30272952853598017</v>
      </c>
      <c r="F168" s="715">
        <v>42</v>
      </c>
      <c r="G168" s="716">
        <v>0.11290322580645161</v>
      </c>
      <c r="H168" s="717">
        <v>54</v>
      </c>
      <c r="I168" s="718">
        <v>0.19014084507042253</v>
      </c>
      <c r="J168" s="719">
        <v>85</v>
      </c>
      <c r="K168" s="710">
        <v>0.61151079136690645</v>
      </c>
    </row>
    <row r="169" spans="1:11">
      <c r="A169" s="703" t="s">
        <v>798</v>
      </c>
      <c r="B169" s="711">
        <v>2021</v>
      </c>
      <c r="C169" s="712" t="s">
        <v>634</v>
      </c>
      <c r="D169" s="713" t="s">
        <v>799</v>
      </c>
      <c r="E169" s="720">
        <v>6.1012567965059272E-2</v>
      </c>
      <c r="F169" s="715"/>
      <c r="G169" s="716"/>
      <c r="H169" s="717"/>
      <c r="I169" s="718"/>
      <c r="J169" s="719"/>
      <c r="K169" s="710"/>
    </row>
    <row r="170" spans="1:11">
      <c r="A170" s="703" t="s">
        <v>800</v>
      </c>
      <c r="B170" s="711">
        <v>2022</v>
      </c>
      <c r="C170" s="712" t="s">
        <v>636</v>
      </c>
      <c r="D170" s="713">
        <v>268</v>
      </c>
      <c r="E170" s="720">
        <v>0.28693790149892934</v>
      </c>
      <c r="F170" s="715"/>
      <c r="G170" s="716"/>
      <c r="H170" s="717"/>
      <c r="I170" s="718"/>
      <c r="J170" s="719"/>
      <c r="K170" s="710"/>
    </row>
    <row r="171" spans="1:11">
      <c r="A171" s="703" t="s">
        <v>801</v>
      </c>
      <c r="B171" s="711">
        <v>2022</v>
      </c>
      <c r="C171" s="712" t="s">
        <v>631</v>
      </c>
      <c r="D171" s="713">
        <v>72</v>
      </c>
      <c r="E171" s="720">
        <v>0.19302949061662197</v>
      </c>
      <c r="F171" s="715">
        <v>6</v>
      </c>
      <c r="G171" s="716">
        <v>4.9180327868852458E-2</v>
      </c>
      <c r="H171" s="717">
        <v>25</v>
      </c>
      <c r="I171" s="718">
        <v>0.26881720430107525</v>
      </c>
      <c r="J171" s="719">
        <v>44</v>
      </c>
      <c r="K171" s="710">
        <v>0.38596491228070173</v>
      </c>
    </row>
    <row r="172" spans="1:11">
      <c r="A172" s="703" t="s">
        <v>802</v>
      </c>
      <c r="B172" s="711">
        <v>2022</v>
      </c>
      <c r="C172" s="712" t="s">
        <v>634</v>
      </c>
      <c r="D172" s="713">
        <v>65</v>
      </c>
      <c r="E172" s="720">
        <v>7.5669383003492435E-2</v>
      </c>
      <c r="F172" s="715"/>
      <c r="G172" s="716"/>
      <c r="H172" s="717">
        <v>32</v>
      </c>
      <c r="I172" s="718">
        <v>0.1807909604519774</v>
      </c>
      <c r="J172" s="719">
        <v>49</v>
      </c>
      <c r="K172" s="710">
        <v>0.45370370370370372</v>
      </c>
    </row>
    <row r="173" spans="1:11">
      <c r="A173" s="703" t="s">
        <v>803</v>
      </c>
      <c r="B173" s="711">
        <v>2021</v>
      </c>
      <c r="C173" s="712" t="s">
        <v>636</v>
      </c>
      <c r="D173" s="713">
        <v>352</v>
      </c>
      <c r="E173" s="720">
        <v>0.16296296296296298</v>
      </c>
      <c r="F173" s="715">
        <v>49</v>
      </c>
      <c r="G173" s="716">
        <v>6.8340306834030681E-2</v>
      </c>
      <c r="H173" s="717">
        <v>148</v>
      </c>
      <c r="I173" s="718">
        <v>0.28136882129277568</v>
      </c>
      <c r="J173" s="719">
        <v>148</v>
      </c>
      <c r="K173" s="710">
        <v>0.50340136054421769</v>
      </c>
    </row>
    <row r="174" spans="1:11">
      <c r="A174" s="703" t="s">
        <v>804</v>
      </c>
      <c r="B174" s="711">
        <v>2022</v>
      </c>
      <c r="C174" s="712" t="s">
        <v>643</v>
      </c>
      <c r="D174" s="713">
        <v>622</v>
      </c>
      <c r="E174" s="720">
        <v>9.6719017260146173E-2</v>
      </c>
      <c r="F174" s="715">
        <v>116</v>
      </c>
      <c r="G174" s="716">
        <v>0.16407355021216408</v>
      </c>
      <c r="H174" s="717">
        <v>161</v>
      </c>
      <c r="I174" s="718">
        <v>0.42368421052631577</v>
      </c>
      <c r="J174" s="719">
        <v>30</v>
      </c>
      <c r="K174" s="710">
        <v>0.54545454545454541</v>
      </c>
    </row>
    <row r="175" spans="1:11">
      <c r="A175" s="703" t="s">
        <v>805</v>
      </c>
      <c r="B175" s="711">
        <v>2021</v>
      </c>
      <c r="C175" s="712" t="s">
        <v>643</v>
      </c>
      <c r="D175" s="713">
        <v>229</v>
      </c>
      <c r="E175" s="720">
        <v>8.5003711952487002E-2</v>
      </c>
      <c r="F175" s="715">
        <v>11</v>
      </c>
      <c r="G175" s="716">
        <v>0.11</v>
      </c>
      <c r="H175" s="717">
        <v>42</v>
      </c>
      <c r="I175" s="718">
        <v>0.4329896907216495</v>
      </c>
      <c r="J175" s="719">
        <v>19</v>
      </c>
      <c r="K175" s="710">
        <v>0.86363636363636365</v>
      </c>
    </row>
    <row r="176" spans="1:11">
      <c r="A176" s="703" t="s">
        <v>806</v>
      </c>
      <c r="B176" s="711">
        <v>2022</v>
      </c>
      <c r="C176" s="712" t="s">
        <v>636</v>
      </c>
      <c r="D176" s="713">
        <v>295</v>
      </c>
      <c r="E176" s="720">
        <v>0.11148904006046863</v>
      </c>
      <c r="F176" s="715">
        <v>115</v>
      </c>
      <c r="G176" s="716">
        <v>0.15394912985274431</v>
      </c>
      <c r="H176" s="717">
        <v>153</v>
      </c>
      <c r="I176" s="718">
        <v>0.70833333333333337</v>
      </c>
      <c r="J176" s="719">
        <v>245</v>
      </c>
      <c r="K176" s="710">
        <v>0.63636363636363635</v>
      </c>
    </row>
    <row r="177" spans="1:11">
      <c r="A177" s="703" t="s">
        <v>807</v>
      </c>
      <c r="B177" s="711">
        <v>2021</v>
      </c>
      <c r="C177" s="712" t="s">
        <v>636</v>
      </c>
      <c r="D177" s="713">
        <v>627</v>
      </c>
      <c r="E177" s="720">
        <v>0.20128410914927769</v>
      </c>
      <c r="F177" s="715">
        <v>15</v>
      </c>
      <c r="G177" s="716">
        <v>0.11278195488721804</v>
      </c>
      <c r="H177" s="717"/>
      <c r="I177" s="718" t="s">
        <v>632</v>
      </c>
      <c r="J177" s="719"/>
      <c r="K177" s="710" t="s">
        <v>632</v>
      </c>
    </row>
    <row r="178" spans="1:11">
      <c r="A178" s="703" t="s">
        <v>808</v>
      </c>
      <c r="B178" s="711">
        <v>2022</v>
      </c>
      <c r="C178" s="712" t="s">
        <v>643</v>
      </c>
      <c r="D178" s="713">
        <v>125</v>
      </c>
      <c r="E178" s="720"/>
      <c r="F178" s="715">
        <v>4</v>
      </c>
      <c r="G178" s="716"/>
      <c r="H178" s="717">
        <v>53</v>
      </c>
      <c r="I178" s="718"/>
      <c r="J178" s="719">
        <v>80</v>
      </c>
      <c r="K178" s="710"/>
    </row>
    <row r="179" spans="1:11">
      <c r="A179" s="703" t="s">
        <v>809</v>
      </c>
      <c r="B179" s="711">
        <v>2022</v>
      </c>
      <c r="C179" s="712" t="s">
        <v>631</v>
      </c>
      <c r="D179" s="713">
        <v>125</v>
      </c>
      <c r="E179" s="720">
        <v>0.30120481927710846</v>
      </c>
      <c r="F179" s="715">
        <v>7</v>
      </c>
      <c r="G179" s="716">
        <v>0.7</v>
      </c>
      <c r="H179" s="717">
        <v>37</v>
      </c>
      <c r="I179" s="718">
        <v>0.49333333333333335</v>
      </c>
      <c r="J179" s="719">
        <v>84</v>
      </c>
      <c r="K179" s="710">
        <v>0.49411764705882355</v>
      </c>
    </row>
    <row r="180" spans="1:11">
      <c r="A180" s="703" t="s">
        <v>810</v>
      </c>
      <c r="B180" s="711">
        <v>2021</v>
      </c>
      <c r="C180" s="712" t="s">
        <v>634</v>
      </c>
      <c r="D180" s="713"/>
      <c r="E180" s="720"/>
      <c r="F180" s="715"/>
      <c r="G180" s="716"/>
      <c r="H180" s="717">
        <v>425</v>
      </c>
      <c r="I180" s="718">
        <v>0.22066458982346832</v>
      </c>
      <c r="J180" s="719">
        <v>357</v>
      </c>
      <c r="K180" s="710">
        <v>0.33489681050656661</v>
      </c>
    </row>
    <row r="181" spans="1:11">
      <c r="A181" s="703" t="s">
        <v>810</v>
      </c>
      <c r="B181" s="711">
        <v>2023</v>
      </c>
      <c r="C181" s="712" t="s">
        <v>634</v>
      </c>
      <c r="D181" s="713"/>
      <c r="E181" s="720"/>
      <c r="F181" s="715"/>
      <c r="G181" s="716"/>
      <c r="H181" s="717">
        <v>356</v>
      </c>
      <c r="I181" s="718"/>
      <c r="J181" s="719">
        <v>334</v>
      </c>
      <c r="K181" s="710"/>
    </row>
    <row r="182" spans="1:11">
      <c r="A182" s="703" t="s">
        <v>811</v>
      </c>
      <c r="B182" s="711">
        <v>2022</v>
      </c>
      <c r="C182" s="712" t="s">
        <v>636</v>
      </c>
      <c r="D182" s="713">
        <v>8</v>
      </c>
      <c r="E182" s="720">
        <v>5.5944055944055944E-2</v>
      </c>
      <c r="F182" s="715"/>
      <c r="G182" s="716"/>
      <c r="H182" s="717">
        <v>6</v>
      </c>
      <c r="I182" s="718">
        <v>0.46153846153846156</v>
      </c>
      <c r="J182" s="719">
        <v>5</v>
      </c>
      <c r="K182" s="710">
        <v>0.38461538461538464</v>
      </c>
    </row>
    <row r="183" spans="1:11">
      <c r="A183" s="703" t="s">
        <v>812</v>
      </c>
      <c r="B183" s="711">
        <v>2021</v>
      </c>
      <c r="C183" s="712" t="s">
        <v>636</v>
      </c>
      <c r="D183" s="713"/>
      <c r="E183" s="720"/>
      <c r="F183" s="715">
        <v>128</v>
      </c>
      <c r="G183" s="716">
        <v>0.36571428571428571</v>
      </c>
      <c r="H183" s="717">
        <v>32</v>
      </c>
      <c r="I183" s="718">
        <v>0.43835616438356162</v>
      </c>
      <c r="J183" s="719">
        <v>71</v>
      </c>
      <c r="K183" s="710">
        <v>0.63963963963963966</v>
      </c>
    </row>
    <row r="184" spans="1:11">
      <c r="A184" s="703" t="s">
        <v>813</v>
      </c>
      <c r="B184" s="711">
        <v>2023</v>
      </c>
      <c r="C184" s="712" t="s">
        <v>634</v>
      </c>
      <c r="D184" s="713">
        <v>3</v>
      </c>
      <c r="E184" s="720"/>
      <c r="F184" s="715">
        <v>0</v>
      </c>
      <c r="G184" s="716"/>
      <c r="H184" s="717">
        <v>82</v>
      </c>
      <c r="I184" s="718">
        <v>0.30258302583025831</v>
      </c>
      <c r="J184" s="719">
        <v>65</v>
      </c>
      <c r="K184" s="710">
        <v>0.38461538461538464</v>
      </c>
    </row>
    <row r="185" spans="1:11">
      <c r="A185" s="703" t="s">
        <v>814</v>
      </c>
      <c r="B185" s="711">
        <v>2023</v>
      </c>
      <c r="C185" s="712" t="s">
        <v>636</v>
      </c>
      <c r="D185" s="713">
        <v>463</v>
      </c>
      <c r="E185" s="720">
        <v>0.2039647577092511</v>
      </c>
      <c r="F185" s="715">
        <v>176</v>
      </c>
      <c r="G185" s="716">
        <v>0.16603773584905659</v>
      </c>
      <c r="H185" s="717">
        <v>152</v>
      </c>
      <c r="I185" s="718">
        <v>0.26855123674911663</v>
      </c>
      <c r="J185" s="719">
        <v>212</v>
      </c>
      <c r="K185" s="710">
        <v>0.48401826484018262</v>
      </c>
    </row>
    <row r="186" spans="1:11">
      <c r="A186" s="703" t="s">
        <v>815</v>
      </c>
      <c r="B186" s="711">
        <v>2021</v>
      </c>
      <c r="C186" s="712" t="s">
        <v>636</v>
      </c>
      <c r="D186" s="713">
        <v>360</v>
      </c>
      <c r="E186" s="720">
        <v>0.1284796573875803</v>
      </c>
      <c r="F186" s="715">
        <v>160</v>
      </c>
      <c r="G186" s="716">
        <v>0.12997562956945571</v>
      </c>
      <c r="H186" s="717">
        <v>166</v>
      </c>
      <c r="I186" s="718">
        <v>0.35394456289978676</v>
      </c>
      <c r="J186" s="719">
        <v>194</v>
      </c>
      <c r="K186" s="710">
        <v>0.47201946472019463</v>
      </c>
    </row>
    <row r="187" spans="1:11">
      <c r="A187" s="703" t="s">
        <v>816</v>
      </c>
      <c r="B187" s="711">
        <v>2022</v>
      </c>
      <c r="C187" s="712" t="s">
        <v>634</v>
      </c>
      <c r="D187" s="713">
        <v>133</v>
      </c>
      <c r="E187" s="720">
        <v>3.6720044174489236E-2</v>
      </c>
      <c r="F187" s="715"/>
      <c r="G187" s="716"/>
      <c r="H187" s="717">
        <v>42</v>
      </c>
      <c r="I187" s="718">
        <v>0.22580645161290322</v>
      </c>
      <c r="J187" s="719">
        <v>48</v>
      </c>
      <c r="K187" s="710">
        <v>0.36641221374045801</v>
      </c>
    </row>
    <row r="188" spans="1:11">
      <c r="A188" s="703" t="s">
        <v>817</v>
      </c>
      <c r="B188" s="711">
        <v>2021</v>
      </c>
      <c r="C188" s="712" t="s">
        <v>636</v>
      </c>
      <c r="D188" s="713">
        <v>246</v>
      </c>
      <c r="E188" s="720">
        <v>0.10700304480208786</v>
      </c>
      <c r="F188" s="715">
        <v>12</v>
      </c>
      <c r="G188" s="716">
        <v>0.16438356164383561</v>
      </c>
      <c r="H188" s="717">
        <v>116</v>
      </c>
      <c r="I188" s="718">
        <v>0.30446194225721784</v>
      </c>
      <c r="J188" s="719">
        <v>114</v>
      </c>
      <c r="K188" s="710">
        <v>0.56999999999999995</v>
      </c>
    </row>
    <row r="189" spans="1:11">
      <c r="A189" s="703" t="s">
        <v>818</v>
      </c>
      <c r="B189" s="711">
        <v>2022</v>
      </c>
      <c r="C189" s="712" t="s">
        <v>636</v>
      </c>
      <c r="D189" s="713">
        <v>201</v>
      </c>
      <c r="E189" s="720">
        <v>8.3298798176543717E-2</v>
      </c>
      <c r="F189" s="715">
        <v>71</v>
      </c>
      <c r="G189" s="716">
        <v>5.7119871279163313E-2</v>
      </c>
      <c r="H189" s="717">
        <v>116</v>
      </c>
      <c r="I189" s="718"/>
      <c r="J189" s="719">
        <v>175</v>
      </c>
      <c r="K189" s="710">
        <v>0.45336787564766839</v>
      </c>
    </row>
    <row r="190" spans="1:11">
      <c r="A190" s="703" t="s">
        <v>819</v>
      </c>
      <c r="B190" s="711">
        <v>2022</v>
      </c>
      <c r="C190" s="712" t="s">
        <v>636</v>
      </c>
      <c r="D190" s="713">
        <v>244</v>
      </c>
      <c r="E190" s="720">
        <v>2.5676102283489426E-2</v>
      </c>
      <c r="F190" s="715">
        <v>161</v>
      </c>
      <c r="G190" s="716">
        <v>4.1377537907992805E-2</v>
      </c>
      <c r="H190" s="717">
        <v>251</v>
      </c>
      <c r="I190" s="718">
        <v>0.18175235336712528</v>
      </c>
      <c r="J190" s="719">
        <v>332</v>
      </c>
      <c r="K190" s="710">
        <v>0.31350330500472146</v>
      </c>
    </row>
    <row r="191" spans="1:11">
      <c r="A191" s="703" t="s">
        <v>820</v>
      </c>
      <c r="B191" s="711">
        <v>2022</v>
      </c>
      <c r="C191" s="712" t="s">
        <v>634</v>
      </c>
      <c r="D191" s="713">
        <v>92</v>
      </c>
      <c r="E191" s="720">
        <v>7.5763814543358312E-3</v>
      </c>
      <c r="F191" s="715"/>
      <c r="G191" s="716"/>
      <c r="H191" s="717">
        <v>66</v>
      </c>
      <c r="I191" s="718">
        <v>0.35483870967741937</v>
      </c>
      <c r="J191" s="719">
        <v>157</v>
      </c>
      <c r="K191" s="710"/>
    </row>
    <row r="192" spans="1:11">
      <c r="A192" s="703" t="s">
        <v>821</v>
      </c>
      <c r="B192" s="711">
        <v>2023</v>
      </c>
      <c r="C192" s="712" t="s">
        <v>631</v>
      </c>
      <c r="D192" s="713">
        <v>370</v>
      </c>
      <c r="E192" s="720">
        <v>0.24584717607973422</v>
      </c>
      <c r="F192" s="715">
        <v>7</v>
      </c>
      <c r="G192" s="716">
        <v>0.29166666666666669</v>
      </c>
      <c r="H192" s="717">
        <v>118</v>
      </c>
      <c r="I192" s="718">
        <v>0.6243386243386243</v>
      </c>
      <c r="J192" s="719">
        <v>174</v>
      </c>
      <c r="K192" s="710">
        <v>0.57425742574257421</v>
      </c>
    </row>
    <row r="193" spans="1:11">
      <c r="A193" s="703" t="s">
        <v>822</v>
      </c>
      <c r="B193" s="711">
        <v>2022</v>
      </c>
      <c r="C193" s="712" t="s">
        <v>636</v>
      </c>
      <c r="D193" s="713">
        <v>12</v>
      </c>
      <c r="E193" s="720">
        <v>0.36363636363636365</v>
      </c>
      <c r="F193" s="715"/>
      <c r="G193" s="716"/>
      <c r="H193" s="717">
        <v>3</v>
      </c>
      <c r="I193" s="718">
        <v>0.5</v>
      </c>
      <c r="J193" s="719">
        <v>1</v>
      </c>
      <c r="K193" s="710" t="s">
        <v>508</v>
      </c>
    </row>
    <row r="194" spans="1:11">
      <c r="A194" s="703" t="s">
        <v>823</v>
      </c>
      <c r="B194" s="711">
        <v>2022</v>
      </c>
      <c r="C194" s="712" t="s">
        <v>643</v>
      </c>
      <c r="D194" s="713">
        <v>605</v>
      </c>
      <c r="E194" s="720">
        <v>3.556940443294726E-2</v>
      </c>
      <c r="F194" s="715">
        <v>324</v>
      </c>
      <c r="G194" s="716">
        <v>3.9970392301998517E-2</v>
      </c>
      <c r="H194" s="717">
        <v>227</v>
      </c>
      <c r="I194" s="718">
        <v>7.8465260974766679E-2</v>
      </c>
      <c r="J194" s="719">
        <v>364</v>
      </c>
      <c r="K194" s="710">
        <v>7.9044516829533118E-2</v>
      </c>
    </row>
    <row r="195" spans="1:11">
      <c r="A195" s="703" t="s">
        <v>824</v>
      </c>
      <c r="B195" s="711">
        <v>2023</v>
      </c>
      <c r="C195" s="712" t="s">
        <v>643</v>
      </c>
      <c r="D195" s="713">
        <v>432</v>
      </c>
      <c r="E195" s="720"/>
      <c r="F195" s="715">
        <v>65</v>
      </c>
      <c r="G195" s="722"/>
      <c r="H195" s="717">
        <v>216</v>
      </c>
      <c r="I195" s="718"/>
      <c r="J195" s="719">
        <v>234</v>
      </c>
      <c r="K195" s="710"/>
    </row>
    <row r="196" spans="1:11">
      <c r="A196" s="703" t="s">
        <v>825</v>
      </c>
      <c r="B196" s="711">
        <v>2022</v>
      </c>
      <c r="C196" s="712" t="s">
        <v>643</v>
      </c>
      <c r="D196" s="713">
        <v>692</v>
      </c>
      <c r="E196" s="720">
        <v>0.14473959422714913</v>
      </c>
      <c r="F196" s="715">
        <v>23</v>
      </c>
      <c r="G196" s="716">
        <v>4.7227926078028747E-2</v>
      </c>
      <c r="H196" s="717">
        <v>168</v>
      </c>
      <c r="I196" s="718">
        <v>0.36363636363636365</v>
      </c>
      <c r="J196" s="719">
        <v>176</v>
      </c>
      <c r="K196" s="710">
        <v>0.21568627450980393</v>
      </c>
    </row>
    <row r="197" spans="1:11">
      <c r="A197" s="703" t="s">
        <v>826</v>
      </c>
      <c r="B197" s="711">
        <v>2021</v>
      </c>
      <c r="C197" s="712" t="s">
        <v>631</v>
      </c>
      <c r="D197" s="713">
        <v>353</v>
      </c>
      <c r="E197" s="720">
        <v>0.15843806104129263</v>
      </c>
      <c r="F197" s="715"/>
      <c r="G197" s="716"/>
      <c r="H197" s="717">
        <v>114</v>
      </c>
      <c r="I197" s="718">
        <v>0.38</v>
      </c>
      <c r="J197" s="719">
        <v>148</v>
      </c>
      <c r="K197" s="710">
        <v>0.37851662404092073</v>
      </c>
    </row>
    <row r="198" spans="1:11">
      <c r="A198" s="703" t="s">
        <v>192</v>
      </c>
      <c r="B198" s="711">
        <v>2023</v>
      </c>
      <c r="C198" s="712" t="s">
        <v>634</v>
      </c>
      <c r="D198" s="713" t="s">
        <v>984</v>
      </c>
      <c r="E198" s="720"/>
      <c r="F198" s="715"/>
      <c r="G198" s="716"/>
      <c r="H198" s="717">
        <v>162</v>
      </c>
      <c r="I198" s="718"/>
      <c r="J198" s="719">
        <v>271</v>
      </c>
      <c r="K198" s="710"/>
    </row>
    <row r="199" spans="1:11">
      <c r="A199" s="703" t="s">
        <v>827</v>
      </c>
      <c r="B199" s="711">
        <v>2021</v>
      </c>
      <c r="C199" s="712" t="s">
        <v>634</v>
      </c>
      <c r="D199" s="713">
        <v>21</v>
      </c>
      <c r="E199" s="720">
        <v>6.7873303167420816E-3</v>
      </c>
      <c r="F199" s="715"/>
      <c r="G199" s="716"/>
      <c r="H199" s="717">
        <v>29</v>
      </c>
      <c r="I199" s="718">
        <v>0.22137404580152673</v>
      </c>
      <c r="J199" s="719">
        <v>21</v>
      </c>
      <c r="K199" s="710">
        <v>0.21</v>
      </c>
    </row>
    <row r="200" spans="1:11">
      <c r="A200" s="703" t="s">
        <v>828</v>
      </c>
      <c r="B200" s="711">
        <v>2022</v>
      </c>
      <c r="C200" s="712" t="s">
        <v>643</v>
      </c>
      <c r="D200" s="713"/>
      <c r="E200" s="720"/>
      <c r="F200" s="715">
        <v>124</v>
      </c>
      <c r="G200" s="716">
        <v>0.12889812889812891</v>
      </c>
      <c r="H200" s="717">
        <v>41</v>
      </c>
      <c r="I200" s="718">
        <v>0.25786163522012578</v>
      </c>
      <c r="J200" s="719">
        <v>12</v>
      </c>
      <c r="K200" s="710"/>
    </row>
    <row r="201" spans="1:11">
      <c r="A201" s="703" t="s">
        <v>829</v>
      </c>
      <c r="B201" s="711">
        <v>2022</v>
      </c>
      <c r="C201" s="712" t="s">
        <v>634</v>
      </c>
      <c r="D201" s="713">
        <v>100</v>
      </c>
      <c r="E201" s="720"/>
      <c r="F201" s="715"/>
      <c r="G201" s="716"/>
      <c r="H201" s="717">
        <v>43</v>
      </c>
      <c r="I201" s="718"/>
      <c r="J201" s="719">
        <v>66</v>
      </c>
      <c r="K201" s="710"/>
    </row>
    <row r="202" spans="1:11">
      <c r="A202" s="703" t="s">
        <v>830</v>
      </c>
      <c r="B202" s="711">
        <v>2021</v>
      </c>
      <c r="C202" s="712" t="s">
        <v>643</v>
      </c>
      <c r="D202" s="713">
        <v>214</v>
      </c>
      <c r="E202" s="720">
        <v>4.324105879975753E-2</v>
      </c>
      <c r="F202" s="715">
        <v>99</v>
      </c>
      <c r="G202" s="716">
        <v>7.6153846153846155E-2</v>
      </c>
      <c r="H202" s="717">
        <v>131</v>
      </c>
      <c r="I202" s="718">
        <v>0.31873479318734793</v>
      </c>
      <c r="J202" s="719">
        <v>233</v>
      </c>
      <c r="K202" s="710">
        <v>0.43796992481203006</v>
      </c>
    </row>
    <row r="203" spans="1:11">
      <c r="A203" s="703" t="s">
        <v>831</v>
      </c>
      <c r="B203" s="711">
        <v>2021</v>
      </c>
      <c r="C203" s="712" t="s">
        <v>636</v>
      </c>
      <c r="D203" s="713">
        <v>135</v>
      </c>
      <c r="E203" s="720">
        <v>6.8983137455288709E-2</v>
      </c>
      <c r="F203" s="715">
        <v>44</v>
      </c>
      <c r="G203" s="716">
        <v>6.358381502890173E-2</v>
      </c>
      <c r="H203" s="717">
        <v>74</v>
      </c>
      <c r="I203" s="718">
        <v>0.24025974025974026</v>
      </c>
      <c r="J203" s="719">
        <v>123</v>
      </c>
      <c r="K203" s="710">
        <v>0.32283464566929132</v>
      </c>
    </row>
    <row r="204" spans="1:11">
      <c r="A204" s="703" t="s">
        <v>832</v>
      </c>
      <c r="B204" s="711">
        <v>2022</v>
      </c>
      <c r="C204" s="712" t="s">
        <v>636</v>
      </c>
      <c r="D204" s="713">
        <v>350</v>
      </c>
      <c r="E204" s="720">
        <v>0.17526289434151227</v>
      </c>
      <c r="F204" s="715">
        <v>127</v>
      </c>
      <c r="G204" s="716">
        <v>0.12354085603112841</v>
      </c>
      <c r="H204" s="717">
        <v>104</v>
      </c>
      <c r="I204" s="718">
        <v>0.47706422018348627</v>
      </c>
      <c r="J204" s="719">
        <v>146</v>
      </c>
      <c r="K204" s="710">
        <v>0.43323442136498519</v>
      </c>
    </row>
    <row r="205" spans="1:11">
      <c r="A205" s="703" t="s">
        <v>833</v>
      </c>
      <c r="B205" s="711">
        <v>2022</v>
      </c>
      <c r="C205" s="712" t="s">
        <v>636</v>
      </c>
      <c r="D205" s="713">
        <v>405</v>
      </c>
      <c r="E205" s="720">
        <v>4.2618120593496789E-2</v>
      </c>
      <c r="F205" s="715">
        <v>48</v>
      </c>
      <c r="G205" s="716">
        <v>5.9925093632958802E-2</v>
      </c>
      <c r="H205" s="717">
        <v>231</v>
      </c>
      <c r="I205" s="718">
        <v>0.46951219512195119</v>
      </c>
      <c r="J205" s="719">
        <v>219</v>
      </c>
      <c r="K205" s="710">
        <v>0.37823834196891193</v>
      </c>
    </row>
    <row r="206" spans="1:11">
      <c r="A206" s="703" t="s">
        <v>834</v>
      </c>
      <c r="B206" s="711">
        <v>2022</v>
      </c>
      <c r="C206" s="712" t="s">
        <v>636</v>
      </c>
      <c r="D206" s="713">
        <v>148</v>
      </c>
      <c r="E206" s="720">
        <v>0.11544461778471139</v>
      </c>
      <c r="F206" s="715">
        <v>20</v>
      </c>
      <c r="G206" s="716">
        <v>0.18018018018018017</v>
      </c>
      <c r="H206" s="717">
        <v>74</v>
      </c>
      <c r="I206" s="718">
        <v>0.13237924865831843</v>
      </c>
      <c r="J206" s="719">
        <v>82</v>
      </c>
      <c r="K206" s="710">
        <v>0.45054945054945056</v>
      </c>
    </row>
    <row r="207" spans="1:11">
      <c r="A207" s="703" t="s">
        <v>835</v>
      </c>
      <c r="B207" s="711">
        <v>2021</v>
      </c>
      <c r="C207" s="712" t="s">
        <v>631</v>
      </c>
      <c r="D207" s="713">
        <v>419</v>
      </c>
      <c r="E207" s="720">
        <v>0.19149908592321754</v>
      </c>
      <c r="F207" s="715">
        <v>4</v>
      </c>
      <c r="G207" s="716">
        <v>0.12121212121212122</v>
      </c>
      <c r="H207" s="717">
        <v>132</v>
      </c>
      <c r="I207" s="718">
        <v>0.44594594594594594</v>
      </c>
      <c r="J207" s="719">
        <v>201</v>
      </c>
      <c r="K207" s="710">
        <v>0.44666666666666666</v>
      </c>
    </row>
    <row r="208" spans="1:11">
      <c r="A208" s="747" t="s">
        <v>836</v>
      </c>
      <c r="B208" s="711">
        <v>2023</v>
      </c>
      <c r="C208" s="723" t="s">
        <v>636</v>
      </c>
      <c r="D208" s="713" t="s">
        <v>837</v>
      </c>
      <c r="E208" s="720">
        <v>0.24651324965132496</v>
      </c>
      <c r="F208" s="715" t="s">
        <v>838</v>
      </c>
      <c r="G208" s="716">
        <v>0.25520110957004161</v>
      </c>
      <c r="H208" s="717">
        <v>997</v>
      </c>
      <c r="I208" s="718">
        <v>0.47251184834123222</v>
      </c>
      <c r="J208" s="719" t="s">
        <v>839</v>
      </c>
      <c r="K208" s="710">
        <v>0.50709994538503544</v>
      </c>
    </row>
    <row r="209" spans="1:11">
      <c r="A209" s="703" t="s">
        <v>840</v>
      </c>
      <c r="B209" s="711">
        <v>2021</v>
      </c>
      <c r="C209" s="712" t="s">
        <v>643</v>
      </c>
      <c r="D209" s="713">
        <v>371</v>
      </c>
      <c r="E209" s="718">
        <v>9.989229940764674E-2</v>
      </c>
      <c r="F209" s="719">
        <v>106</v>
      </c>
      <c r="G209" s="716">
        <v>0.14343707713125844</v>
      </c>
      <c r="H209" s="717">
        <v>197</v>
      </c>
      <c r="I209" s="718">
        <v>0.22800925925925927</v>
      </c>
      <c r="J209" s="719">
        <v>438</v>
      </c>
      <c r="K209" s="710">
        <v>0.23688480259599784</v>
      </c>
    </row>
    <row r="210" spans="1:11">
      <c r="A210" s="703" t="s">
        <v>841</v>
      </c>
      <c r="B210" s="724">
        <v>2021</v>
      </c>
      <c r="C210" s="725" t="s">
        <v>643</v>
      </c>
      <c r="D210" s="726">
        <v>267</v>
      </c>
      <c r="E210" s="727">
        <v>5.9136212624584718E-2</v>
      </c>
      <c r="F210" s="728"/>
      <c r="G210" s="729"/>
      <c r="H210" s="730">
        <v>98</v>
      </c>
      <c r="I210" s="727">
        <v>0.43555555555555553</v>
      </c>
      <c r="J210" s="728">
        <v>150</v>
      </c>
      <c r="K210" s="710">
        <v>0.35377358490566035</v>
      </c>
    </row>
    <row r="211" spans="1:11">
      <c r="A211" s="694" t="s">
        <v>842</v>
      </c>
      <c r="B211" s="711">
        <v>2022</v>
      </c>
      <c r="C211" s="712" t="s">
        <v>643</v>
      </c>
      <c r="D211" s="713">
        <v>184</v>
      </c>
      <c r="E211" s="718">
        <v>0.10126582278481013</v>
      </c>
      <c r="F211" s="719">
        <v>13</v>
      </c>
      <c r="G211" s="716">
        <v>3.2098765432098768E-2</v>
      </c>
      <c r="H211" s="713">
        <v>68</v>
      </c>
      <c r="I211" s="718">
        <v>0.15246636771300448</v>
      </c>
      <c r="J211" s="719">
        <v>71</v>
      </c>
      <c r="K211" s="701"/>
    </row>
    <row r="212" spans="1:11">
      <c r="A212" s="694" t="s">
        <v>843</v>
      </c>
      <c r="B212" s="711">
        <v>2021</v>
      </c>
      <c r="C212" s="712" t="s">
        <v>636</v>
      </c>
      <c r="D212" s="713">
        <v>205</v>
      </c>
      <c r="E212" s="718">
        <v>8.2000000000000003E-2</v>
      </c>
      <c r="F212" s="719">
        <v>88</v>
      </c>
      <c r="G212" s="716">
        <v>4.3999999999999997E-2</v>
      </c>
      <c r="H212" s="713">
        <v>85</v>
      </c>
      <c r="I212" s="718">
        <v>0.34</v>
      </c>
      <c r="J212" s="719">
        <v>58</v>
      </c>
      <c r="K212" s="701">
        <v>0.23200000000000001</v>
      </c>
    </row>
    <row r="213" spans="1:11">
      <c r="A213" s="694" t="s">
        <v>844</v>
      </c>
      <c r="B213" s="711">
        <v>2022</v>
      </c>
      <c r="C213" s="712" t="s">
        <v>643</v>
      </c>
      <c r="D213" s="713">
        <v>305</v>
      </c>
      <c r="E213" s="718">
        <v>4.7345544861844148E-2</v>
      </c>
      <c r="F213" s="719">
        <v>273</v>
      </c>
      <c r="G213" s="716">
        <v>0.104</v>
      </c>
      <c r="H213" s="713">
        <v>133</v>
      </c>
      <c r="I213" s="718">
        <v>0.28540772532188841</v>
      </c>
      <c r="J213" s="719">
        <v>120</v>
      </c>
      <c r="K213" s="701">
        <v>0.29629629629629628</v>
      </c>
    </row>
    <row r="214" spans="1:11">
      <c r="A214" s="694" t="s">
        <v>845</v>
      </c>
      <c r="B214" s="711">
        <v>2022</v>
      </c>
      <c r="C214" s="712" t="s">
        <v>643</v>
      </c>
      <c r="D214" s="713"/>
      <c r="E214" s="718"/>
      <c r="F214" s="719">
        <v>125</v>
      </c>
      <c r="G214" s="716"/>
      <c r="H214" s="713">
        <v>22</v>
      </c>
      <c r="I214" s="718"/>
      <c r="J214" s="719">
        <v>17</v>
      </c>
      <c r="K214" s="701"/>
    </row>
    <row r="215" spans="1:11">
      <c r="A215" s="694" t="s">
        <v>846</v>
      </c>
      <c r="B215" s="711">
        <v>2021</v>
      </c>
      <c r="C215" s="712" t="s">
        <v>643</v>
      </c>
      <c r="D215" s="713">
        <v>94</v>
      </c>
      <c r="E215" s="718">
        <v>3.9297658862876256E-2</v>
      </c>
      <c r="F215" s="719">
        <v>43</v>
      </c>
      <c r="G215" s="716">
        <v>7.5704225352112672E-2</v>
      </c>
      <c r="H215" s="713">
        <v>52</v>
      </c>
      <c r="I215" s="718">
        <v>0.19771863117870722</v>
      </c>
      <c r="J215" s="719">
        <v>18</v>
      </c>
      <c r="K215" s="701">
        <v>0.11920529801324503</v>
      </c>
    </row>
    <row r="216" spans="1:11">
      <c r="A216" s="694" t="s">
        <v>846</v>
      </c>
      <c r="B216" s="711">
        <v>2022</v>
      </c>
      <c r="C216" s="712" t="s">
        <v>643</v>
      </c>
      <c r="D216" s="713">
        <v>850</v>
      </c>
      <c r="E216" s="718">
        <v>9.0802264715308195E-2</v>
      </c>
      <c r="F216" s="719">
        <v>338</v>
      </c>
      <c r="G216" s="716">
        <v>0.14195716085678287</v>
      </c>
      <c r="H216" s="713">
        <v>238</v>
      </c>
      <c r="I216" s="718">
        <v>0.22884615384615384</v>
      </c>
      <c r="J216" s="719">
        <v>385</v>
      </c>
      <c r="K216" s="701">
        <v>0.22344747533372025</v>
      </c>
    </row>
    <row r="217" spans="1:11">
      <c r="A217" s="694" t="s">
        <v>847</v>
      </c>
      <c r="B217" s="711">
        <v>2022</v>
      </c>
      <c r="C217" s="712" t="s">
        <v>643</v>
      </c>
      <c r="D217" s="713">
        <v>303</v>
      </c>
      <c r="E217" s="718">
        <v>9.4304388422035479E-2</v>
      </c>
      <c r="F217" s="719">
        <v>11</v>
      </c>
      <c r="G217" s="716">
        <v>0.24444444444444444</v>
      </c>
      <c r="H217" s="713">
        <v>58</v>
      </c>
      <c r="I217" s="718">
        <v>0.20567375886524822</v>
      </c>
      <c r="J217" s="719">
        <v>111</v>
      </c>
      <c r="K217" s="701">
        <v>0.40659340659340659</v>
      </c>
    </row>
    <row r="218" spans="1:11">
      <c r="A218" s="694" t="s">
        <v>848</v>
      </c>
      <c r="B218" s="711">
        <v>2022</v>
      </c>
      <c r="C218" s="712" t="s">
        <v>643</v>
      </c>
      <c r="D218" s="713">
        <v>247</v>
      </c>
      <c r="E218" s="718">
        <v>0.17731514716439339</v>
      </c>
      <c r="F218" s="719">
        <v>12</v>
      </c>
      <c r="G218" s="716">
        <v>4.1237113402061855E-2</v>
      </c>
      <c r="H218" s="713">
        <v>46</v>
      </c>
      <c r="I218" s="718">
        <v>0.22660098522167488</v>
      </c>
      <c r="J218" s="719">
        <v>69</v>
      </c>
      <c r="K218" s="701">
        <v>0.33173076923076922</v>
      </c>
    </row>
    <row r="219" spans="1:11">
      <c r="A219" s="694" t="s">
        <v>849</v>
      </c>
      <c r="B219" s="711">
        <v>2022</v>
      </c>
      <c r="C219" s="712" t="s">
        <v>643</v>
      </c>
      <c r="D219" s="713">
        <v>121</v>
      </c>
      <c r="E219" s="718">
        <v>0.14774114774114774</v>
      </c>
      <c r="F219" s="719"/>
      <c r="G219" s="716"/>
      <c r="H219" s="713">
        <v>14</v>
      </c>
      <c r="I219" s="718">
        <v>0.20895522388059701</v>
      </c>
      <c r="J219" s="719">
        <v>33</v>
      </c>
      <c r="K219" s="701">
        <v>0.42307692307692307</v>
      </c>
    </row>
    <row r="220" spans="1:11">
      <c r="A220" s="694" t="s">
        <v>850</v>
      </c>
      <c r="B220" s="711">
        <v>2022</v>
      </c>
      <c r="C220" s="712" t="s">
        <v>643</v>
      </c>
      <c r="D220" s="713">
        <v>126</v>
      </c>
      <c r="E220" s="718">
        <v>0.12676056338028169</v>
      </c>
      <c r="F220" s="719">
        <v>2</v>
      </c>
      <c r="G220" s="716">
        <v>0.15384615384615385</v>
      </c>
      <c r="H220" s="713">
        <v>29</v>
      </c>
      <c r="I220" s="718">
        <v>9.2948717948717952E-2</v>
      </c>
      <c r="J220" s="719">
        <v>60</v>
      </c>
      <c r="K220" s="701">
        <v>0.51724137931034486</v>
      </c>
    </row>
    <row r="221" spans="1:11">
      <c r="A221" s="694" t="s">
        <v>851</v>
      </c>
      <c r="B221" s="711">
        <v>2022</v>
      </c>
      <c r="C221" s="712" t="s">
        <v>643</v>
      </c>
      <c r="D221" s="713"/>
      <c r="E221" s="718"/>
      <c r="F221" s="719">
        <v>98</v>
      </c>
      <c r="G221" s="716">
        <v>0.37692307692307692</v>
      </c>
      <c r="H221" s="713">
        <v>14</v>
      </c>
      <c r="I221" s="718">
        <v>0.25</v>
      </c>
      <c r="J221" s="719">
        <v>18</v>
      </c>
      <c r="K221" s="701">
        <v>0.66666666666666663</v>
      </c>
    </row>
    <row r="222" spans="1:11">
      <c r="A222" s="694" t="s">
        <v>852</v>
      </c>
      <c r="B222" s="711">
        <v>2023</v>
      </c>
      <c r="C222" s="712" t="s">
        <v>636</v>
      </c>
      <c r="D222" s="713">
        <v>508</v>
      </c>
      <c r="E222" s="718"/>
      <c r="F222" s="719">
        <v>18</v>
      </c>
      <c r="G222" s="716">
        <v>0.15789473684210525</v>
      </c>
      <c r="H222" s="713">
        <v>88</v>
      </c>
      <c r="I222" s="718"/>
      <c r="J222" s="719">
        <v>145</v>
      </c>
      <c r="K222" s="701"/>
    </row>
    <row r="223" spans="1:11">
      <c r="A223" s="694" t="s">
        <v>853</v>
      </c>
      <c r="B223" s="711">
        <v>2021</v>
      </c>
      <c r="C223" s="712" t="s">
        <v>643</v>
      </c>
      <c r="D223" s="713">
        <v>473</v>
      </c>
      <c r="E223" s="718">
        <v>7.7808850139825636E-2</v>
      </c>
      <c r="F223" s="719">
        <v>156</v>
      </c>
      <c r="G223" s="716">
        <v>0.10633946830265849</v>
      </c>
      <c r="H223" s="713">
        <v>163</v>
      </c>
      <c r="I223" s="718">
        <v>0.42118863049095606</v>
      </c>
      <c r="J223" s="719">
        <v>220</v>
      </c>
      <c r="K223" s="701">
        <v>0.32983508245877063</v>
      </c>
    </row>
    <row r="224" spans="1:11">
      <c r="A224" s="694" t="s">
        <v>854</v>
      </c>
      <c r="B224" s="711">
        <v>2023</v>
      </c>
      <c r="C224" s="712" t="s">
        <v>631</v>
      </c>
      <c r="D224" s="713">
        <v>699</v>
      </c>
      <c r="E224" s="718">
        <v>0.25107758620689657</v>
      </c>
      <c r="F224" s="719">
        <v>3</v>
      </c>
      <c r="G224" s="716"/>
      <c r="H224" s="713">
        <v>135</v>
      </c>
      <c r="I224" s="718">
        <v>0.44554455445544555</v>
      </c>
      <c r="J224" s="719">
        <v>210</v>
      </c>
      <c r="K224" s="701">
        <v>0.41666666666666669</v>
      </c>
    </row>
    <row r="225" spans="1:11">
      <c r="A225" s="694" t="s">
        <v>855</v>
      </c>
      <c r="B225" s="711">
        <v>2022</v>
      </c>
      <c r="C225" s="712" t="s">
        <v>643</v>
      </c>
      <c r="D225" s="713">
        <v>348</v>
      </c>
      <c r="E225" s="718">
        <v>8.5798816568047331E-2</v>
      </c>
      <c r="F225" s="719">
        <v>76</v>
      </c>
      <c r="G225" s="716">
        <v>8.5875706214689262E-2</v>
      </c>
      <c r="H225" s="713">
        <v>75</v>
      </c>
      <c r="I225" s="718">
        <v>0.4838709677419355</v>
      </c>
      <c r="J225" s="719">
        <v>39</v>
      </c>
      <c r="K225" s="701">
        <v>0.95121951219512191</v>
      </c>
    </row>
    <row r="226" spans="1:11">
      <c r="A226" s="694" t="s">
        <v>856</v>
      </c>
      <c r="B226" s="711">
        <v>2022</v>
      </c>
      <c r="C226" s="712" t="s">
        <v>636</v>
      </c>
      <c r="D226" s="713">
        <v>389</v>
      </c>
      <c r="E226" s="718">
        <v>0.10865921787709497</v>
      </c>
      <c r="F226" s="719">
        <v>18</v>
      </c>
      <c r="G226" s="716">
        <v>4.4776119402985072E-2</v>
      </c>
      <c r="H226" s="713">
        <v>162</v>
      </c>
      <c r="I226" s="718">
        <v>0.51757188498402551</v>
      </c>
      <c r="J226" s="719">
        <v>191</v>
      </c>
      <c r="K226" s="701">
        <v>0.34352517985611508</v>
      </c>
    </row>
    <row r="227" spans="1:11">
      <c r="A227" s="694" t="s">
        <v>857</v>
      </c>
      <c r="B227" s="711">
        <v>2021</v>
      </c>
      <c r="C227" s="712" t="s">
        <v>631</v>
      </c>
      <c r="D227" s="713">
        <v>332</v>
      </c>
      <c r="E227" s="718">
        <v>0.17830290010741137</v>
      </c>
      <c r="F227" s="719">
        <v>26</v>
      </c>
      <c r="G227" s="716">
        <v>9.6296296296296297E-2</v>
      </c>
      <c r="H227" s="713">
        <v>139</v>
      </c>
      <c r="I227" s="718">
        <v>0.50362318840579712</v>
      </c>
      <c r="J227" s="719">
        <v>212</v>
      </c>
      <c r="K227" s="701">
        <v>0.41005802707930367</v>
      </c>
    </row>
    <row r="228" spans="1:11">
      <c r="A228" s="694" t="s">
        <v>858</v>
      </c>
      <c r="B228" s="711">
        <v>2021</v>
      </c>
      <c r="C228" s="712" t="s">
        <v>636</v>
      </c>
      <c r="D228" s="713">
        <v>362</v>
      </c>
      <c r="E228" s="718">
        <v>0.21952698605215282</v>
      </c>
      <c r="F228" s="719">
        <v>41</v>
      </c>
      <c r="G228" s="716">
        <v>0.21925133689839571</v>
      </c>
      <c r="H228" s="713">
        <v>99</v>
      </c>
      <c r="I228" s="718">
        <v>0.32781456953642385</v>
      </c>
      <c r="J228" s="719">
        <v>123</v>
      </c>
      <c r="K228" s="701">
        <v>0.56164383561643838</v>
      </c>
    </row>
    <row r="229" spans="1:11">
      <c r="A229" s="694" t="s">
        <v>859</v>
      </c>
      <c r="B229" s="711">
        <v>2021</v>
      </c>
      <c r="C229" s="712" t="s">
        <v>636</v>
      </c>
      <c r="D229" s="713">
        <v>691</v>
      </c>
      <c r="E229" s="718">
        <v>0.1902533039647577</v>
      </c>
      <c r="F229" s="719">
        <v>143</v>
      </c>
      <c r="G229" s="716">
        <v>0.12413194444444445</v>
      </c>
      <c r="H229" s="713">
        <v>171</v>
      </c>
      <c r="I229" s="718">
        <v>0.41404358353510895</v>
      </c>
      <c r="J229" s="719">
        <v>255</v>
      </c>
      <c r="K229" s="701">
        <v>0.38002980625931443</v>
      </c>
    </row>
    <row r="230" spans="1:11">
      <c r="A230" s="694" t="s">
        <v>860</v>
      </c>
      <c r="B230" s="711">
        <v>2022</v>
      </c>
      <c r="C230" s="712" t="s">
        <v>643</v>
      </c>
      <c r="D230" s="713">
        <v>388</v>
      </c>
      <c r="E230" s="718">
        <v>8.003300330033003E-2</v>
      </c>
      <c r="F230" s="719">
        <v>176</v>
      </c>
      <c r="G230" s="716">
        <v>0.10545236668663871</v>
      </c>
      <c r="H230" s="713">
        <v>137</v>
      </c>
      <c r="I230" s="718">
        <v>0.15747126436781608</v>
      </c>
      <c r="J230" s="719">
        <v>325</v>
      </c>
      <c r="K230" s="701">
        <v>0.42317708333333331</v>
      </c>
    </row>
    <row r="231" spans="1:11">
      <c r="A231" s="694" t="s">
        <v>861</v>
      </c>
      <c r="B231" s="711">
        <v>2022</v>
      </c>
      <c r="C231" s="712" t="s">
        <v>643</v>
      </c>
      <c r="D231" s="713">
        <v>349</v>
      </c>
      <c r="E231" s="718">
        <v>3.2856335906608927E-2</v>
      </c>
      <c r="F231" s="719">
        <v>192</v>
      </c>
      <c r="G231" s="716">
        <v>5.5684454756380508E-2</v>
      </c>
      <c r="H231" s="713">
        <v>132</v>
      </c>
      <c r="I231" s="718">
        <v>0.17254901960784313</v>
      </c>
      <c r="J231" s="719">
        <v>248</v>
      </c>
      <c r="K231" s="701">
        <v>0.11267605633802817</v>
      </c>
    </row>
    <row r="232" spans="1:11">
      <c r="A232" s="694" t="s">
        <v>862</v>
      </c>
      <c r="B232" s="711">
        <v>2022</v>
      </c>
      <c r="C232" s="712" t="s">
        <v>643</v>
      </c>
      <c r="D232" s="713">
        <v>9</v>
      </c>
      <c r="E232" s="718"/>
      <c r="F232" s="719">
        <v>20</v>
      </c>
      <c r="G232" s="716"/>
      <c r="H232" s="713">
        <v>25</v>
      </c>
      <c r="I232" s="718"/>
      <c r="J232" s="719">
        <v>30</v>
      </c>
      <c r="K232" s="701"/>
    </row>
    <row r="233" spans="1:11">
      <c r="A233" s="694" t="s">
        <v>863</v>
      </c>
      <c r="B233" s="711">
        <v>2023</v>
      </c>
      <c r="C233" s="712" t="s">
        <v>643</v>
      </c>
      <c r="D233" s="713">
        <v>346</v>
      </c>
      <c r="E233" s="718"/>
      <c r="F233" s="719">
        <v>14</v>
      </c>
      <c r="G233" s="716"/>
      <c r="H233" s="713">
        <v>103</v>
      </c>
      <c r="I233" s="718"/>
      <c r="J233" s="719">
        <v>184</v>
      </c>
      <c r="K233" s="701"/>
    </row>
    <row r="234" spans="1:11">
      <c r="A234" s="694" t="s">
        <v>864</v>
      </c>
      <c r="B234" s="711">
        <v>2023</v>
      </c>
      <c r="C234" s="712" t="s">
        <v>634</v>
      </c>
      <c r="D234" s="713">
        <v>76</v>
      </c>
      <c r="E234" s="718">
        <v>2.6243093922651933E-2</v>
      </c>
      <c r="F234" s="719">
        <v>6</v>
      </c>
      <c r="G234" s="716"/>
      <c r="H234" s="713">
        <v>57</v>
      </c>
      <c r="I234" s="718">
        <v>0.22007722007722008</v>
      </c>
      <c r="J234" s="719">
        <v>90</v>
      </c>
      <c r="K234" s="701">
        <v>0.4</v>
      </c>
    </row>
    <row r="235" spans="1:11">
      <c r="A235" s="694" t="s">
        <v>865</v>
      </c>
      <c r="B235" s="711">
        <v>2022</v>
      </c>
      <c r="C235" s="712" t="s">
        <v>634</v>
      </c>
      <c r="D235" s="713">
        <v>190</v>
      </c>
      <c r="E235" s="718">
        <v>6.5585088022091814E-2</v>
      </c>
      <c r="F235" s="719"/>
      <c r="G235" s="716"/>
      <c r="H235" s="713">
        <v>69</v>
      </c>
      <c r="I235" s="718">
        <v>0.28163265306122448</v>
      </c>
      <c r="J235" s="719">
        <v>71</v>
      </c>
      <c r="K235" s="701">
        <v>0.3034188034188034</v>
      </c>
    </row>
    <row r="236" spans="1:11">
      <c r="A236" s="694" t="s">
        <v>866</v>
      </c>
      <c r="B236" s="711">
        <v>2022</v>
      </c>
      <c r="C236" s="712" t="s">
        <v>643</v>
      </c>
      <c r="D236" s="713">
        <v>477</v>
      </c>
      <c r="E236" s="718">
        <v>3.5867358448003608E-2</v>
      </c>
      <c r="F236" s="719">
        <v>53</v>
      </c>
      <c r="G236" s="716">
        <v>7.2305593451568895E-2</v>
      </c>
      <c r="H236" s="713">
        <v>147</v>
      </c>
      <c r="I236" s="718">
        <v>0.14969450101832993</v>
      </c>
      <c r="J236" s="719">
        <v>237</v>
      </c>
      <c r="K236" s="701">
        <v>0.18386346004654772</v>
      </c>
    </row>
    <row r="237" spans="1:11">
      <c r="A237" s="694" t="s">
        <v>867</v>
      </c>
      <c r="B237" s="711">
        <v>2022</v>
      </c>
      <c r="C237" s="712" t="s">
        <v>636</v>
      </c>
      <c r="D237" s="713">
        <v>198</v>
      </c>
      <c r="E237" s="718">
        <v>0.171875</v>
      </c>
      <c r="F237" s="719">
        <v>45</v>
      </c>
      <c r="G237" s="716">
        <v>0.1226158038147139</v>
      </c>
      <c r="H237" s="713">
        <v>63</v>
      </c>
      <c r="I237" s="718">
        <v>0.52066115702479343</v>
      </c>
      <c r="J237" s="719">
        <v>107</v>
      </c>
      <c r="K237" s="701">
        <v>0.52709359605911332</v>
      </c>
    </row>
    <row r="238" spans="1:11">
      <c r="A238" s="694" t="s">
        <v>868</v>
      </c>
      <c r="B238" s="711">
        <v>2023</v>
      </c>
      <c r="C238" s="712" t="s">
        <v>631</v>
      </c>
      <c r="D238" s="713">
        <v>267</v>
      </c>
      <c r="E238" s="718">
        <v>0.18567454798331015</v>
      </c>
      <c r="F238" s="719">
        <v>1</v>
      </c>
      <c r="G238" s="716"/>
      <c r="H238" s="713"/>
      <c r="I238" s="718"/>
      <c r="J238" s="719"/>
      <c r="K238" s="701"/>
    </row>
    <row r="239" spans="1:11">
      <c r="A239" s="694" t="s">
        <v>869</v>
      </c>
      <c r="B239" s="711">
        <v>2021</v>
      </c>
      <c r="C239" s="712" t="s">
        <v>636</v>
      </c>
      <c r="D239" s="713">
        <v>536</v>
      </c>
      <c r="E239" s="718">
        <v>0.22021364009860311</v>
      </c>
      <c r="F239" s="719">
        <v>58</v>
      </c>
      <c r="G239" s="716">
        <v>0.16666666666666666</v>
      </c>
      <c r="H239" s="713">
        <v>101</v>
      </c>
      <c r="I239" s="718">
        <v>0.63124999999999998</v>
      </c>
      <c r="J239" s="719">
        <v>152</v>
      </c>
      <c r="K239" s="701">
        <v>0.41304347826086957</v>
      </c>
    </row>
    <row r="240" spans="1:11">
      <c r="A240" s="694" t="s">
        <v>870</v>
      </c>
      <c r="B240" s="711">
        <v>2023</v>
      </c>
      <c r="C240" s="712" t="s">
        <v>634</v>
      </c>
      <c r="D240" s="713">
        <v>68</v>
      </c>
      <c r="E240" s="718">
        <v>2.6366808840635907E-2</v>
      </c>
      <c r="F240" s="719">
        <v>0</v>
      </c>
      <c r="G240" s="716"/>
      <c r="H240" s="713">
        <v>65</v>
      </c>
      <c r="I240" s="718">
        <v>0.1906158357771261</v>
      </c>
      <c r="J240" s="719">
        <v>86</v>
      </c>
      <c r="K240" s="701">
        <v>0.24293785310734464</v>
      </c>
    </row>
    <row r="241" spans="1:11">
      <c r="A241" s="694" t="s">
        <v>871</v>
      </c>
      <c r="B241" s="711">
        <v>2022</v>
      </c>
      <c r="C241" s="712" t="s">
        <v>636</v>
      </c>
      <c r="D241" s="713">
        <v>289</v>
      </c>
      <c r="E241" s="718">
        <v>0.10512913786831575</v>
      </c>
      <c r="F241" s="719">
        <v>381</v>
      </c>
      <c r="G241" s="716">
        <v>0.12414467253176931</v>
      </c>
      <c r="H241" s="713">
        <v>161</v>
      </c>
      <c r="I241" s="718">
        <v>0.58974358974358976</v>
      </c>
      <c r="J241" s="719">
        <v>276</v>
      </c>
      <c r="K241" s="701">
        <v>0.48421052631578948</v>
      </c>
    </row>
    <row r="242" spans="1:11">
      <c r="A242" s="694" t="s">
        <v>872</v>
      </c>
      <c r="B242" s="711">
        <v>2022</v>
      </c>
      <c r="C242" s="712" t="s">
        <v>643</v>
      </c>
      <c r="D242" s="713">
        <v>20</v>
      </c>
      <c r="E242" s="718">
        <v>0.4</v>
      </c>
      <c r="F242" s="719">
        <v>77</v>
      </c>
      <c r="G242" s="716">
        <v>0.12833333333333333</v>
      </c>
      <c r="H242" s="713">
        <v>35</v>
      </c>
      <c r="I242" s="718">
        <v>0.7</v>
      </c>
      <c r="J242" s="719">
        <v>22</v>
      </c>
      <c r="K242" s="701">
        <v>0.44</v>
      </c>
    </row>
    <row r="243" spans="1:11">
      <c r="A243" s="694" t="s">
        <v>873</v>
      </c>
      <c r="B243" s="711">
        <v>2021</v>
      </c>
      <c r="C243" s="712" t="s">
        <v>636</v>
      </c>
      <c r="D243" s="713">
        <v>127</v>
      </c>
      <c r="E243" s="718">
        <v>0.1411111111111111</v>
      </c>
      <c r="F243" s="719">
        <v>35</v>
      </c>
      <c r="G243" s="716">
        <v>2.3333333333333334E-2</v>
      </c>
      <c r="H243" s="713">
        <v>46</v>
      </c>
      <c r="I243" s="718">
        <v>0.13142857142857142</v>
      </c>
      <c r="J243" s="719">
        <v>63</v>
      </c>
      <c r="K243" s="701">
        <v>0.252</v>
      </c>
    </row>
    <row r="244" spans="1:11">
      <c r="A244" s="694" t="s">
        <v>874</v>
      </c>
      <c r="B244" s="711">
        <v>2023</v>
      </c>
      <c r="C244" s="712" t="s">
        <v>631</v>
      </c>
      <c r="D244" s="713">
        <v>81</v>
      </c>
      <c r="E244" s="718" t="s">
        <v>875</v>
      </c>
      <c r="F244" s="719">
        <v>0</v>
      </c>
      <c r="G244" s="722">
        <v>0</v>
      </c>
      <c r="H244" s="713">
        <v>67</v>
      </c>
      <c r="I244" s="718" t="s">
        <v>876</v>
      </c>
      <c r="J244" s="719">
        <v>93</v>
      </c>
      <c r="K244" s="701" t="s">
        <v>877</v>
      </c>
    </row>
    <row r="245" spans="1:11">
      <c r="A245" s="694" t="s">
        <v>878</v>
      </c>
      <c r="B245" s="711">
        <v>2021</v>
      </c>
      <c r="C245" s="712" t="s">
        <v>636</v>
      </c>
      <c r="D245" s="713">
        <v>101</v>
      </c>
      <c r="E245" s="718">
        <v>0.104989604989605</v>
      </c>
      <c r="F245" s="719">
        <v>7</v>
      </c>
      <c r="G245" s="716">
        <v>6.6666666666666666E-2</v>
      </c>
      <c r="H245" s="713">
        <v>36</v>
      </c>
      <c r="I245" s="718">
        <v>0.17560975609756097</v>
      </c>
      <c r="J245" s="719">
        <v>59</v>
      </c>
      <c r="K245" s="701">
        <v>0.47580645161290325</v>
      </c>
    </row>
    <row r="246" spans="1:11">
      <c r="A246" s="694" t="s">
        <v>878</v>
      </c>
      <c r="B246" s="711">
        <v>2022</v>
      </c>
      <c r="C246" s="712" t="s">
        <v>636</v>
      </c>
      <c r="D246" s="713">
        <v>90</v>
      </c>
      <c r="E246" s="718"/>
      <c r="F246" s="719">
        <v>8</v>
      </c>
      <c r="G246" s="716"/>
      <c r="H246" s="713">
        <v>27</v>
      </c>
      <c r="I246" s="718"/>
      <c r="J246" s="719">
        <v>37</v>
      </c>
      <c r="K246" s="701"/>
    </row>
    <row r="247" spans="1:11">
      <c r="A247" s="694" t="s">
        <v>879</v>
      </c>
      <c r="B247" s="711">
        <v>2022</v>
      </c>
      <c r="C247" s="712" t="s">
        <v>636</v>
      </c>
      <c r="D247" s="713">
        <v>51</v>
      </c>
      <c r="E247" s="718">
        <v>0.17770034843205576</v>
      </c>
      <c r="F247" s="719">
        <v>62</v>
      </c>
      <c r="G247" s="716">
        <v>0.13080168776371309</v>
      </c>
      <c r="H247" s="713">
        <v>38</v>
      </c>
      <c r="I247" s="718">
        <v>0.31932773109243695</v>
      </c>
      <c r="J247" s="719">
        <v>15</v>
      </c>
      <c r="K247" s="701">
        <v>0.65217391304347827</v>
      </c>
    </row>
    <row r="248" spans="1:11">
      <c r="A248" s="694" t="s">
        <v>880</v>
      </c>
      <c r="B248" s="711">
        <v>2022</v>
      </c>
      <c r="C248" s="712" t="s">
        <v>636</v>
      </c>
      <c r="D248" s="713"/>
      <c r="E248" s="718"/>
      <c r="F248" s="719">
        <v>36</v>
      </c>
      <c r="G248" s="716">
        <v>0.24827586206896551</v>
      </c>
      <c r="H248" s="713"/>
      <c r="I248" s="718"/>
      <c r="J248" s="719"/>
      <c r="K248" s="701"/>
    </row>
    <row r="249" spans="1:11" ht="16.5" thickBot="1">
      <c r="A249" s="731" t="s">
        <v>881</v>
      </c>
      <c r="B249" s="732">
        <v>2021</v>
      </c>
      <c r="C249" s="733" t="s">
        <v>631</v>
      </c>
      <c r="D249" s="734">
        <v>207</v>
      </c>
      <c r="E249" s="735">
        <v>0.22573609596510361</v>
      </c>
      <c r="F249" s="736">
        <v>3</v>
      </c>
      <c r="G249" s="737">
        <v>0.14285714285714285</v>
      </c>
      <c r="H249" s="734">
        <v>61</v>
      </c>
      <c r="I249" s="735">
        <v>0.40939597315436244</v>
      </c>
      <c r="J249" s="736">
        <v>60</v>
      </c>
      <c r="K249" s="738">
        <v>0.56603773584905659</v>
      </c>
    </row>
    <row r="250" spans="1:11" ht="33" customHeight="1">
      <c r="A250" s="1173" t="s">
        <v>882</v>
      </c>
      <c r="B250" s="1173"/>
      <c r="C250" s="1173"/>
      <c r="D250" s="1173"/>
      <c r="E250" s="1173"/>
      <c r="F250" s="1173"/>
      <c r="G250" s="1173"/>
      <c r="H250" s="1173"/>
      <c r="I250" s="1173"/>
      <c r="J250" s="1173"/>
      <c r="K250" s="1173"/>
    </row>
    <row r="251" spans="1:11" ht="35.1" customHeight="1">
      <c r="A251" s="1173" t="s">
        <v>883</v>
      </c>
      <c r="B251" s="1173"/>
      <c r="C251" s="1173"/>
      <c r="D251" s="1173"/>
      <c r="E251" s="1173"/>
      <c r="F251" s="1173"/>
      <c r="G251" s="1173"/>
      <c r="H251" s="1173"/>
      <c r="I251" s="1173"/>
      <c r="J251" s="1173"/>
      <c r="K251" s="1173"/>
    </row>
    <row r="252" spans="1:11">
      <c r="A252" s="127"/>
      <c r="B252" s="126"/>
      <c r="C252" s="127"/>
      <c r="D252" s="126"/>
      <c r="E252" s="126"/>
      <c r="F252" s="126"/>
      <c r="G252" s="126"/>
    </row>
    <row r="253" spans="1:11">
      <c r="A253" s="1174" t="s">
        <v>884</v>
      </c>
      <c r="B253" s="1174"/>
      <c r="C253" s="1174"/>
      <c r="D253" s="1174"/>
      <c r="E253" s="1174"/>
      <c r="F253" s="1174"/>
      <c r="G253" s="1174"/>
      <c r="H253" s="1174"/>
      <c r="I253" s="1174"/>
      <c r="J253" s="1174"/>
      <c r="K253" s="1174"/>
    </row>
    <row r="254" spans="1:11">
      <c r="A254" s="1164" t="s">
        <v>1</v>
      </c>
      <c r="B254" s="1164"/>
      <c r="C254" s="1164"/>
      <c r="D254" s="1164"/>
      <c r="E254" s="1164"/>
      <c r="F254" s="1164"/>
      <c r="G254" s="1164"/>
      <c r="H254" s="1164"/>
      <c r="I254" s="1164"/>
      <c r="J254" s="1164"/>
      <c r="K254" s="1164"/>
    </row>
    <row r="255" spans="1:11" ht="152.1" customHeight="1">
      <c r="A255" s="1171" t="s">
        <v>885</v>
      </c>
      <c r="B255" s="1171"/>
      <c r="C255" s="1171"/>
      <c r="D255" s="1171"/>
      <c r="E255" s="1171"/>
      <c r="F255" s="1171"/>
      <c r="G255" s="1171"/>
      <c r="H255" s="1171"/>
      <c r="I255" s="1171"/>
      <c r="J255" s="1171"/>
      <c r="K255" s="1171"/>
    </row>
    <row r="256" spans="1:11">
      <c r="A256" s="1164" t="s">
        <v>886</v>
      </c>
      <c r="B256" s="1164"/>
      <c r="C256" s="1164"/>
      <c r="D256" s="1164"/>
      <c r="E256" s="1164"/>
      <c r="F256" s="1164"/>
      <c r="G256" s="1164"/>
      <c r="H256" s="1164"/>
      <c r="I256" s="1164"/>
      <c r="J256" s="1164"/>
      <c r="K256" s="1164"/>
    </row>
    <row r="257" spans="1:11" ht="54" customHeight="1">
      <c r="A257" s="1171" t="s">
        <v>887</v>
      </c>
      <c r="B257" s="1171"/>
      <c r="C257" s="1171"/>
      <c r="D257" s="1171"/>
      <c r="E257" s="1171"/>
      <c r="F257" s="1171"/>
      <c r="G257" s="1171"/>
      <c r="H257" s="1171"/>
      <c r="I257" s="1171"/>
      <c r="J257" s="1171"/>
      <c r="K257" s="1171"/>
    </row>
    <row r="258" spans="1:11">
      <c r="A258" s="1164" t="s">
        <v>16</v>
      </c>
      <c r="B258" s="1164"/>
      <c r="C258" s="1164"/>
      <c r="D258" s="1164"/>
      <c r="E258" s="1164"/>
      <c r="F258" s="1164"/>
      <c r="G258" s="1164"/>
      <c r="H258" s="1164"/>
      <c r="I258" s="1164"/>
      <c r="J258" s="1164"/>
      <c r="K258" s="1164"/>
    </row>
    <row r="259" spans="1:11" ht="53.1" customHeight="1">
      <c r="A259" s="1171" t="s">
        <v>888</v>
      </c>
      <c r="B259" s="1171"/>
      <c r="C259" s="1171"/>
      <c r="D259" s="1171"/>
      <c r="E259" s="1171"/>
      <c r="F259" s="1171"/>
      <c r="G259" s="1171"/>
      <c r="H259" s="1171"/>
      <c r="I259" s="1171"/>
      <c r="J259" s="1171"/>
      <c r="K259" s="1171"/>
    </row>
    <row r="260" spans="1:11">
      <c r="A260" s="1164" t="s">
        <v>889</v>
      </c>
      <c r="B260" s="1164"/>
      <c r="C260" s="1164"/>
      <c r="D260" s="1164"/>
      <c r="E260" s="1164"/>
      <c r="F260" s="1164"/>
      <c r="G260" s="1164"/>
      <c r="H260" s="1164"/>
      <c r="I260" s="1164"/>
      <c r="J260" s="1164"/>
      <c r="K260" s="1164"/>
    </row>
    <row r="261" spans="1:11" ht="72.95" customHeight="1">
      <c r="A261" s="1171" t="s">
        <v>890</v>
      </c>
      <c r="B261" s="1171"/>
      <c r="C261" s="1171"/>
      <c r="D261" s="1171"/>
      <c r="E261" s="1171"/>
      <c r="F261" s="1171"/>
      <c r="G261" s="1171"/>
      <c r="H261" s="1171"/>
      <c r="I261" s="1171"/>
      <c r="J261" s="1171"/>
      <c r="K261" s="1171"/>
    </row>
    <row r="262" spans="1:11">
      <c r="A262" s="1164" t="s">
        <v>19</v>
      </c>
      <c r="B262" s="1164"/>
      <c r="C262" s="1164"/>
      <c r="D262" s="1164"/>
      <c r="E262" s="1164"/>
      <c r="F262" s="1164"/>
      <c r="G262" s="1164"/>
      <c r="H262" s="1164"/>
      <c r="I262" s="1164"/>
      <c r="J262" s="1164"/>
      <c r="K262" s="1164"/>
    </row>
    <row r="263" spans="1:11" ht="38.1" customHeight="1">
      <c r="A263" s="1171" t="s">
        <v>891</v>
      </c>
      <c r="B263" s="1171"/>
      <c r="C263" s="1171"/>
      <c r="D263" s="1171"/>
      <c r="E263" s="1171"/>
      <c r="F263" s="1171"/>
      <c r="G263" s="1171"/>
      <c r="H263" s="1171"/>
      <c r="I263" s="1171"/>
      <c r="J263" s="1171"/>
      <c r="K263" s="1171"/>
    </row>
    <row r="264" spans="1:11">
      <c r="A264" s="1164" t="s">
        <v>892</v>
      </c>
      <c r="B264" s="1164"/>
      <c r="C264" s="1164"/>
      <c r="D264" s="1164"/>
      <c r="E264" s="1164"/>
      <c r="F264" s="1164"/>
      <c r="G264" s="1164"/>
      <c r="H264" s="1164"/>
      <c r="I264" s="1164"/>
      <c r="J264" s="1164"/>
      <c r="K264" s="1164"/>
    </row>
    <row r="265" spans="1:11" ht="41.1" customHeight="1">
      <c r="A265" s="1171" t="s">
        <v>893</v>
      </c>
      <c r="B265" s="1171"/>
      <c r="C265" s="1171"/>
      <c r="D265" s="1171"/>
      <c r="E265" s="1171"/>
      <c r="F265" s="1171"/>
      <c r="G265" s="1171"/>
      <c r="H265" s="1171"/>
      <c r="I265" s="1171"/>
      <c r="J265" s="1171"/>
      <c r="K265" s="1171"/>
    </row>
    <row r="266" spans="1:11">
      <c r="A266" s="1164" t="s">
        <v>894</v>
      </c>
      <c r="B266" s="1164"/>
      <c r="C266" s="1164"/>
      <c r="D266" s="1164"/>
      <c r="E266" s="1164"/>
      <c r="F266" s="1164"/>
      <c r="G266" s="1164"/>
      <c r="H266" s="1164"/>
      <c r="I266" s="1164"/>
      <c r="J266" s="1164"/>
      <c r="K266" s="1164"/>
    </row>
    <row r="267" spans="1:11" ht="71.099999999999994" customHeight="1">
      <c r="A267" s="1171" t="s">
        <v>895</v>
      </c>
      <c r="B267" s="1171"/>
      <c r="C267" s="1171"/>
      <c r="D267" s="1171"/>
      <c r="E267" s="1171"/>
      <c r="F267" s="1171"/>
      <c r="G267" s="1171"/>
      <c r="H267" s="1171"/>
      <c r="I267" s="1171"/>
      <c r="J267" s="1171"/>
      <c r="K267" s="1171"/>
    </row>
    <row r="268" spans="1:11">
      <c r="A268" s="927"/>
      <c r="B268" s="927"/>
      <c r="C268" s="927"/>
      <c r="D268" s="927"/>
      <c r="E268" s="927"/>
      <c r="F268" s="927"/>
      <c r="G268" s="927"/>
      <c r="H268" s="927"/>
      <c r="I268" s="927"/>
      <c r="J268" s="927"/>
      <c r="K268" s="927"/>
    </row>
    <row r="269" spans="1:11">
      <c r="A269" s="1163" t="s">
        <v>896</v>
      </c>
      <c r="B269" s="1163"/>
      <c r="C269" s="1163"/>
      <c r="D269" s="1163"/>
      <c r="E269" s="1163"/>
      <c r="F269" s="1163"/>
      <c r="G269" s="1163"/>
      <c r="H269" s="1163"/>
      <c r="I269" s="1163"/>
      <c r="J269" s="1163"/>
      <c r="K269" s="1163"/>
    </row>
    <row r="270" spans="1:11">
      <c r="A270" s="1172" t="s">
        <v>134</v>
      </c>
      <c r="B270" s="1172"/>
      <c r="C270" s="1172"/>
      <c r="D270" s="1172"/>
      <c r="E270" s="1172"/>
      <c r="F270" s="1172"/>
      <c r="G270" s="1172"/>
      <c r="H270" s="1172"/>
      <c r="I270" s="1172"/>
      <c r="J270" s="1172"/>
      <c r="K270" s="1172"/>
    </row>
    <row r="271" spans="1:11" ht="18.95" customHeight="1">
      <c r="A271" s="1020" t="s">
        <v>897</v>
      </c>
      <c r="B271" s="1020"/>
      <c r="C271" s="1020"/>
      <c r="D271" s="1020"/>
      <c r="E271" s="1020"/>
      <c r="F271" s="1020"/>
      <c r="G271" s="1020"/>
      <c r="H271" s="1020"/>
      <c r="I271" s="1020"/>
      <c r="J271" s="1020"/>
      <c r="K271" s="1020"/>
    </row>
    <row r="272" spans="1:11" ht="18.95" customHeight="1">
      <c r="A272" s="1020" t="s">
        <v>898</v>
      </c>
      <c r="B272" s="1020"/>
      <c r="C272" s="1020"/>
      <c r="D272" s="1020"/>
      <c r="E272" s="1020"/>
      <c r="F272" s="1020"/>
      <c r="G272" s="1020"/>
      <c r="H272" s="1020"/>
      <c r="I272" s="1020"/>
      <c r="J272" s="1020"/>
      <c r="K272" s="1020"/>
    </row>
    <row r="273" spans="1:11" ht="18.95" customHeight="1">
      <c r="A273" s="1020" t="s">
        <v>899</v>
      </c>
      <c r="B273" s="1020"/>
      <c r="C273" s="1020"/>
      <c r="D273" s="1020"/>
      <c r="E273" s="1020"/>
      <c r="F273" s="1020"/>
      <c r="G273" s="1020"/>
      <c r="H273" s="1020"/>
      <c r="I273" s="1020"/>
      <c r="J273" s="1020"/>
      <c r="K273" s="1020"/>
    </row>
    <row r="274" spans="1:11" ht="18.95" customHeight="1">
      <c r="A274" s="1020" t="s">
        <v>900</v>
      </c>
      <c r="B274" s="1020"/>
      <c r="C274" s="1020"/>
      <c r="D274" s="1020"/>
      <c r="E274" s="1020"/>
      <c r="F274" s="1020"/>
      <c r="G274" s="1020"/>
      <c r="H274" s="1020"/>
      <c r="I274" s="1020"/>
      <c r="J274" s="1020"/>
      <c r="K274" s="1020"/>
    </row>
    <row r="275" spans="1:11" ht="18.95" customHeight="1">
      <c r="A275" s="1020" t="s">
        <v>901</v>
      </c>
      <c r="B275" s="1020"/>
      <c r="C275" s="1020"/>
      <c r="D275" s="1020"/>
      <c r="E275" s="1020"/>
      <c r="F275" s="1020"/>
      <c r="G275" s="1020"/>
      <c r="H275" s="1020"/>
      <c r="I275" s="1020"/>
      <c r="J275" s="1020"/>
      <c r="K275" s="1020"/>
    </row>
    <row r="276" spans="1:11" ht="18.95" customHeight="1">
      <c r="A276" s="1020" t="s">
        <v>902</v>
      </c>
      <c r="B276" s="1020"/>
      <c r="C276" s="1020"/>
      <c r="D276" s="1020"/>
      <c r="E276" s="1020"/>
      <c r="F276" s="1020"/>
      <c r="G276" s="1020"/>
      <c r="H276" s="1020"/>
      <c r="I276" s="1020"/>
      <c r="J276" s="1020"/>
      <c r="K276" s="1020"/>
    </row>
    <row r="277" spans="1:11" ht="18.95" customHeight="1">
      <c r="A277" s="1020" t="s">
        <v>903</v>
      </c>
      <c r="B277" s="1020"/>
      <c r="C277" s="1020"/>
      <c r="D277" s="1020"/>
      <c r="E277" s="1020"/>
      <c r="F277" s="1020"/>
      <c r="G277" s="1020"/>
      <c r="H277" s="1020"/>
      <c r="I277" s="1020"/>
      <c r="J277" s="1020"/>
      <c r="K277" s="1020"/>
    </row>
    <row r="278" spans="1:11">
      <c r="A278" s="400"/>
      <c r="B278" s="400"/>
      <c r="C278" s="400"/>
      <c r="D278" s="400"/>
      <c r="E278" s="400"/>
      <c r="F278" s="400"/>
      <c r="G278" s="400"/>
      <c r="H278" s="400"/>
      <c r="I278" s="400"/>
      <c r="J278" s="400"/>
      <c r="K278" s="400"/>
    </row>
    <row r="279" spans="1:11">
      <c r="A279" s="1170" t="s">
        <v>36</v>
      </c>
      <c r="B279" s="1170"/>
      <c r="C279" s="1170"/>
      <c r="D279" s="1170"/>
      <c r="E279" s="1170"/>
      <c r="F279" s="1170"/>
      <c r="G279" s="1170"/>
      <c r="H279" s="1170"/>
      <c r="I279" s="1170"/>
      <c r="J279" s="1170"/>
      <c r="K279" s="1170"/>
    </row>
    <row r="280" spans="1:11" ht="38.1" customHeight="1">
      <c r="A280" s="920" t="s">
        <v>904</v>
      </c>
      <c r="B280" s="920"/>
      <c r="C280" s="920"/>
      <c r="D280" s="920"/>
      <c r="E280" s="920"/>
      <c r="F280" s="920"/>
      <c r="G280" s="920"/>
      <c r="H280" s="920"/>
      <c r="I280" s="920"/>
      <c r="J280" s="920"/>
      <c r="K280" s="920"/>
    </row>
    <row r="281" spans="1:11" ht="38.1" customHeight="1">
      <c r="A281" s="920" t="s">
        <v>905</v>
      </c>
      <c r="B281" s="920"/>
      <c r="C281" s="920"/>
      <c r="D281" s="920"/>
      <c r="E281" s="920"/>
      <c r="F281" s="920"/>
      <c r="G281" s="920"/>
      <c r="H281" s="920"/>
      <c r="I281" s="920"/>
      <c r="J281" s="920"/>
      <c r="K281" s="920"/>
    </row>
    <row r="282" spans="1:11" ht="29.1" customHeight="1">
      <c r="A282" s="920" t="s">
        <v>906</v>
      </c>
      <c r="B282" s="920"/>
      <c r="C282" s="920"/>
      <c r="D282" s="920"/>
      <c r="E282" s="920"/>
      <c r="F282" s="920"/>
      <c r="G282" s="920"/>
      <c r="H282" s="920"/>
      <c r="I282" s="920"/>
      <c r="J282" s="920"/>
      <c r="K282" s="920"/>
    </row>
    <row r="283" spans="1:11">
      <c r="A283" s="1168"/>
      <c r="B283" s="1168"/>
      <c r="C283" s="1168"/>
      <c r="D283" s="1168"/>
      <c r="E283" s="1168"/>
      <c r="F283" s="1168"/>
      <c r="G283" s="1168"/>
      <c r="H283" s="1168"/>
      <c r="I283" s="1168"/>
      <c r="J283" s="1168"/>
      <c r="K283" s="1168"/>
    </row>
    <row r="284" spans="1:11">
      <c r="A284" s="1170" t="s">
        <v>137</v>
      </c>
      <c r="B284" s="1170"/>
      <c r="C284" s="1170"/>
      <c r="D284" s="1170"/>
      <c r="E284" s="1170"/>
      <c r="F284" s="1170"/>
      <c r="G284" s="1170"/>
      <c r="H284" s="1170"/>
      <c r="I284" s="1170"/>
      <c r="J284" s="1170"/>
      <c r="K284" s="1170"/>
    </row>
    <row r="285" spans="1:11" ht="18.95" customHeight="1">
      <c r="A285" s="920" t="s">
        <v>907</v>
      </c>
      <c r="B285" s="920"/>
      <c r="C285" s="920"/>
      <c r="D285" s="920"/>
      <c r="E285" s="920"/>
      <c r="F285" s="920"/>
      <c r="G285" s="920"/>
      <c r="H285" s="920"/>
      <c r="I285" s="920"/>
      <c r="J285" s="920"/>
      <c r="K285" s="920"/>
    </row>
    <row r="286" spans="1:11" ht="18.95" customHeight="1">
      <c r="A286" s="920" t="s">
        <v>908</v>
      </c>
      <c r="B286" s="920"/>
      <c r="C286" s="920"/>
      <c r="D286" s="920"/>
      <c r="E286" s="920"/>
      <c r="F286" s="920"/>
      <c r="G286" s="920"/>
      <c r="H286" s="920"/>
      <c r="I286" s="920"/>
      <c r="J286" s="920"/>
      <c r="K286" s="920"/>
    </row>
    <row r="287" spans="1:11" ht="18.95" customHeight="1">
      <c r="A287" s="920" t="s">
        <v>909</v>
      </c>
      <c r="B287" s="920"/>
      <c r="C287" s="920"/>
      <c r="D287" s="920"/>
      <c r="E287" s="920"/>
      <c r="F287" s="920"/>
      <c r="G287" s="920"/>
      <c r="H287" s="920"/>
      <c r="I287" s="920"/>
      <c r="J287" s="920"/>
      <c r="K287" s="920"/>
    </row>
    <row r="288" spans="1:11" ht="18.95" customHeight="1">
      <c r="A288" s="920" t="s">
        <v>910</v>
      </c>
      <c r="B288" s="920"/>
      <c r="C288" s="920"/>
      <c r="D288" s="920"/>
      <c r="E288" s="920"/>
      <c r="F288" s="920"/>
      <c r="G288" s="920"/>
      <c r="H288" s="920"/>
      <c r="I288" s="920"/>
      <c r="J288" s="920"/>
      <c r="K288" s="920"/>
    </row>
    <row r="289" spans="1:11" ht="18.95" customHeight="1">
      <c r="A289" s="920" t="s">
        <v>911</v>
      </c>
      <c r="B289" s="920"/>
      <c r="C289" s="920"/>
      <c r="D289" s="920"/>
      <c r="E289" s="920"/>
      <c r="F289" s="920"/>
      <c r="G289" s="920"/>
      <c r="H289" s="920"/>
      <c r="I289" s="920"/>
      <c r="J289" s="920"/>
      <c r="K289" s="920"/>
    </row>
    <row r="290" spans="1:11" ht="18.95" customHeight="1">
      <c r="A290" s="920" t="s">
        <v>912</v>
      </c>
      <c r="B290" s="920"/>
      <c r="C290" s="920"/>
      <c r="D290" s="920"/>
      <c r="E290" s="920"/>
      <c r="F290" s="920"/>
      <c r="G290" s="920"/>
      <c r="H290" s="920"/>
      <c r="I290" s="920"/>
      <c r="J290" s="920"/>
      <c r="K290" s="920"/>
    </row>
    <row r="291" spans="1:11" ht="18.95" customHeight="1">
      <c r="A291" s="920" t="s">
        <v>913</v>
      </c>
      <c r="B291" s="920"/>
      <c r="C291" s="920"/>
      <c r="D291" s="920"/>
      <c r="E291" s="920"/>
      <c r="F291" s="920"/>
      <c r="G291" s="920"/>
      <c r="H291" s="920"/>
      <c r="I291" s="920"/>
      <c r="J291" s="920"/>
      <c r="K291" s="920"/>
    </row>
    <row r="292" spans="1:11" ht="18.95" customHeight="1">
      <c r="A292" s="920" t="s">
        <v>914</v>
      </c>
      <c r="B292" s="920"/>
      <c r="C292" s="920"/>
      <c r="D292" s="920"/>
      <c r="E292" s="920"/>
      <c r="F292" s="920"/>
      <c r="G292" s="920"/>
      <c r="H292" s="920"/>
      <c r="I292" s="920"/>
      <c r="J292" s="920"/>
      <c r="K292" s="920"/>
    </row>
    <row r="293" spans="1:11">
      <c r="A293" s="1168"/>
      <c r="B293" s="1168"/>
      <c r="C293" s="1168"/>
      <c r="D293" s="1168"/>
      <c r="E293" s="1168"/>
      <c r="F293" s="1168"/>
      <c r="G293" s="1168"/>
      <c r="H293" s="1168"/>
      <c r="I293" s="1168"/>
      <c r="J293" s="1168"/>
      <c r="K293" s="1168"/>
    </row>
    <row r="294" spans="1:11">
      <c r="A294" s="1169" t="s">
        <v>915</v>
      </c>
      <c r="B294" s="1169"/>
      <c r="C294" s="1169"/>
      <c r="D294" s="1169"/>
      <c r="E294" s="1169"/>
      <c r="F294" s="1169"/>
      <c r="G294" s="1169"/>
      <c r="H294" s="1169"/>
      <c r="I294" s="1169"/>
      <c r="J294" s="1169"/>
      <c r="K294" s="1169"/>
    </row>
    <row r="295" spans="1:11" ht="33" customHeight="1">
      <c r="A295" s="920" t="s">
        <v>916</v>
      </c>
      <c r="B295" s="920"/>
      <c r="C295" s="920"/>
      <c r="D295" s="920"/>
      <c r="E295" s="920"/>
      <c r="F295" s="920"/>
      <c r="G295" s="920"/>
      <c r="H295" s="920"/>
      <c r="I295" s="920"/>
      <c r="J295" s="920"/>
      <c r="K295" s="920"/>
    </row>
    <row r="296" spans="1:11" ht="36" customHeight="1">
      <c r="A296" s="920" t="s">
        <v>917</v>
      </c>
      <c r="B296" s="920"/>
      <c r="C296" s="920"/>
      <c r="D296" s="920"/>
      <c r="E296" s="920"/>
      <c r="F296" s="920"/>
      <c r="G296" s="920"/>
      <c r="H296" s="920"/>
      <c r="I296" s="920"/>
      <c r="J296" s="920"/>
      <c r="K296" s="920"/>
    </row>
    <row r="297" spans="1:11" ht="29.1" customHeight="1">
      <c r="A297" s="920" t="s">
        <v>918</v>
      </c>
      <c r="B297" s="920"/>
      <c r="C297" s="920"/>
      <c r="D297" s="920"/>
      <c r="E297" s="920"/>
      <c r="F297" s="920"/>
      <c r="G297" s="920"/>
      <c r="H297" s="920"/>
      <c r="I297" s="920"/>
      <c r="J297" s="920"/>
      <c r="K297" s="920"/>
    </row>
    <row r="298" spans="1:11" ht="33" customHeight="1">
      <c r="A298" s="920" t="s">
        <v>919</v>
      </c>
      <c r="B298" s="920"/>
      <c r="C298" s="920"/>
      <c r="D298" s="920"/>
      <c r="E298" s="920"/>
      <c r="F298" s="920"/>
      <c r="G298" s="920"/>
      <c r="H298" s="920"/>
      <c r="I298" s="920"/>
      <c r="J298" s="920"/>
      <c r="K298" s="920"/>
    </row>
    <row r="299" spans="1:11" ht="33" customHeight="1">
      <c r="A299" s="920" t="s">
        <v>920</v>
      </c>
      <c r="B299" s="920"/>
      <c r="C299" s="920"/>
      <c r="D299" s="920"/>
      <c r="E299" s="920"/>
      <c r="F299" s="920"/>
      <c r="G299" s="920"/>
      <c r="H299" s="920"/>
      <c r="I299" s="920"/>
      <c r="J299" s="920"/>
      <c r="K299" s="920"/>
    </row>
    <row r="300" spans="1:11" ht="33" customHeight="1">
      <c r="A300" s="920" t="s">
        <v>921</v>
      </c>
      <c r="B300" s="920"/>
      <c r="C300" s="920"/>
      <c r="D300" s="920"/>
      <c r="E300" s="920"/>
      <c r="F300" s="920"/>
      <c r="G300" s="920"/>
      <c r="H300" s="920"/>
      <c r="I300" s="920"/>
      <c r="J300" s="920"/>
      <c r="K300" s="920"/>
    </row>
    <row r="301" spans="1:11" ht="33" customHeight="1">
      <c r="A301" s="920" t="s">
        <v>922</v>
      </c>
      <c r="B301" s="920"/>
      <c r="C301" s="920"/>
      <c r="D301" s="920"/>
      <c r="E301" s="920"/>
      <c r="F301" s="920"/>
      <c r="G301" s="920"/>
      <c r="H301" s="920"/>
      <c r="I301" s="920"/>
      <c r="J301" s="920"/>
      <c r="K301" s="920"/>
    </row>
    <row r="302" spans="1:11" ht="33" customHeight="1">
      <c r="A302" s="920" t="s">
        <v>923</v>
      </c>
      <c r="B302" s="920"/>
      <c r="C302" s="920"/>
      <c r="D302" s="920"/>
      <c r="E302" s="920"/>
      <c r="F302" s="920"/>
      <c r="G302" s="920"/>
      <c r="H302" s="920"/>
      <c r="I302" s="920"/>
      <c r="J302" s="920"/>
      <c r="K302" s="920"/>
    </row>
    <row r="303" spans="1:11" ht="33" customHeight="1">
      <c r="A303" s="920" t="s">
        <v>924</v>
      </c>
      <c r="B303" s="920"/>
      <c r="C303" s="920"/>
      <c r="D303" s="920"/>
      <c r="E303" s="920"/>
      <c r="F303" s="920"/>
      <c r="G303" s="920"/>
      <c r="H303" s="920"/>
      <c r="I303" s="920"/>
      <c r="J303" s="920"/>
      <c r="K303" s="920"/>
    </row>
    <row r="304" spans="1:11">
      <c r="A304" s="922"/>
      <c r="B304" s="922"/>
      <c r="C304" s="922"/>
      <c r="D304" s="922"/>
      <c r="E304" s="922"/>
      <c r="F304" s="922"/>
      <c r="G304" s="922"/>
      <c r="H304" s="922"/>
      <c r="I304" s="922"/>
      <c r="J304" s="922"/>
      <c r="K304" s="922"/>
    </row>
    <row r="305" spans="1:11" ht="18.75">
      <c r="A305" s="399" t="s">
        <v>925</v>
      </c>
      <c r="B305" s="12"/>
      <c r="C305" s="17"/>
      <c r="D305" s="12"/>
      <c r="E305" s="12"/>
      <c r="F305" s="12"/>
      <c r="G305" s="12"/>
      <c r="H305" s="12"/>
      <c r="I305" s="20"/>
      <c r="J305" s="20"/>
      <c r="K305" s="20"/>
    </row>
    <row r="306" spans="1:11" ht="18.75">
      <c r="A306" s="1164" t="s">
        <v>926</v>
      </c>
      <c r="B306" s="1164"/>
      <c r="C306" s="1164"/>
      <c r="D306" s="1164"/>
      <c r="E306" s="1164"/>
      <c r="F306" s="1164"/>
      <c r="G306" s="1164"/>
      <c r="H306" s="1164"/>
      <c r="I306" s="1164"/>
      <c r="J306" s="222"/>
      <c r="K306" s="20"/>
    </row>
    <row r="307" spans="1:11" ht="60" customHeight="1">
      <c r="A307" s="900" t="s">
        <v>927</v>
      </c>
      <c r="B307" s="900"/>
      <c r="C307" s="900"/>
      <c r="D307" s="900"/>
      <c r="E307" s="900"/>
      <c r="F307" s="900"/>
      <c r="G307" s="900"/>
      <c r="H307" s="900"/>
      <c r="I307" s="900"/>
      <c r="J307" s="900"/>
      <c r="K307" s="900"/>
    </row>
    <row r="308" spans="1:11" ht="18.75">
      <c r="A308" s="1164" t="s">
        <v>928</v>
      </c>
      <c r="B308" s="1164"/>
      <c r="C308" s="1164"/>
      <c r="D308" s="1164"/>
      <c r="E308" s="1164"/>
      <c r="F308" s="1164"/>
      <c r="G308" s="1164"/>
      <c r="H308" s="1164"/>
      <c r="I308" s="1164"/>
      <c r="J308" s="222"/>
      <c r="K308" s="20"/>
    </row>
    <row r="309" spans="1:11">
      <c r="A309" s="880" t="s">
        <v>929</v>
      </c>
      <c r="B309" s="880"/>
      <c r="C309" s="880"/>
      <c r="D309" s="880"/>
      <c r="E309" s="880"/>
      <c r="F309" s="880"/>
      <c r="G309" s="880"/>
      <c r="H309" s="880"/>
      <c r="I309" s="880"/>
      <c r="J309" s="880"/>
      <c r="K309" s="880"/>
    </row>
    <row r="310" spans="1:11" ht="53.1" customHeight="1">
      <c r="A310" s="1162" t="s">
        <v>930</v>
      </c>
      <c r="B310" s="1162"/>
      <c r="C310" s="1162"/>
      <c r="D310" s="1162"/>
      <c r="E310" s="1162"/>
      <c r="F310" s="1162"/>
      <c r="G310" s="1162"/>
      <c r="H310" s="1162"/>
      <c r="I310" s="1162"/>
      <c r="J310" s="1162"/>
      <c r="K310" s="1162"/>
    </row>
    <row r="311" spans="1:11" ht="17.100000000000001" customHeight="1">
      <c r="A311" s="241"/>
      <c r="B311" s="241"/>
      <c r="C311" s="241"/>
      <c r="D311" s="241"/>
      <c r="E311" s="241"/>
      <c r="F311" s="241"/>
      <c r="G311" s="241"/>
      <c r="H311" s="241"/>
      <c r="I311" s="241"/>
      <c r="J311" s="241"/>
      <c r="K311" s="128"/>
    </row>
    <row r="312" spans="1:11" ht="18.75">
      <c r="A312" s="1163" t="s">
        <v>931</v>
      </c>
      <c r="B312" s="1163"/>
      <c r="C312" s="1163"/>
      <c r="D312" s="1163"/>
      <c r="E312" s="1163"/>
      <c r="F312" s="1163"/>
      <c r="G312" s="1163"/>
      <c r="H312" s="1163"/>
      <c r="I312" s="1163"/>
      <c r="J312" s="222"/>
      <c r="K312" s="20"/>
    </row>
    <row r="313" spans="1:11">
      <c r="A313" s="1166" t="s">
        <v>932</v>
      </c>
      <c r="B313" s="1166"/>
      <c r="C313" s="1166"/>
      <c r="D313" s="1166"/>
      <c r="E313" s="1166"/>
      <c r="F313" s="1166"/>
      <c r="G313" s="1166"/>
      <c r="H313" s="1166"/>
      <c r="I313" s="1166"/>
      <c r="J313" s="1166"/>
      <c r="K313" s="1166"/>
    </row>
    <row r="314" spans="1:11">
      <c r="A314" s="1167" t="s">
        <v>933</v>
      </c>
      <c r="B314" s="1167"/>
      <c r="C314" s="1167"/>
      <c r="D314" s="1167"/>
      <c r="E314" s="1167"/>
      <c r="F314" s="1167"/>
      <c r="G314" s="1167"/>
      <c r="H314" s="1167"/>
      <c r="I314" s="1167"/>
      <c r="J314" s="1167"/>
      <c r="K314" s="1167"/>
    </row>
    <row r="315" spans="1:11">
      <c r="A315" s="1167" t="s">
        <v>934</v>
      </c>
      <c r="B315" s="1167"/>
      <c r="C315" s="1167"/>
      <c r="D315" s="1167"/>
      <c r="E315" s="1167"/>
      <c r="F315" s="1167"/>
      <c r="G315" s="1167"/>
      <c r="H315" s="1167"/>
      <c r="I315" s="1167"/>
      <c r="J315" s="1167"/>
      <c r="K315" s="1167"/>
    </row>
    <row r="316" spans="1:11">
      <c r="A316" s="1167" t="s">
        <v>935</v>
      </c>
      <c r="B316" s="1167"/>
      <c r="C316" s="1167"/>
      <c r="D316" s="1167"/>
      <c r="E316" s="1167"/>
      <c r="F316" s="1167"/>
      <c r="G316" s="1167"/>
      <c r="H316" s="1167"/>
      <c r="I316" s="1167"/>
      <c r="J316" s="1167"/>
      <c r="K316" s="1167"/>
    </row>
    <row r="317" spans="1:11">
      <c r="A317" s="1162" t="s">
        <v>936</v>
      </c>
      <c r="B317" s="1167"/>
      <c r="C317" s="1167"/>
      <c r="D317" s="1167"/>
      <c r="E317" s="1167"/>
      <c r="F317" s="1167"/>
      <c r="G317" s="1167"/>
      <c r="H317" s="1167"/>
      <c r="I317" s="1167"/>
      <c r="J317" s="1167"/>
      <c r="K317" s="1167"/>
    </row>
    <row r="318" spans="1:11" ht="33.950000000000003" customHeight="1">
      <c r="A318" s="1162" t="s">
        <v>937</v>
      </c>
      <c r="B318" s="1167"/>
      <c r="C318" s="1167"/>
      <c r="D318" s="1167"/>
      <c r="E318" s="1167"/>
      <c r="F318" s="1167"/>
      <c r="G318" s="1167"/>
      <c r="H318" s="1167"/>
      <c r="I318" s="1167"/>
      <c r="J318" s="1167"/>
      <c r="K318" s="1167"/>
    </row>
    <row r="319" spans="1:11">
      <c r="A319" s="927" t="s">
        <v>938</v>
      </c>
      <c r="B319" s="927"/>
      <c r="C319" s="927"/>
      <c r="D319" s="927"/>
      <c r="E319" s="927"/>
      <c r="F319" s="927"/>
      <c r="G319" s="927"/>
      <c r="H319" s="927"/>
      <c r="I319" s="927"/>
      <c r="J319" s="927"/>
      <c r="K319" s="927"/>
    </row>
    <row r="320" spans="1:11" ht="60.95" customHeight="1">
      <c r="A320" s="1165" t="s">
        <v>939</v>
      </c>
      <c r="B320" s="1165"/>
      <c r="C320" s="1165"/>
      <c r="D320" s="1165"/>
      <c r="E320" s="1165"/>
      <c r="F320" s="11"/>
      <c r="G320" s="11"/>
      <c r="H320" s="218"/>
      <c r="I320" s="218"/>
      <c r="J320" s="218"/>
      <c r="K320" s="20"/>
    </row>
    <row r="322" ht="60.95" customHeight="1"/>
    <row r="324" ht="69.95" customHeight="1"/>
    <row r="326" ht="42" customHeight="1"/>
    <row r="328" ht="39.950000000000003" customHeight="1"/>
    <row r="330" ht="75" customHeight="1"/>
    <row r="343" ht="35.1" customHeight="1"/>
    <row r="344" ht="35.1" customHeight="1"/>
    <row r="359" ht="35.1" customHeight="1"/>
    <row r="361" ht="35.1" customHeight="1"/>
    <row r="362" ht="35.1" customHeight="1"/>
    <row r="363" ht="33.950000000000003" customHeight="1"/>
    <row r="364" ht="33.950000000000003" customHeight="1"/>
    <row r="365" ht="33.950000000000003" customHeight="1"/>
    <row r="366" ht="33.950000000000003" customHeight="1"/>
    <row r="370" ht="54.95" customHeight="1"/>
    <row r="371" ht="54.95" customHeight="1"/>
    <row r="372" ht="54.95" customHeight="1"/>
    <row r="377" ht="71.099999999999994" customHeight="1"/>
    <row r="379" ht="90.95" customHeight="1"/>
    <row r="380" ht="54.95" customHeight="1"/>
  </sheetData>
  <autoFilter ref="A15:K15" xr:uid="{0D0B96AF-4489-4AF8-B0E4-C5D95DB720B0}">
    <sortState ref="A16:K319">
      <sortCondition ref="A15"/>
    </sortState>
  </autoFilter>
  <sortState ref="A16:K249">
    <sortCondition ref="A16:A249"/>
  </sortState>
  <mergeCells count="82">
    <mergeCell ref="A250:K250"/>
    <mergeCell ref="A251:K251"/>
    <mergeCell ref="A265:K265"/>
    <mergeCell ref="A266:K266"/>
    <mergeCell ref="A253:K253"/>
    <mergeCell ref="A254:K254"/>
    <mergeCell ref="A255:K255"/>
    <mergeCell ref="A256:K256"/>
    <mergeCell ref="A257:K257"/>
    <mergeCell ref="A258:K258"/>
    <mergeCell ref="A259:K259"/>
    <mergeCell ref="A260:K260"/>
    <mergeCell ref="A261:K261"/>
    <mergeCell ref="A262:K262"/>
    <mergeCell ref="A263:K263"/>
    <mergeCell ref="A264:K264"/>
    <mergeCell ref="A267:K267"/>
    <mergeCell ref="A268:K268"/>
    <mergeCell ref="A271:K271"/>
    <mergeCell ref="A272:K272"/>
    <mergeCell ref="A273:K273"/>
    <mergeCell ref="A269:K269"/>
    <mergeCell ref="A270:K270"/>
    <mergeCell ref="A274:K274"/>
    <mergeCell ref="A298:K298"/>
    <mergeCell ref="A297:K297"/>
    <mergeCell ref="A275:K275"/>
    <mergeCell ref="A276:K276"/>
    <mergeCell ref="A284:K284"/>
    <mergeCell ref="A280:K280"/>
    <mergeCell ref="A281:K281"/>
    <mergeCell ref="A282:K282"/>
    <mergeCell ref="A283:K283"/>
    <mergeCell ref="A279:K279"/>
    <mergeCell ref="A296:K296"/>
    <mergeCell ref="A299:K299"/>
    <mergeCell ref="A301:K301"/>
    <mergeCell ref="A277:K277"/>
    <mergeCell ref="A285:K285"/>
    <mergeCell ref="A286:K286"/>
    <mergeCell ref="A287:K287"/>
    <mergeCell ref="A288:K288"/>
    <mergeCell ref="A300:K300"/>
    <mergeCell ref="A289:K289"/>
    <mergeCell ref="A290:K290"/>
    <mergeCell ref="A291:K291"/>
    <mergeCell ref="A292:K292"/>
    <mergeCell ref="A293:K293"/>
    <mergeCell ref="A294:K294"/>
    <mergeCell ref="A295:K295"/>
    <mergeCell ref="A320:E320"/>
    <mergeCell ref="A313:K313"/>
    <mergeCell ref="A316:K316"/>
    <mergeCell ref="A317:K317"/>
    <mergeCell ref="A319:K319"/>
    <mergeCell ref="A314:K314"/>
    <mergeCell ref="A318:K318"/>
    <mergeCell ref="A315:K315"/>
    <mergeCell ref="A310:K310"/>
    <mergeCell ref="A312:I312"/>
    <mergeCell ref="A302:K302"/>
    <mergeCell ref="A303:K303"/>
    <mergeCell ref="A304:K304"/>
    <mergeCell ref="A309:K309"/>
    <mergeCell ref="A308:I308"/>
    <mergeCell ref="A307:K307"/>
    <mergeCell ref="A306:I306"/>
    <mergeCell ref="A8:K8"/>
    <mergeCell ref="A9:K9"/>
    <mergeCell ref="A11:K11"/>
    <mergeCell ref="A13:K13"/>
    <mergeCell ref="D14:E14"/>
    <mergeCell ref="F14:G14"/>
    <mergeCell ref="H14:I14"/>
    <mergeCell ref="J14:K14"/>
    <mergeCell ref="A14:C14"/>
    <mergeCell ref="A7:K7"/>
    <mergeCell ref="A1:K1"/>
    <mergeCell ref="L3:M3"/>
    <mergeCell ref="A4:K4"/>
    <mergeCell ref="A5:K5"/>
    <mergeCell ref="A6:K6"/>
  </mergeCells>
  <hyperlinks>
    <hyperlink ref="L3:M3" location="'Table of Contents'!A1" display="Back to Table of Contents" xr:uid="{B00DDF22-12F2-45BA-9A2C-AA263E9D8B8F}"/>
    <hyperlink ref="A320" r:id="rId1" display="https://www.hedsconsortium.org/wp-content/uploads/2021_2022_HEDS_Diversity_Equity_Instrument_2021_08_13.pdf" xr:uid="{80B7F64F-0A13-3D48-8EEB-CB0043C76BC0}"/>
    <hyperlink ref="A320:E320" r:id="rId2" display="https://www.hedsconsortium.org/wp-content/uploads/2022-2023_HEDS_Diversity_Equity_Survey_Instrument.pdf" xr:uid="{C0200D04-4495-B94E-B4D7-CF950A25B88F}"/>
  </hyperlinks>
  <pageMargins left="0.7" right="0.7" top="0.75" bottom="0.75" header="0.3" footer="0.3"/>
  <pageSetup orientation="landscape" verticalDpi="0" r:id="rId3"/>
  <headerFooter>
    <oddFooter>&amp;L&amp;"Calibri,Regular"&amp;K000000© 2022 Higher Education Data Sharing Consortium</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R34"/>
  <sheetViews>
    <sheetView showGridLines="0" tabSelected="1" workbookViewId="0">
      <selection activeCell="I3" sqref="I3:J3"/>
    </sheetView>
  </sheetViews>
  <sheetFormatPr defaultColWidth="11" defaultRowHeight="15.75"/>
  <cols>
    <col min="1" max="1" width="5.875" style="1" customWidth="1"/>
    <col min="2" max="9" width="12.875" style="1" customWidth="1"/>
    <col min="10" max="10" width="5.875" customWidth="1"/>
    <col min="16" max="16" width="12.375" customWidth="1"/>
    <col min="19" max="19" width="10.875" customWidth="1"/>
  </cols>
  <sheetData>
    <row r="1" spans="1:18" ht="80.099999999999994" customHeight="1">
      <c r="A1" s="898" t="s">
        <v>128</v>
      </c>
      <c r="B1" s="898"/>
      <c r="C1" s="898"/>
      <c r="D1" s="898"/>
      <c r="E1" s="898"/>
      <c r="F1" s="898"/>
      <c r="G1" s="898"/>
      <c r="H1" s="898"/>
      <c r="I1" s="898"/>
      <c r="J1" s="898"/>
    </row>
    <row r="2" spans="1:18" ht="15.95" customHeight="1">
      <c r="A2" s="184"/>
      <c r="B2" s="184"/>
      <c r="C2" s="184"/>
      <c r="D2" s="184"/>
      <c r="E2" s="184"/>
      <c r="F2" s="184"/>
      <c r="G2" s="184"/>
      <c r="H2" s="184"/>
      <c r="I2" s="129"/>
      <c r="J2" s="214"/>
    </row>
    <row r="3" spans="1:18" ht="18.75">
      <c r="A3" s="887" t="s">
        <v>129</v>
      </c>
      <c r="B3" s="887"/>
      <c r="C3" s="887"/>
      <c r="D3" s="887"/>
      <c r="E3" s="887"/>
      <c r="F3" s="887"/>
      <c r="G3" s="887"/>
      <c r="H3" s="887"/>
      <c r="I3" s="901"/>
      <c r="J3" s="901"/>
    </row>
    <row r="4" spans="1:18">
      <c r="A4" s="899"/>
      <c r="B4" s="899"/>
      <c r="C4" s="899"/>
      <c r="D4" s="899"/>
      <c r="E4" s="899"/>
      <c r="F4" s="899"/>
      <c r="G4" s="899"/>
      <c r="H4" s="899"/>
      <c r="I4" s="899"/>
      <c r="J4" s="899"/>
    </row>
    <row r="5" spans="1:18" ht="290.10000000000002" customHeight="1">
      <c r="A5" s="900" t="s">
        <v>130</v>
      </c>
      <c r="B5" s="900"/>
      <c r="C5" s="900"/>
      <c r="D5" s="900"/>
      <c r="E5" s="900"/>
      <c r="F5" s="900"/>
      <c r="G5" s="900"/>
      <c r="H5" s="900"/>
      <c r="I5" s="900"/>
      <c r="J5" s="900"/>
      <c r="K5" s="902"/>
      <c r="L5" s="903"/>
      <c r="M5" s="903"/>
      <c r="N5" s="903"/>
      <c r="O5" s="903"/>
      <c r="P5" s="903"/>
      <c r="Q5" s="903"/>
      <c r="R5" s="903"/>
    </row>
    <row r="6" spans="1:18" ht="15.95" customHeight="1">
      <c r="A6" s="19"/>
      <c r="B6" s="888" t="s">
        <v>131</v>
      </c>
      <c r="C6" s="888"/>
      <c r="D6" s="888"/>
      <c r="E6" s="888"/>
      <c r="F6" s="888"/>
      <c r="G6" s="888"/>
      <c r="H6" s="888"/>
      <c r="I6" s="888"/>
      <c r="J6" s="18"/>
    </row>
    <row r="7" spans="1:18" ht="20.100000000000001" customHeight="1">
      <c r="A7" s="18"/>
      <c r="B7" s="889" t="s">
        <v>132</v>
      </c>
      <c r="C7" s="890"/>
      <c r="D7" s="890"/>
      <c r="E7" s="890"/>
      <c r="F7" s="890"/>
      <c r="G7" s="890"/>
      <c r="H7" s="890"/>
      <c r="I7" s="891"/>
      <c r="J7" s="18"/>
    </row>
    <row r="8" spans="1:18" ht="21" customHeight="1">
      <c r="A8" s="18"/>
      <c r="B8" s="892" t="s">
        <v>133</v>
      </c>
      <c r="C8" s="893"/>
      <c r="D8" s="893"/>
      <c r="E8" s="893"/>
      <c r="F8" s="893"/>
      <c r="G8" s="893"/>
      <c r="H8" s="893"/>
      <c r="I8" s="894"/>
      <c r="J8" s="18"/>
    </row>
    <row r="9" spans="1:18" ht="20.100000000000001" customHeight="1">
      <c r="A9" s="18"/>
      <c r="B9" s="889" t="s">
        <v>134</v>
      </c>
      <c r="C9" s="890"/>
      <c r="D9" s="890"/>
      <c r="E9" s="890"/>
      <c r="F9" s="890"/>
      <c r="G9" s="890"/>
      <c r="H9" s="890"/>
      <c r="I9" s="891"/>
      <c r="J9" s="18"/>
    </row>
    <row r="10" spans="1:18" ht="21" customHeight="1">
      <c r="A10" s="18"/>
      <c r="B10" s="892" t="s">
        <v>135</v>
      </c>
      <c r="C10" s="893"/>
      <c r="D10" s="893"/>
      <c r="E10" s="893"/>
      <c r="F10" s="893"/>
      <c r="G10" s="893"/>
      <c r="H10" s="893"/>
      <c r="I10" s="894"/>
      <c r="J10" s="18"/>
    </row>
    <row r="11" spans="1:18" ht="20.100000000000001" customHeight="1">
      <c r="A11" s="18"/>
      <c r="B11" s="889" t="s">
        <v>36</v>
      </c>
      <c r="C11" s="890"/>
      <c r="D11" s="890"/>
      <c r="E11" s="890"/>
      <c r="F11" s="890"/>
      <c r="G11" s="890"/>
      <c r="H11" s="890"/>
      <c r="I11" s="891"/>
      <c r="J11" s="18"/>
    </row>
    <row r="12" spans="1:18" ht="21" customHeight="1">
      <c r="A12" s="18"/>
      <c r="B12" s="892" t="s">
        <v>136</v>
      </c>
      <c r="C12" s="893"/>
      <c r="D12" s="893"/>
      <c r="E12" s="893"/>
      <c r="F12" s="893"/>
      <c r="G12" s="893"/>
      <c r="H12" s="893"/>
      <c r="I12" s="894"/>
      <c r="J12" s="18"/>
    </row>
    <row r="13" spans="1:18" ht="20.100000000000001" customHeight="1">
      <c r="A13" s="18"/>
      <c r="B13" s="889" t="s">
        <v>137</v>
      </c>
      <c r="C13" s="890"/>
      <c r="D13" s="890"/>
      <c r="E13" s="890"/>
      <c r="F13" s="890"/>
      <c r="G13" s="890"/>
      <c r="H13" s="890"/>
      <c r="I13" s="891"/>
      <c r="J13" s="18"/>
    </row>
    <row r="14" spans="1:18" ht="36.950000000000003" customHeight="1">
      <c r="A14" s="18"/>
      <c r="B14" s="892" t="s">
        <v>138</v>
      </c>
      <c r="C14" s="893"/>
      <c r="D14" s="893"/>
      <c r="E14" s="893"/>
      <c r="F14" s="893"/>
      <c r="G14" s="893"/>
      <c r="H14" s="893"/>
      <c r="I14" s="894"/>
      <c r="J14" s="18"/>
    </row>
    <row r="15" spans="1:18" ht="20.100000000000001" customHeight="1">
      <c r="A15" s="18"/>
      <c r="B15" s="889" t="s">
        <v>139</v>
      </c>
      <c r="C15" s="890"/>
      <c r="D15" s="890"/>
      <c r="E15" s="890"/>
      <c r="F15" s="890"/>
      <c r="G15" s="890"/>
      <c r="H15" s="890"/>
      <c r="I15" s="891"/>
      <c r="J15" s="18"/>
    </row>
    <row r="16" spans="1:18" ht="36.950000000000003" customHeight="1">
      <c r="A16" s="18"/>
      <c r="B16" s="895" t="s">
        <v>140</v>
      </c>
      <c r="C16" s="896"/>
      <c r="D16" s="896"/>
      <c r="E16" s="896"/>
      <c r="F16" s="896"/>
      <c r="G16" s="896"/>
      <c r="H16" s="896"/>
      <c r="I16" s="897"/>
      <c r="J16" s="18"/>
    </row>
    <row r="17" spans="1:10" ht="36.950000000000003" customHeight="1">
      <c r="A17" s="18"/>
      <c r="B17" s="907" t="s">
        <v>141</v>
      </c>
      <c r="C17" s="908"/>
      <c r="D17" s="908"/>
      <c r="E17" s="908"/>
      <c r="F17" s="908"/>
      <c r="G17" s="908"/>
      <c r="H17" s="908"/>
      <c r="I17" s="909"/>
      <c r="J17" s="18"/>
    </row>
    <row r="18" spans="1:10" ht="20.100000000000001" customHeight="1">
      <c r="A18" s="19"/>
      <c r="B18" s="884" t="s">
        <v>142</v>
      </c>
      <c r="C18" s="885"/>
      <c r="D18" s="885"/>
      <c r="E18" s="885"/>
      <c r="F18" s="885"/>
      <c r="G18" s="885"/>
      <c r="H18" s="885"/>
      <c r="I18" s="886"/>
      <c r="J18" s="18"/>
    </row>
    <row r="19" spans="1:10" ht="20.100000000000001" customHeight="1">
      <c r="A19" s="19"/>
      <c r="B19" s="884" t="s">
        <v>143</v>
      </c>
      <c r="C19" s="885"/>
      <c r="D19" s="885"/>
      <c r="E19" s="885"/>
      <c r="F19" s="885"/>
      <c r="G19" s="885"/>
      <c r="H19" s="885"/>
      <c r="I19" s="886"/>
      <c r="J19" s="18"/>
    </row>
    <row r="20" spans="1:10" ht="20.100000000000001" customHeight="1">
      <c r="A20" s="19"/>
      <c r="B20" s="884" t="s">
        <v>144</v>
      </c>
      <c r="C20" s="885"/>
      <c r="D20" s="885"/>
      <c r="E20" s="885"/>
      <c r="F20" s="885"/>
      <c r="G20" s="885"/>
      <c r="H20" s="885"/>
      <c r="I20" s="886"/>
      <c r="J20" s="18"/>
    </row>
    <row r="21" spans="1:10" ht="26.1" customHeight="1">
      <c r="A21" s="218"/>
      <c r="B21" s="884" t="s">
        <v>145</v>
      </c>
      <c r="C21" s="885"/>
      <c r="D21" s="885"/>
      <c r="E21" s="885"/>
      <c r="F21" s="885"/>
      <c r="G21" s="885"/>
      <c r="H21" s="885"/>
      <c r="I21" s="886"/>
      <c r="J21" s="20"/>
    </row>
    <row r="22" spans="1:10" ht="39.950000000000003" customHeight="1">
      <c r="A22" s="18"/>
      <c r="B22" s="907" t="s">
        <v>146</v>
      </c>
      <c r="C22" s="908"/>
      <c r="D22" s="908"/>
      <c r="E22" s="908"/>
      <c r="F22" s="908"/>
      <c r="G22" s="908"/>
      <c r="H22" s="908"/>
      <c r="I22" s="909"/>
      <c r="J22" s="18"/>
    </row>
    <row r="23" spans="1:10" ht="20.100000000000001" customHeight="1">
      <c r="A23" s="19"/>
      <c r="B23" s="884" t="s">
        <v>147</v>
      </c>
      <c r="C23" s="885"/>
      <c r="D23" s="885"/>
      <c r="E23" s="885"/>
      <c r="F23" s="885"/>
      <c r="G23" s="885"/>
      <c r="H23" s="885"/>
      <c r="I23" s="886"/>
      <c r="J23" s="18"/>
    </row>
    <row r="24" spans="1:10" ht="20.100000000000001" customHeight="1">
      <c r="A24" s="19"/>
      <c r="B24" s="884" t="s">
        <v>148</v>
      </c>
      <c r="C24" s="885"/>
      <c r="D24" s="885"/>
      <c r="E24" s="885"/>
      <c r="F24" s="885"/>
      <c r="G24" s="885"/>
      <c r="H24" s="885"/>
      <c r="I24" s="886"/>
      <c r="J24" s="18"/>
    </row>
    <row r="25" spans="1:10" ht="26.1" customHeight="1">
      <c r="A25" s="218"/>
      <c r="B25" s="881" t="s">
        <v>149</v>
      </c>
      <c r="C25" s="882"/>
      <c r="D25" s="882"/>
      <c r="E25" s="882"/>
      <c r="F25" s="882"/>
      <c r="G25" s="882"/>
      <c r="H25" s="882"/>
      <c r="I25" s="883"/>
      <c r="J25" s="20"/>
    </row>
    <row r="26" spans="1:10" ht="20.100000000000001" customHeight="1">
      <c r="A26" s="19"/>
      <c r="B26" s="884" t="s">
        <v>150</v>
      </c>
      <c r="C26" s="885"/>
      <c r="D26" s="885"/>
      <c r="E26" s="885"/>
      <c r="F26" s="885"/>
      <c r="G26" s="885"/>
      <c r="H26" s="885"/>
      <c r="I26" s="886"/>
      <c r="J26" s="18"/>
    </row>
    <row r="27" spans="1:10" ht="24.95" customHeight="1">
      <c r="A27" s="20"/>
      <c r="B27" s="904" t="s">
        <v>151</v>
      </c>
      <c r="C27" s="905"/>
      <c r="D27" s="905"/>
      <c r="E27" s="905"/>
      <c r="F27" s="905"/>
      <c r="G27" s="905"/>
      <c r="H27" s="905"/>
      <c r="I27" s="906"/>
      <c r="J27" s="20"/>
    </row>
    <row r="28" spans="1:10" ht="20.100000000000001" customHeight="1">
      <c r="A28" s="19"/>
      <c r="B28" s="884" t="s">
        <v>152</v>
      </c>
      <c r="C28" s="885"/>
      <c r="D28" s="885"/>
      <c r="E28" s="885"/>
      <c r="F28" s="885"/>
      <c r="G28" s="885"/>
      <c r="H28" s="885"/>
      <c r="I28" s="886"/>
      <c r="J28" s="18"/>
    </row>
    <row r="29" spans="1:10" ht="24.95" customHeight="1">
      <c r="A29" s="20"/>
      <c r="B29" s="892" t="s">
        <v>153</v>
      </c>
      <c r="C29" s="893"/>
      <c r="D29" s="893"/>
      <c r="E29" s="893"/>
      <c r="F29" s="893"/>
      <c r="G29" s="893"/>
      <c r="H29" s="893"/>
      <c r="I29" s="894"/>
      <c r="J29" s="20"/>
    </row>
    <row r="30" spans="1:10" ht="20.100000000000001" customHeight="1">
      <c r="A30" s="21"/>
      <c r="B30" s="910" t="s">
        <v>154</v>
      </c>
      <c r="C30" s="911"/>
      <c r="D30" s="911"/>
      <c r="E30" s="911"/>
      <c r="F30" s="911"/>
      <c r="G30" s="911"/>
      <c r="H30" s="911"/>
      <c r="I30" s="912"/>
      <c r="J30" s="18"/>
    </row>
    <row r="31" spans="1:10" ht="24.95" customHeight="1">
      <c r="A31" s="19"/>
      <c r="B31" s="892" t="s">
        <v>155</v>
      </c>
      <c r="C31" s="893"/>
      <c r="D31" s="893"/>
      <c r="E31" s="893"/>
      <c r="F31" s="893"/>
      <c r="G31" s="893"/>
      <c r="H31" s="893"/>
      <c r="I31" s="894"/>
      <c r="J31" s="18"/>
    </row>
    <row r="32" spans="1:10">
      <c r="A32" s="19"/>
      <c r="B32" s="19"/>
      <c r="C32" s="19"/>
      <c r="D32" s="19"/>
      <c r="E32" s="19"/>
      <c r="F32" s="19"/>
      <c r="G32" s="19"/>
      <c r="H32" s="19"/>
      <c r="I32" s="19"/>
      <c r="J32" s="18"/>
    </row>
    <row r="33" spans="1:10" ht="33.950000000000003" customHeight="1">
      <c r="A33" s="880"/>
      <c r="B33" s="880"/>
      <c r="C33" s="880"/>
      <c r="D33" s="880"/>
      <c r="E33" s="880"/>
      <c r="F33" s="880"/>
      <c r="G33" s="880"/>
      <c r="H33" s="880"/>
      <c r="I33" s="880"/>
      <c r="J33" s="880"/>
    </row>
    <row r="34" spans="1:10">
      <c r="A34" s="19"/>
      <c r="B34" s="19"/>
      <c r="C34" s="19"/>
      <c r="D34" s="19"/>
      <c r="E34" s="19"/>
      <c r="F34" s="19"/>
      <c r="G34" s="19"/>
      <c r="H34" s="19"/>
      <c r="I34" s="19"/>
      <c r="J34" s="18"/>
    </row>
  </sheetData>
  <mergeCells count="33">
    <mergeCell ref="K5:R5"/>
    <mergeCell ref="B31:I31"/>
    <mergeCell ref="B28:I28"/>
    <mergeCell ref="B29:I29"/>
    <mergeCell ref="B27:I27"/>
    <mergeCell ref="B17:I17"/>
    <mergeCell ref="B18:I18"/>
    <mergeCell ref="B19:I19"/>
    <mergeCell ref="B20:I20"/>
    <mergeCell ref="B30:I30"/>
    <mergeCell ref="B12:I12"/>
    <mergeCell ref="B26:I26"/>
    <mergeCell ref="B22:I22"/>
    <mergeCell ref="B24:I24"/>
    <mergeCell ref="A1:J1"/>
    <mergeCell ref="A4:J4"/>
    <mergeCell ref="A5:J5"/>
    <mergeCell ref="B13:I13"/>
    <mergeCell ref="I3:J3"/>
    <mergeCell ref="A33:J33"/>
    <mergeCell ref="B25:I25"/>
    <mergeCell ref="B23:I23"/>
    <mergeCell ref="B21:I21"/>
    <mergeCell ref="A3:H3"/>
    <mergeCell ref="B6:I6"/>
    <mergeCell ref="B9:I9"/>
    <mergeCell ref="B10:I10"/>
    <mergeCell ref="B11:I11"/>
    <mergeCell ref="B15:I15"/>
    <mergeCell ref="B16:I16"/>
    <mergeCell ref="B14:I14"/>
    <mergeCell ref="B7:I7"/>
    <mergeCell ref="B8:I8"/>
  </mergeCells>
  <hyperlinks>
    <hyperlink ref="B18:D18" location="'1. Campus Climate'!A1" display="1. Campus Climate for Diversity and Equity" xr:uid="{00000000-0004-0000-0200-000000000000}"/>
    <hyperlink ref="B19:D19" location="'2. Institutional Support'!A1" display="2. Institutional Support for Diversity and Equity" xr:uid="{00000000-0004-0000-0200-000001000000}"/>
    <hyperlink ref="B20:D20" location="'3. Disparaging Remarks'!A1" display="3. Insensitive or Disparaging Remarks" xr:uid="{00000000-0004-0000-0200-000002000000}"/>
    <hyperlink ref="B21:D21" location="'4. Discrimination Harassment'!A1" display="4. Discrimination and Harassment" xr:uid="{00000000-0004-0000-0200-000003000000}"/>
    <hyperlink ref="B24:D24" location="'5. Interactions'!A1" display="5. Interactions with Diverse Groups" xr:uid="{00000000-0004-0000-0200-000004000000}"/>
    <hyperlink ref="B25:D25" location="'6. Comfort'!A1" display="6. Comfort Interacting with Diverse Groups" xr:uid="{00000000-0004-0000-0200-000005000000}"/>
    <hyperlink ref="B23:D23" location="'7. Impact'!A1" display="7. Impactful Diversity and Equity Experiences" xr:uid="{00000000-0004-0000-0200-000006000000}"/>
    <hyperlink ref="B26:D26" location="'9. Demographics'!A1" display="9. Demographics" xr:uid="{00000000-0004-0000-0200-000007000000}"/>
    <hyperlink ref="B28:D28" location="'10. Technical Information'!A1" display="10. Technical Information" xr:uid="{00000000-0004-0000-0200-000008000000}"/>
    <hyperlink ref="B9:G9" location="'1. Overall Diversity &amp; Equity'!A1" display="1. Overall Diversity &amp; Equity Indicator Score" xr:uid="{00000000-0004-0000-0200-000009000000}"/>
    <hyperlink ref="B15:G15" location="'3. Within Institution - Details'!A1" display="3. Within Institution - Details" xr:uid="{00000000-0004-0000-0200-00000B000000}"/>
    <hyperlink ref="B13:G13" location="'4. Across Institutions'!A1" display="4. Across Institutions" xr:uid="{00000000-0004-0000-0200-00000C000000}"/>
    <hyperlink ref="B18:G18" location="'5. Campus Climate'!A1" display="5. Campus Climate for Diversity and Equity" xr:uid="{00000000-0004-0000-0200-00000D000000}"/>
    <hyperlink ref="B19:G19" location="'6. Institutional Support'!A1" display="6. Institutional Support for Diversity and Equity" xr:uid="{00000000-0004-0000-0200-00000E000000}"/>
    <hyperlink ref="B20:G20" location="'7. Disparaging Remarks'!A1" display="7. Insensitive or Disparaging Remarks" xr:uid="{00000000-0004-0000-0200-00000F000000}"/>
    <hyperlink ref="B21:G21" location="'8. Discrimination Harassment'!A1" display="8. Discrimination and Harassment" xr:uid="{00000000-0004-0000-0200-000010000000}"/>
    <hyperlink ref="B24:G24" location="'9. Interactions'!A1" display="9. Interactions with Diverse Groups" xr:uid="{00000000-0004-0000-0200-000011000000}"/>
    <hyperlink ref="B25:G25" location="'10. Comfort'!A1" display="10. Comfort Interacting with Diverse Groups" xr:uid="{00000000-0004-0000-0200-000012000000}"/>
    <hyperlink ref="B23:G23" location="'11. Impact'!A1" display="11. Impactful Diversity and Equity Experiences" xr:uid="{00000000-0004-0000-0200-000013000000}"/>
    <hyperlink ref="B26:G26" location="'13. Demographics'!A1" display="13. Demographics" xr:uid="{00000000-0004-0000-0200-000014000000}"/>
    <hyperlink ref="B28:G28" location="'14. Technical Information'!A1" display="14. Technical Information" xr:uid="{00000000-0004-0000-0200-000015000000}"/>
    <hyperlink ref="B13:I13" location="'3. Exp with Negative Remarks'!A1" display="3.  Experiences with Negative Remarks" xr:uid="{00000000-0004-0000-0200-000019000000}"/>
    <hyperlink ref="B15:I15" location="'4. Exp with Discrim Harass'!A1" display="4. Experiences with Discrimination and Harassment" xr:uid="{00000000-0004-0000-0200-00001A000000}"/>
    <hyperlink ref="B26:I26" location="'12. Info About Respondents'!A1" display="12. Information About Respondents" xr:uid="{00000000-0004-0000-0200-00001C000000}"/>
    <hyperlink ref="B28:I28" location="'13. Technical Information'!A1" display="13. Technical Information" xr:uid="{00000000-0004-0000-0200-00001D000000}"/>
    <hyperlink ref="B11:G11" location="'4. Across Institutions'!A1" display="4. Across Institutions" xr:uid="{66A79EC2-944D-4B46-8F7D-D7A62F6317CC}"/>
    <hyperlink ref="B11:I11" location="'2. Climate for Diversity Equity'!A1" display="2. Campus Climate for Diversity and Equity" xr:uid="{A8628354-BC4B-A248-BE2D-D47C761C639B}"/>
    <hyperlink ref="B30:D30" location="'10. Technical Information'!A1" display="10. Technical Information" xr:uid="{FD0BD16C-A3D7-ED4E-918C-0F68AF745306}"/>
    <hyperlink ref="B30:G30" location="'14. Technical Information'!A1" display="14. Technical Information" xr:uid="{D41A79CD-3BD6-9F4A-908B-B153245E8A6D}"/>
    <hyperlink ref="B30:I30" location="'14. Data Sharing Practices'!A1" display="14. Data Sharing Practices" xr:uid="{9B2CBB2F-72D9-2344-A54E-81B882DAE347}"/>
    <hyperlink ref="B9:I9" location="'1. Campus Diversity'!A1" display="1. Campus Diversity" xr:uid="{CD59CAF1-FAB0-864B-A04D-AEED748449D6}"/>
    <hyperlink ref="B18:I18" location="'5. Campus Climate'!A1" display="5. Campus Climate for Diversity and Equity Indicator" xr:uid="{AB316D05-698F-0347-9AEB-AE9E49002272}"/>
    <hyperlink ref="B19:I19" location="'6. Institutional Support'!A1" display="6. Institutional Support for Diversity and Equity Indicator" xr:uid="{35B48336-7391-FC4A-A338-7B827C577E0B}"/>
    <hyperlink ref="B20:I20" location="'7. Disparaging Remarks'!A1" display="7. Insensitive or Disparaging Remarks Indicator" xr:uid="{6F476DEB-EA8B-8845-BC21-89D51E6C7DA1}"/>
    <hyperlink ref="B21:I21" location="'8. Discrimination Harassment'!A1" display="8. Experiences of Discrimination and Harassment Indicator" xr:uid="{E6AC7CD4-6E83-8A49-8761-16601FD5A64B}"/>
    <hyperlink ref="B24:I24" location="'10. Interactions'!A1" display="10. Interactions with Different Groups" xr:uid="{F96A7CAF-5F66-2948-99C1-70D16B1DD5D8}"/>
    <hyperlink ref="B25:I25" location="'11. Comfort'!A1" display="11. Comfort Interacting with Different Groups" xr:uid="{06EEE85C-57EA-0A47-A830-9C45616FD2B7}"/>
    <hyperlink ref="B23:I23" location="'9. Impact'!A1" display="9. Impact of Different Activities on Support for Diversity and Equity" xr:uid="{014928CC-74A1-4D4C-B142-3EAE6BA5A728}"/>
    <hyperlink ref="B7:G7" location="'1. Overall Diversity &amp; Equity'!A1" display="1. Overall Diversity &amp; Equity Indicator Score" xr:uid="{8053A3E0-6FD0-6B42-98EE-CABF1316A760}"/>
    <hyperlink ref="B7:I7" location="'Survey Instrument'!A1" display="Survey Instrument" xr:uid="{F896A31F-F956-4241-9ABA-EA0C028356C2}"/>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43B8-09D0-4748-8F64-66B08BDD0DF9}">
  <sheetPr codeName="Sheet20"/>
  <dimension ref="A1:M12"/>
  <sheetViews>
    <sheetView showGridLines="0" workbookViewId="0">
      <selection activeCell="A3" sqref="A3:J3"/>
    </sheetView>
  </sheetViews>
  <sheetFormatPr defaultColWidth="10.875" defaultRowHeight="15.75"/>
  <cols>
    <col min="1" max="10" width="11.375" style="18" customWidth="1"/>
  </cols>
  <sheetData>
    <row r="1" spans="1:13" ht="80.099999999999994" customHeight="1">
      <c r="A1" s="1175" t="s">
        <v>940</v>
      </c>
      <c r="B1" s="1175"/>
      <c r="C1" s="1175"/>
      <c r="D1" s="1175"/>
      <c r="E1" s="1175"/>
      <c r="F1" s="1175"/>
      <c r="G1" s="1175"/>
      <c r="H1" s="1175"/>
      <c r="I1" s="1175"/>
      <c r="J1" s="1175"/>
    </row>
    <row r="2" spans="1:13" ht="18.75">
      <c r="A2" s="928" t="s">
        <v>941</v>
      </c>
      <c r="B2" s="928"/>
      <c r="C2" s="928"/>
      <c r="D2" s="928"/>
      <c r="E2" s="928"/>
      <c r="F2" s="928"/>
      <c r="G2" s="928"/>
      <c r="H2" s="928"/>
      <c r="I2" s="928"/>
      <c r="J2" s="928"/>
      <c r="K2" s="1110" t="s">
        <v>158</v>
      </c>
      <c r="L2" s="1110"/>
      <c r="M2" s="395"/>
    </row>
    <row r="3" spans="1:13">
      <c r="A3" s="1176"/>
      <c r="B3" s="1176"/>
      <c r="C3" s="1176"/>
      <c r="D3" s="1176"/>
      <c r="E3" s="1176"/>
      <c r="F3" s="1176"/>
      <c r="G3" s="1176"/>
      <c r="H3" s="1176"/>
      <c r="I3" s="1176"/>
      <c r="J3" s="1176"/>
    </row>
    <row r="4" spans="1:13" ht="15.95" customHeight="1">
      <c r="A4" s="1177" t="s">
        <v>942</v>
      </c>
      <c r="B4" s="1177"/>
      <c r="C4" s="1177"/>
      <c r="D4" s="1177"/>
      <c r="E4" s="1177"/>
      <c r="F4" s="1177"/>
      <c r="G4" s="1177"/>
      <c r="H4" s="1177"/>
      <c r="I4" s="1177"/>
      <c r="J4" s="1177"/>
    </row>
    <row r="5" spans="1:13">
      <c r="A5" s="1177"/>
      <c r="B5" s="1177"/>
      <c r="C5" s="1177"/>
      <c r="D5" s="1177"/>
      <c r="E5" s="1177"/>
      <c r="F5" s="1177"/>
      <c r="G5" s="1177"/>
      <c r="H5" s="1177"/>
      <c r="I5" s="1177"/>
      <c r="J5" s="1177"/>
    </row>
    <row r="6" spans="1:13">
      <c r="A6" s="1177"/>
      <c r="B6" s="1177"/>
      <c r="C6" s="1177"/>
      <c r="D6" s="1177"/>
      <c r="E6" s="1177"/>
      <c r="F6" s="1177"/>
      <c r="G6" s="1177"/>
      <c r="H6" s="1177"/>
      <c r="I6" s="1177"/>
      <c r="J6" s="1177"/>
    </row>
    <row r="7" spans="1:13">
      <c r="A7" s="1177"/>
      <c r="B7" s="1177"/>
      <c r="C7" s="1177"/>
      <c r="D7" s="1177"/>
      <c r="E7" s="1177"/>
      <c r="F7" s="1177"/>
      <c r="G7" s="1177"/>
      <c r="H7" s="1177"/>
      <c r="I7" s="1177"/>
      <c r="J7" s="1177"/>
    </row>
    <row r="8" spans="1:13">
      <c r="A8" s="1177"/>
      <c r="B8" s="1177"/>
      <c r="C8" s="1177"/>
      <c r="D8" s="1177"/>
      <c r="E8" s="1177"/>
      <c r="F8" s="1177"/>
      <c r="G8" s="1177"/>
      <c r="H8" s="1177"/>
      <c r="I8" s="1177"/>
      <c r="J8" s="1177"/>
    </row>
    <row r="9" spans="1:13">
      <c r="A9" s="1177"/>
      <c r="B9" s="1177"/>
      <c r="C9" s="1177"/>
      <c r="D9" s="1177"/>
      <c r="E9" s="1177"/>
      <c r="F9" s="1177"/>
      <c r="G9" s="1177"/>
      <c r="H9" s="1177"/>
      <c r="I9" s="1177"/>
      <c r="J9" s="1177"/>
    </row>
    <row r="10" spans="1:13">
      <c r="A10" s="1177"/>
      <c r="B10" s="1177"/>
      <c r="C10" s="1177"/>
      <c r="D10" s="1177"/>
      <c r="E10" s="1177"/>
      <c r="F10" s="1177"/>
      <c r="G10" s="1177"/>
      <c r="H10" s="1177"/>
      <c r="I10" s="1177"/>
      <c r="J10" s="1177"/>
    </row>
    <row r="11" spans="1:13">
      <c r="A11" s="1177"/>
      <c r="B11" s="1177"/>
      <c r="C11" s="1177"/>
      <c r="D11" s="1177"/>
      <c r="E11" s="1177"/>
      <c r="F11" s="1177"/>
      <c r="G11" s="1177"/>
      <c r="H11" s="1177"/>
      <c r="I11" s="1177"/>
      <c r="J11" s="1177"/>
    </row>
    <row r="12" spans="1:13">
      <c r="A12" s="255"/>
    </row>
  </sheetData>
  <mergeCells count="5">
    <mergeCell ref="A1:J1"/>
    <mergeCell ref="A2:J2"/>
    <mergeCell ref="A3:J3"/>
    <mergeCell ref="A4:J11"/>
    <mergeCell ref="K2:L2"/>
  </mergeCells>
  <hyperlinks>
    <hyperlink ref="K2:L2" location="'Table of Contents'!A1" display="Back to Table of Contents" xr:uid="{9B98491D-95CA-AD40-B223-3571192B68E0}"/>
  </hyperlinks>
  <pageMargins left="0.7" right="0.7" top="0.75" bottom="0.75" header="0.3" footer="0.3"/>
  <pageSetup orientation="landscape" horizontalDpi="0" verticalDpi="0"/>
  <headerFooter>
    <oddFooter>&amp;L&amp;"Calibri,Regular"&amp;K000000© 2022 Higher Education Data Sharing Consortium</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2960C-1B4F-E544-8A32-81865C153EC2}">
  <sheetPr codeName="Sheet12"/>
  <dimension ref="A1:M4"/>
  <sheetViews>
    <sheetView showGridLines="0" workbookViewId="0">
      <selection sqref="A1:J1"/>
    </sheetView>
  </sheetViews>
  <sheetFormatPr defaultColWidth="11" defaultRowHeight="15.75"/>
  <cols>
    <col min="1" max="10" width="10.875" style="18"/>
  </cols>
  <sheetData>
    <row r="1" spans="1:13" s="18" customFormat="1" ht="80.099999999999994" customHeight="1">
      <c r="A1" s="898" t="s">
        <v>156</v>
      </c>
      <c r="B1" s="898"/>
      <c r="C1" s="898"/>
      <c r="D1" s="898"/>
      <c r="E1" s="898"/>
      <c r="F1" s="898"/>
      <c r="G1" s="898"/>
      <c r="H1" s="898"/>
      <c r="I1" s="898"/>
      <c r="J1" s="898"/>
    </row>
    <row r="2" spans="1:13" s="18" customFormat="1"/>
    <row r="3" spans="1:13" s="18" customFormat="1" ht="18.75">
      <c r="A3" s="914" t="s">
        <v>157</v>
      </c>
      <c r="B3" s="914"/>
      <c r="C3" s="914"/>
      <c r="D3" s="914"/>
      <c r="E3" s="914"/>
      <c r="F3" s="914"/>
      <c r="G3" s="914"/>
      <c r="H3" s="914"/>
      <c r="K3" s="913" t="s">
        <v>158</v>
      </c>
      <c r="L3" s="913"/>
      <c r="M3" s="913"/>
    </row>
    <row r="4" spans="1:13">
      <c r="A4" s="235"/>
      <c r="B4" s="235"/>
      <c r="C4" s="235"/>
      <c r="D4" s="235"/>
      <c r="E4" s="235"/>
      <c r="F4" s="235"/>
      <c r="G4" s="235"/>
      <c r="H4" s="235"/>
      <c r="I4" s="235"/>
      <c r="J4" s="235"/>
    </row>
  </sheetData>
  <mergeCells count="3">
    <mergeCell ref="K3:M3"/>
    <mergeCell ref="A1:J1"/>
    <mergeCell ref="A3:H3"/>
  </mergeCells>
  <hyperlinks>
    <hyperlink ref="K3:L3" location="'Table of Contents'!A1" display="Back to Table of Contents" xr:uid="{5B636AA1-1C9D-EC42-9EEE-E41DA5380058}"/>
  </hyperlinks>
  <pageMargins left="0.7" right="0.7" top="0.75" bottom="0.75" header="0.3" footer="0.3"/>
  <pageSetup orientation="landscape"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139F-277D-B14F-A728-1D6DFBFE6E85}">
  <sheetPr codeName="Sheet13"/>
  <dimension ref="A1:K122"/>
  <sheetViews>
    <sheetView showGridLines="0" workbookViewId="0">
      <selection activeCell="B4" sqref="B4"/>
    </sheetView>
  </sheetViews>
  <sheetFormatPr defaultColWidth="11" defaultRowHeight="15.95" customHeight="1"/>
  <cols>
    <col min="1" max="1" width="1.875" style="18" customWidth="1"/>
    <col min="2" max="4" width="21.875" style="18" customWidth="1"/>
    <col min="5" max="5" width="2.875" style="18" customWidth="1"/>
    <col min="6" max="8" width="21.875" style="18" customWidth="1"/>
    <col min="9" max="9" width="1.875" style="18" customWidth="1"/>
  </cols>
  <sheetData>
    <row r="1" spans="1:11" s="18" customFormat="1" ht="24.95" customHeight="1">
      <c r="A1" s="916" t="s">
        <v>156</v>
      </c>
      <c r="B1" s="916"/>
      <c r="C1" s="916"/>
      <c r="D1" s="916"/>
      <c r="E1" s="916"/>
      <c r="F1" s="916"/>
      <c r="G1" s="916"/>
      <c r="H1" s="916"/>
    </row>
    <row r="2" spans="1:11" s="18" customFormat="1" ht="24.95" customHeight="1">
      <c r="A2" s="916"/>
      <c r="B2" s="916"/>
      <c r="C2" s="916"/>
      <c r="D2" s="916"/>
      <c r="E2" s="916"/>
      <c r="F2" s="916"/>
      <c r="G2" s="916"/>
      <c r="H2" s="916"/>
    </row>
    <row r="3" spans="1:11" s="18" customFormat="1" ht="24.95" customHeight="1">
      <c r="A3" s="916"/>
      <c r="B3" s="916"/>
      <c r="C3" s="916"/>
      <c r="D3" s="916"/>
      <c r="E3" s="916"/>
      <c r="F3" s="916"/>
      <c r="G3" s="916"/>
      <c r="H3" s="916"/>
    </row>
    <row r="4" spans="1:11" s="18" customFormat="1" ht="15.95" customHeight="1">
      <c r="A4" s="232"/>
      <c r="B4" s="232"/>
      <c r="C4" s="232"/>
      <c r="D4" s="232"/>
      <c r="E4" s="232"/>
      <c r="F4" s="232"/>
      <c r="G4" s="232"/>
      <c r="H4" s="232"/>
    </row>
    <row r="5" spans="1:11" s="18" customFormat="1" ht="20.100000000000001" customHeight="1">
      <c r="A5" s="914" t="s">
        <v>159</v>
      </c>
      <c r="B5" s="914"/>
      <c r="C5" s="914"/>
      <c r="D5" s="914"/>
      <c r="E5" s="914"/>
      <c r="F5" s="914"/>
      <c r="G5" s="914"/>
      <c r="H5" s="914"/>
      <c r="I5" s="913" t="s">
        <v>158</v>
      </c>
      <c r="J5" s="913"/>
      <c r="K5" s="913"/>
    </row>
    <row r="6" spans="1:11" ht="15.95" customHeight="1">
      <c r="A6" s="917"/>
      <c r="B6" s="917"/>
      <c r="C6" s="917"/>
      <c r="D6" s="917"/>
      <c r="E6" s="917"/>
      <c r="F6" s="917"/>
      <c r="G6" s="917"/>
      <c r="H6" s="917"/>
    </row>
    <row r="7" spans="1:11" ht="57.95" customHeight="1">
      <c r="A7" s="918" t="s">
        <v>160</v>
      </c>
      <c r="B7" s="918"/>
      <c r="C7" s="918"/>
      <c r="D7" s="918"/>
      <c r="E7" s="918"/>
      <c r="F7" s="918"/>
      <c r="G7" s="918"/>
      <c r="H7" s="918"/>
      <c r="I7" s="20"/>
    </row>
    <row r="8" spans="1:11" ht="75" customHeight="1">
      <c r="A8" s="918"/>
      <c r="B8" s="918"/>
      <c r="C8" s="918"/>
      <c r="D8" s="918"/>
      <c r="E8" s="918"/>
      <c r="F8" s="918"/>
      <c r="G8" s="918"/>
      <c r="H8" s="918"/>
      <c r="I8" s="20"/>
    </row>
    <row r="9" spans="1:11" ht="15.95" customHeight="1">
      <c r="A9" s="234"/>
      <c r="B9" s="234"/>
      <c r="C9" s="234"/>
      <c r="D9" s="234"/>
      <c r="E9" s="234"/>
      <c r="F9" s="234"/>
      <c r="G9" s="234"/>
      <c r="H9" s="234"/>
      <c r="I9" s="20"/>
    </row>
    <row r="11" spans="1:11" ht="15.95" customHeight="1">
      <c r="B11" s="25"/>
      <c r="C11" s="25"/>
      <c r="D11" s="25"/>
      <c r="E11" s="25"/>
      <c r="F11" s="25"/>
      <c r="G11" s="25"/>
      <c r="H11" s="26"/>
    </row>
    <row r="12" spans="1:11" ht="15.95" customHeight="1">
      <c r="B12" s="25"/>
      <c r="C12" s="25"/>
      <c r="D12" s="25"/>
      <c r="E12" s="25"/>
      <c r="F12" s="25"/>
      <c r="G12" s="25"/>
      <c r="H12" s="24"/>
    </row>
    <row r="13" spans="1:11" ht="15.95" customHeight="1">
      <c r="B13" s="25"/>
      <c r="C13" s="25"/>
      <c r="D13" s="25"/>
      <c r="E13" s="25"/>
      <c r="F13" s="25"/>
      <c r="G13" s="25"/>
    </row>
    <row r="14" spans="1:11" ht="15.95" customHeight="1">
      <c r="B14" s="25"/>
      <c r="C14" s="25"/>
      <c r="D14" s="25"/>
      <c r="E14" s="25"/>
      <c r="F14" s="25"/>
      <c r="G14" s="25"/>
    </row>
    <row r="15" spans="1:11" ht="15.95" customHeight="1">
      <c r="B15" s="25"/>
      <c r="C15" s="25"/>
      <c r="D15" s="25"/>
      <c r="E15" s="25"/>
      <c r="F15" s="25"/>
      <c r="G15" s="25"/>
    </row>
    <row r="16" spans="1:11" ht="15.95" customHeight="1">
      <c r="B16" s="25"/>
      <c r="C16" s="25"/>
      <c r="D16" s="25"/>
      <c r="E16" s="25"/>
      <c r="F16" s="25"/>
      <c r="G16" s="25"/>
    </row>
    <row r="17" spans="2:8" ht="15.95" customHeight="1">
      <c r="B17" s="25"/>
      <c r="C17" s="25"/>
      <c r="D17" s="25"/>
      <c r="E17" s="25"/>
      <c r="F17" s="25"/>
      <c r="G17" s="25"/>
    </row>
    <row r="18" spans="2:8" ht="15.95" customHeight="1">
      <c r="B18" s="25"/>
      <c r="C18" s="25"/>
      <c r="D18" s="25"/>
      <c r="E18" s="25"/>
      <c r="F18" s="25"/>
      <c r="G18" s="25"/>
    </row>
    <row r="19" spans="2:8" ht="15.95" customHeight="1">
      <c r="B19" s="25"/>
      <c r="C19" s="25"/>
      <c r="D19" s="25"/>
      <c r="E19" s="25"/>
      <c r="F19" s="25"/>
      <c r="G19" s="25"/>
    </row>
    <row r="20" spans="2:8" ht="15.95" customHeight="1">
      <c r="B20" s="25"/>
      <c r="C20" s="25"/>
      <c r="D20" s="25"/>
      <c r="E20" s="25"/>
      <c r="F20" s="25"/>
      <c r="G20" s="25"/>
    </row>
    <row r="21" spans="2:8" ht="15.95" customHeight="1">
      <c r="B21" s="25"/>
      <c r="C21" s="25"/>
      <c r="D21" s="25"/>
      <c r="E21" s="25"/>
      <c r="F21" s="25"/>
      <c r="G21" s="25"/>
    </row>
    <row r="22" spans="2:8" ht="15.95" customHeight="1">
      <c r="B22" s="25"/>
      <c r="C22" s="25"/>
      <c r="D22" s="25"/>
      <c r="E22" s="25"/>
      <c r="F22" s="25"/>
      <c r="G22" s="25"/>
    </row>
    <row r="23" spans="2:8" ht="15.95" customHeight="1">
      <c r="B23" s="25"/>
      <c r="C23" s="25"/>
      <c r="D23" s="25"/>
      <c r="E23" s="25"/>
      <c r="F23" s="25"/>
      <c r="G23" s="25"/>
    </row>
    <row r="24" spans="2:8" ht="15.95" customHeight="1">
      <c r="B24" s="25"/>
      <c r="C24" s="25"/>
      <c r="D24" s="25"/>
      <c r="E24" s="25"/>
      <c r="F24" s="25"/>
      <c r="G24" s="25"/>
    </row>
    <row r="25" spans="2:8" ht="15.95" customHeight="1">
      <c r="B25" s="25"/>
      <c r="C25" s="25"/>
      <c r="D25" s="25"/>
      <c r="E25" s="25"/>
      <c r="F25" s="25"/>
      <c r="G25" s="25"/>
    </row>
    <row r="26" spans="2:8" ht="15.95" customHeight="1">
      <c r="B26" s="25"/>
      <c r="C26" s="25"/>
      <c r="D26" s="25"/>
      <c r="E26" s="25"/>
      <c r="F26" s="25"/>
      <c r="G26" s="25"/>
    </row>
    <row r="27" spans="2:8" ht="15.95" customHeight="1">
      <c r="B27" s="25"/>
      <c r="C27" s="25"/>
      <c r="D27" s="25"/>
      <c r="E27" s="25"/>
      <c r="F27" s="25"/>
      <c r="G27" s="25"/>
    </row>
    <row r="28" spans="2:8" ht="15.95" customHeight="1">
      <c r="B28" s="25"/>
      <c r="C28" s="25"/>
      <c r="D28" s="25"/>
      <c r="E28" s="25"/>
      <c r="F28" s="25"/>
      <c r="G28" s="25"/>
    </row>
    <row r="29" spans="2:8" ht="15.95" customHeight="1">
      <c r="B29" s="25"/>
      <c r="C29" s="25"/>
      <c r="D29" s="25"/>
      <c r="E29" s="25"/>
      <c r="F29" s="25"/>
      <c r="G29" s="25"/>
      <c r="H29" s="24"/>
    </row>
    <row r="30" spans="2:8" ht="15.95" customHeight="1">
      <c r="B30" s="25"/>
      <c r="C30" s="25"/>
      <c r="D30" s="25"/>
      <c r="E30" s="25"/>
      <c r="F30" s="25"/>
      <c r="G30" s="25"/>
    </row>
    <row r="32" spans="2:8" ht="15.95" customHeight="1">
      <c r="B32" s="915"/>
      <c r="C32" s="915"/>
      <c r="D32" s="915"/>
      <c r="E32" s="915"/>
      <c r="F32" s="915"/>
      <c r="G32" s="915"/>
      <c r="H32" s="915"/>
    </row>
    <row r="78" spans="2:4" ht="15.95" customHeight="1">
      <c r="B78" s="160"/>
      <c r="C78" s="160"/>
      <c r="D78" s="160"/>
    </row>
    <row r="102" spans="6:6" ht="15.95" customHeight="1">
      <c r="F102" s="215"/>
    </row>
    <row r="120" spans="6:6" ht="15.95" customHeight="1">
      <c r="F120" s="251"/>
    </row>
    <row r="122" spans="6:6" ht="15.95" customHeight="1">
      <c r="F122" s="215"/>
    </row>
  </sheetData>
  <mergeCells count="6">
    <mergeCell ref="B32:H32"/>
    <mergeCell ref="I5:K5"/>
    <mergeCell ref="A1:H3"/>
    <mergeCell ref="A5:H5"/>
    <mergeCell ref="A6:H6"/>
    <mergeCell ref="A7:H8"/>
  </mergeCells>
  <hyperlinks>
    <hyperlink ref="I5:J5" location="'Table of Contents'!A1" display="Back to Table of Contents" xr:uid="{63B2C66E-97FB-E440-8D5D-C3A03A6D1F13}"/>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FDD9-A3B9-43EE-A34B-3B478E969C3C}">
  <dimension ref="A1:K122"/>
  <sheetViews>
    <sheetView showGridLines="0" workbookViewId="0">
      <selection activeCell="B4" sqref="B4"/>
    </sheetView>
  </sheetViews>
  <sheetFormatPr defaultColWidth="11" defaultRowHeight="15.95" customHeight="1"/>
  <cols>
    <col min="1" max="1" width="1.875" style="18" customWidth="1"/>
    <col min="2" max="4" width="21.875" style="18" customWidth="1"/>
    <col min="5" max="5" width="2.875" style="18" customWidth="1"/>
    <col min="6" max="8" width="21.875" style="18" customWidth="1"/>
    <col min="9" max="9" width="1.875" style="18" customWidth="1"/>
  </cols>
  <sheetData>
    <row r="1" spans="1:11" s="18" customFormat="1" ht="24.95" customHeight="1">
      <c r="A1" s="916" t="s">
        <v>156</v>
      </c>
      <c r="B1" s="916"/>
      <c r="C1" s="916"/>
      <c r="D1" s="916"/>
      <c r="E1" s="916"/>
      <c r="F1" s="916"/>
      <c r="G1" s="916"/>
      <c r="H1" s="916"/>
    </row>
    <row r="2" spans="1:11" s="18" customFormat="1" ht="24.95" customHeight="1">
      <c r="A2" s="916"/>
      <c r="B2" s="916"/>
      <c r="C2" s="916"/>
      <c r="D2" s="916"/>
      <c r="E2" s="916"/>
      <c r="F2" s="916"/>
      <c r="G2" s="916"/>
      <c r="H2" s="916"/>
    </row>
    <row r="3" spans="1:11" s="18" customFormat="1" ht="24.95" customHeight="1">
      <c r="A3" s="916"/>
      <c r="B3" s="916"/>
      <c r="C3" s="916"/>
      <c r="D3" s="916"/>
      <c r="E3" s="916"/>
      <c r="F3" s="916"/>
      <c r="G3" s="916"/>
      <c r="H3" s="916"/>
    </row>
    <row r="4" spans="1:11" s="18" customFormat="1" ht="15.95" customHeight="1">
      <c r="A4" s="749"/>
      <c r="B4" s="749"/>
      <c r="C4" s="749"/>
      <c r="D4" s="749"/>
      <c r="E4" s="749"/>
      <c r="F4" s="749"/>
      <c r="G4" s="749"/>
      <c r="H4" s="749"/>
    </row>
    <row r="5" spans="1:11" s="18" customFormat="1" ht="20.100000000000001" customHeight="1">
      <c r="A5" s="914" t="s">
        <v>159</v>
      </c>
      <c r="B5" s="914"/>
      <c r="C5" s="914"/>
      <c r="D5" s="914"/>
      <c r="E5" s="914"/>
      <c r="F5" s="914"/>
      <c r="G5" s="914"/>
      <c r="H5" s="914"/>
      <c r="I5" s="913" t="s">
        <v>158</v>
      </c>
      <c r="J5" s="913"/>
      <c r="K5" s="913"/>
    </row>
    <row r="6" spans="1:11" ht="15.95" customHeight="1">
      <c r="A6" s="917"/>
      <c r="B6" s="917"/>
      <c r="C6" s="917"/>
      <c r="D6" s="917"/>
      <c r="E6" s="917"/>
      <c r="F6" s="917"/>
      <c r="G6" s="917"/>
      <c r="H6" s="917"/>
    </row>
    <row r="7" spans="1:11" ht="57.95" customHeight="1">
      <c r="A7" s="918" t="s">
        <v>160</v>
      </c>
      <c r="B7" s="918"/>
      <c r="C7" s="918"/>
      <c r="D7" s="918"/>
      <c r="E7" s="918"/>
      <c r="F7" s="918"/>
      <c r="G7" s="918"/>
      <c r="H7" s="918"/>
      <c r="I7" s="20"/>
    </row>
    <row r="8" spans="1:11" ht="75" customHeight="1">
      <c r="A8" s="918"/>
      <c r="B8" s="918"/>
      <c r="C8" s="918"/>
      <c r="D8" s="918"/>
      <c r="E8" s="918"/>
      <c r="F8" s="918"/>
      <c r="G8" s="918"/>
      <c r="H8" s="918"/>
      <c r="I8" s="20"/>
    </row>
    <row r="9" spans="1:11" ht="15.95" customHeight="1">
      <c r="A9" s="751"/>
      <c r="B9" s="751"/>
      <c r="C9" s="751"/>
      <c r="D9" s="751"/>
      <c r="E9" s="751"/>
      <c r="F9" s="751"/>
      <c r="G9" s="751"/>
      <c r="H9" s="751"/>
      <c r="I9" s="20"/>
    </row>
    <row r="11" spans="1:11" ht="15.95" customHeight="1">
      <c r="B11" s="25"/>
      <c r="C11" s="25"/>
      <c r="D11" s="25"/>
      <c r="E11" s="25"/>
      <c r="F11" s="25"/>
      <c r="G11" s="25"/>
      <c r="H11" s="26"/>
    </row>
    <row r="12" spans="1:11" ht="15.95" customHeight="1">
      <c r="B12" s="25"/>
      <c r="C12" s="25"/>
      <c r="D12" s="25"/>
      <c r="E12" s="25"/>
      <c r="F12" s="25"/>
      <c r="G12" s="25"/>
      <c r="H12" s="24"/>
    </row>
    <row r="13" spans="1:11" ht="15.95" customHeight="1">
      <c r="B13" s="25"/>
      <c r="C13" s="25"/>
      <c r="D13" s="25"/>
      <c r="E13" s="25"/>
      <c r="F13" s="25"/>
      <c r="G13" s="25"/>
    </row>
    <row r="14" spans="1:11" ht="15.95" customHeight="1">
      <c r="B14" s="25"/>
      <c r="C14" s="25"/>
      <c r="D14" s="25"/>
      <c r="E14" s="25"/>
      <c r="F14" s="25"/>
      <c r="G14" s="25"/>
    </row>
    <row r="15" spans="1:11" ht="15.95" customHeight="1">
      <c r="B15" s="25"/>
      <c r="C15" s="25"/>
      <c r="D15" s="25"/>
      <c r="E15" s="25"/>
      <c r="F15" s="25"/>
      <c r="G15" s="25"/>
    </row>
    <row r="16" spans="1:11" ht="15.95" customHeight="1">
      <c r="B16" s="25"/>
      <c r="C16" s="25"/>
      <c r="D16" s="25"/>
      <c r="E16" s="25"/>
      <c r="F16" s="25"/>
      <c r="G16" s="25"/>
    </row>
    <row r="17" spans="2:8" ht="15.95" customHeight="1">
      <c r="B17" s="25"/>
      <c r="C17" s="25"/>
      <c r="D17" s="25"/>
      <c r="E17" s="25"/>
      <c r="F17" s="25"/>
      <c r="G17" s="25"/>
    </row>
    <row r="18" spans="2:8" ht="15.95" customHeight="1">
      <c r="B18" s="25"/>
      <c r="C18" s="25"/>
      <c r="D18" s="25"/>
      <c r="E18" s="25"/>
      <c r="F18" s="25"/>
      <c r="G18" s="25"/>
    </row>
    <row r="19" spans="2:8" ht="15.95" customHeight="1">
      <c r="B19" s="25"/>
      <c r="C19" s="25"/>
      <c r="D19" s="25"/>
      <c r="E19" s="25"/>
      <c r="F19" s="25"/>
      <c r="G19" s="25"/>
    </row>
    <row r="20" spans="2:8" ht="15.95" customHeight="1">
      <c r="B20" s="25"/>
      <c r="C20" s="25"/>
      <c r="D20" s="25"/>
      <c r="E20" s="25"/>
      <c r="F20" s="25"/>
      <c r="G20" s="25"/>
    </row>
    <row r="21" spans="2:8" ht="15.95" customHeight="1">
      <c r="B21" s="25"/>
      <c r="C21" s="25"/>
      <c r="D21" s="25"/>
      <c r="E21" s="25"/>
      <c r="F21" s="25"/>
      <c r="G21" s="25"/>
    </row>
    <row r="22" spans="2:8" ht="15.95" customHeight="1">
      <c r="B22" s="25"/>
      <c r="C22" s="25"/>
      <c r="D22" s="25"/>
      <c r="E22" s="25"/>
      <c r="F22" s="25"/>
      <c r="G22" s="25"/>
    </row>
    <row r="23" spans="2:8" ht="15.95" customHeight="1">
      <c r="B23" s="25"/>
      <c r="C23" s="25"/>
      <c r="D23" s="25"/>
      <c r="E23" s="25"/>
      <c r="F23" s="25"/>
      <c r="G23" s="25"/>
    </row>
    <row r="24" spans="2:8" ht="15.95" customHeight="1">
      <c r="B24" s="25"/>
      <c r="C24" s="25"/>
      <c r="D24" s="25"/>
      <c r="E24" s="25"/>
      <c r="F24" s="25"/>
      <c r="G24" s="25"/>
    </row>
    <row r="25" spans="2:8" ht="15.95" customHeight="1">
      <c r="B25" s="25"/>
      <c r="C25" s="25"/>
      <c r="D25" s="25"/>
      <c r="E25" s="25"/>
      <c r="F25" s="25"/>
      <c r="G25" s="25"/>
    </row>
    <row r="26" spans="2:8" ht="15.95" customHeight="1">
      <c r="B26" s="25"/>
      <c r="C26" s="25"/>
      <c r="D26" s="25"/>
      <c r="E26" s="25"/>
      <c r="F26" s="25"/>
      <c r="G26" s="25"/>
    </row>
    <row r="27" spans="2:8" ht="15.95" customHeight="1">
      <c r="B27" s="25"/>
      <c r="C27" s="25"/>
      <c r="D27" s="25"/>
      <c r="E27" s="25"/>
      <c r="F27" s="25"/>
      <c r="G27" s="25"/>
    </row>
    <row r="28" spans="2:8" ht="15.95" customHeight="1">
      <c r="B28" s="25"/>
      <c r="C28" s="25"/>
      <c r="D28" s="25"/>
      <c r="E28" s="25"/>
      <c r="F28" s="25"/>
      <c r="G28" s="25"/>
    </row>
    <row r="29" spans="2:8" ht="15.95" customHeight="1">
      <c r="B29" s="25"/>
      <c r="C29" s="25"/>
      <c r="D29" s="25"/>
      <c r="E29" s="25"/>
      <c r="F29" s="25"/>
      <c r="G29" s="25"/>
      <c r="H29" s="24"/>
    </row>
    <row r="30" spans="2:8" ht="15.95" customHeight="1">
      <c r="B30" s="25"/>
      <c r="C30" s="25"/>
      <c r="D30" s="25"/>
      <c r="E30" s="25"/>
      <c r="F30" s="25"/>
      <c r="G30" s="25"/>
    </row>
    <row r="32" spans="2:8" ht="15.95" customHeight="1">
      <c r="B32" s="915"/>
      <c r="C32" s="915"/>
      <c r="D32" s="915"/>
      <c r="E32" s="915"/>
      <c r="F32" s="915"/>
      <c r="G32" s="915"/>
      <c r="H32" s="915"/>
    </row>
    <row r="78" spans="2:4" ht="15.95" customHeight="1">
      <c r="B78" s="160"/>
      <c r="C78" s="160"/>
      <c r="D78" s="160"/>
    </row>
    <row r="102" spans="6:6" ht="15.95" customHeight="1">
      <c r="F102" s="215"/>
    </row>
    <row r="120" spans="6:6" ht="15.95" customHeight="1">
      <c r="F120" s="251"/>
    </row>
    <row r="122" spans="6:6" ht="15.95" customHeight="1">
      <c r="F122" s="215"/>
    </row>
  </sheetData>
  <mergeCells count="6">
    <mergeCell ref="B32:H32"/>
    <mergeCell ref="A1:H3"/>
    <mergeCell ref="A5:H5"/>
    <mergeCell ref="I5:K5"/>
    <mergeCell ref="A6:H6"/>
    <mergeCell ref="A7:H8"/>
  </mergeCells>
  <hyperlinks>
    <hyperlink ref="I5:J5" location="'Table of Contents'!A1" display="Back to Table of Contents" xr:uid="{8306A4F0-AAF2-4E54-9936-000B344ADFB0}"/>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rowBreaks count="1" manualBreakCount="1">
    <brk id="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43BF-C774-6349-AA8B-2AE2151F713C}">
  <sheetPr codeName="Sheet14"/>
  <dimension ref="A1:L67"/>
  <sheetViews>
    <sheetView showGridLines="0" workbookViewId="0">
      <selection activeCell="B4" sqref="B4"/>
    </sheetView>
  </sheetViews>
  <sheetFormatPr defaultColWidth="11" defaultRowHeight="15.95" customHeight="1"/>
  <cols>
    <col min="1" max="1" width="1.875" style="18" customWidth="1"/>
    <col min="2" max="5" width="17.875" style="18" customWidth="1"/>
    <col min="6" max="8" width="14.875" style="18" customWidth="1"/>
    <col min="9" max="9" width="1.875" style="18" customWidth="1"/>
    <col min="10" max="10" width="28.5" customWidth="1"/>
    <col min="11" max="11" width="18" customWidth="1"/>
  </cols>
  <sheetData>
    <row r="1" spans="1:12" s="18" customFormat="1" ht="24.95" customHeight="1">
      <c r="A1" s="916" t="s">
        <v>156</v>
      </c>
      <c r="B1" s="916"/>
      <c r="C1" s="916"/>
      <c r="D1" s="916"/>
      <c r="E1" s="916"/>
      <c r="F1" s="916"/>
      <c r="G1" s="916"/>
      <c r="H1" s="916"/>
      <c r="I1" s="22"/>
    </row>
    <row r="2" spans="1:12" s="18" customFormat="1" ht="24.95" customHeight="1">
      <c r="A2" s="916"/>
      <c r="B2" s="916"/>
      <c r="C2" s="916"/>
      <c r="D2" s="916"/>
      <c r="E2" s="916"/>
      <c r="F2" s="916"/>
      <c r="G2" s="916"/>
      <c r="H2" s="916"/>
      <c r="I2" s="22"/>
    </row>
    <row r="3" spans="1:12" s="18" customFormat="1" ht="24.95" customHeight="1">
      <c r="A3" s="916"/>
      <c r="B3" s="916"/>
      <c r="C3" s="916"/>
      <c r="D3" s="916"/>
      <c r="E3" s="916"/>
      <c r="F3" s="916"/>
      <c r="G3" s="916"/>
      <c r="H3" s="916"/>
      <c r="I3" s="22"/>
    </row>
    <row r="4" spans="1:12" s="18" customFormat="1" ht="15.95" customHeight="1">
      <c r="A4" s="232"/>
      <c r="B4" s="232"/>
      <c r="C4" s="232"/>
      <c r="D4" s="232"/>
      <c r="E4" s="232"/>
      <c r="F4" s="232"/>
      <c r="G4" s="232"/>
      <c r="H4" s="232"/>
      <c r="I4" s="22"/>
    </row>
    <row r="5" spans="1:12" s="18" customFormat="1" ht="20.100000000000001" customHeight="1">
      <c r="A5" s="914" t="s">
        <v>161</v>
      </c>
      <c r="B5" s="914"/>
      <c r="C5" s="914"/>
      <c r="D5" s="914"/>
      <c r="E5" s="914"/>
      <c r="F5" s="914"/>
      <c r="G5" s="914"/>
      <c r="H5" s="914"/>
      <c r="I5" s="914"/>
      <c r="J5" s="913" t="s">
        <v>158</v>
      </c>
      <c r="K5" s="913"/>
      <c r="L5" s="913"/>
    </row>
    <row r="6" spans="1:12" ht="15.95" customHeight="1">
      <c r="A6" s="914"/>
      <c r="B6" s="914"/>
      <c r="C6" s="914"/>
      <c r="D6" s="914"/>
      <c r="E6" s="914"/>
      <c r="F6" s="914"/>
      <c r="G6" s="914"/>
      <c r="H6" s="914"/>
      <c r="I6" s="914"/>
    </row>
    <row r="7" spans="1:12" ht="26.1" customHeight="1">
      <c r="A7" s="918" t="s">
        <v>162</v>
      </c>
      <c r="B7" s="918"/>
      <c r="C7" s="918"/>
      <c r="D7" s="918"/>
      <c r="E7" s="918"/>
      <c r="F7" s="918"/>
      <c r="G7" s="918"/>
      <c r="H7" s="918"/>
      <c r="I7" s="918"/>
    </row>
    <row r="8" spans="1:12" ht="24.95" customHeight="1">
      <c r="A8" s="918"/>
      <c r="B8" s="918"/>
      <c r="C8" s="918"/>
      <c r="D8" s="918"/>
      <c r="E8" s="918"/>
      <c r="F8" s="918"/>
      <c r="G8" s="918"/>
      <c r="H8" s="918"/>
      <c r="I8" s="918"/>
    </row>
    <row r="9" spans="1:12" ht="24" customHeight="1">
      <c r="A9" s="918"/>
      <c r="B9" s="918"/>
      <c r="C9" s="918"/>
      <c r="D9" s="918"/>
      <c r="E9" s="918"/>
      <c r="F9" s="918"/>
      <c r="G9" s="918"/>
      <c r="H9" s="918"/>
      <c r="I9" s="918"/>
    </row>
    <row r="10" spans="1:12" ht="17.100000000000001" customHeight="1">
      <c r="A10" s="918"/>
      <c r="B10" s="918"/>
      <c r="C10" s="918"/>
      <c r="D10" s="918"/>
      <c r="E10" s="918"/>
      <c r="F10" s="918"/>
      <c r="G10" s="918"/>
      <c r="H10" s="918"/>
      <c r="I10" s="918"/>
    </row>
    <row r="11" spans="1:12" ht="21" customHeight="1">
      <c r="A11" s="918"/>
      <c r="B11" s="918"/>
      <c r="C11" s="918"/>
      <c r="D11" s="918"/>
      <c r="E11" s="918"/>
      <c r="F11" s="918"/>
      <c r="G11" s="918"/>
      <c r="H11" s="918"/>
      <c r="I11" s="918"/>
    </row>
    <row r="12" spans="1:12" ht="26.1" customHeight="1">
      <c r="A12" s="918"/>
      <c r="B12" s="918"/>
      <c r="C12" s="918"/>
      <c r="D12" s="918"/>
      <c r="E12" s="918"/>
      <c r="F12" s="918"/>
      <c r="G12" s="918"/>
      <c r="H12" s="918"/>
      <c r="I12" s="918"/>
    </row>
    <row r="13" spans="1:12" ht="15.95" customHeight="1">
      <c r="A13" s="918" t="s">
        <v>163</v>
      </c>
      <c r="B13" s="918"/>
      <c r="C13" s="918"/>
      <c r="D13" s="918"/>
      <c r="E13" s="918"/>
      <c r="F13" s="918"/>
      <c r="G13" s="918"/>
      <c r="H13" s="918"/>
      <c r="I13" s="918"/>
    </row>
    <row r="14" spans="1:12" ht="15.95" customHeight="1">
      <c r="A14" s="918"/>
      <c r="B14" s="918"/>
      <c r="C14" s="918"/>
      <c r="D14" s="918"/>
      <c r="E14" s="918"/>
      <c r="F14" s="918"/>
      <c r="G14" s="918"/>
      <c r="H14" s="918"/>
      <c r="I14" s="918"/>
    </row>
    <row r="15" spans="1:12" ht="15.95" customHeight="1">
      <c r="A15" s="918"/>
      <c r="B15" s="918"/>
      <c r="C15" s="918"/>
      <c r="D15" s="918"/>
      <c r="E15" s="918"/>
      <c r="F15" s="918"/>
      <c r="G15" s="918"/>
      <c r="H15" s="918"/>
      <c r="I15" s="918"/>
    </row>
    <row r="16" spans="1:12" ht="15.95" customHeight="1">
      <c r="A16" s="920" t="s">
        <v>164</v>
      </c>
      <c r="B16" s="920"/>
      <c r="C16" s="920"/>
      <c r="D16" s="920"/>
      <c r="E16" s="920"/>
      <c r="F16" s="920"/>
      <c r="G16" s="920"/>
      <c r="H16" s="920"/>
      <c r="I16" s="920"/>
    </row>
    <row r="17" spans="1:9" ht="15.95" customHeight="1">
      <c r="A17" s="920" t="s">
        <v>165</v>
      </c>
      <c r="B17" s="920"/>
      <c r="C17" s="920"/>
      <c r="D17" s="920"/>
      <c r="E17" s="920"/>
      <c r="F17" s="920"/>
      <c r="G17" s="920"/>
      <c r="H17" s="920"/>
      <c r="I17" s="920"/>
    </row>
    <row r="18" spans="1:9" ht="15.95" customHeight="1">
      <c r="A18" s="920" t="s">
        <v>166</v>
      </c>
      <c r="B18" s="920"/>
      <c r="C18" s="920"/>
      <c r="D18" s="920"/>
      <c r="E18" s="920"/>
      <c r="F18" s="920"/>
      <c r="G18" s="920"/>
      <c r="H18" s="920"/>
      <c r="I18" s="920"/>
    </row>
    <row r="19" spans="1:9" ht="15.95" customHeight="1">
      <c r="A19" s="920" t="s">
        <v>167</v>
      </c>
      <c r="B19" s="920"/>
      <c r="C19" s="920"/>
      <c r="D19" s="920"/>
      <c r="E19" s="920"/>
      <c r="F19" s="920"/>
      <c r="G19" s="920"/>
      <c r="H19" s="920"/>
      <c r="I19" s="920"/>
    </row>
    <row r="20" spans="1:9" ht="15.95" customHeight="1">
      <c r="A20" s="920" t="s">
        <v>168</v>
      </c>
      <c r="B20" s="920"/>
      <c r="C20" s="920"/>
      <c r="D20" s="920"/>
      <c r="E20" s="920"/>
      <c r="F20" s="920"/>
      <c r="G20" s="920"/>
      <c r="H20" s="920"/>
      <c r="I20" s="920"/>
    </row>
    <row r="21" spans="1:9" ht="15.95" customHeight="1">
      <c r="A21" s="235"/>
      <c r="B21" s="235"/>
      <c r="C21" s="235"/>
      <c r="D21" s="235"/>
      <c r="E21" s="235"/>
      <c r="F21" s="235"/>
      <c r="G21" s="235"/>
      <c r="H21" s="235"/>
      <c r="I21" s="235"/>
    </row>
    <row r="22" spans="1:9" ht="15.95" customHeight="1">
      <c r="B22" s="919"/>
      <c r="C22" s="919"/>
      <c r="D22" s="919"/>
      <c r="E22" s="236"/>
      <c r="G22" s="252"/>
      <c r="I22" s="252"/>
    </row>
    <row r="23" spans="1:9" ht="15.95" customHeight="1">
      <c r="B23" s="25"/>
      <c r="C23" s="25"/>
      <c r="D23" s="25"/>
      <c r="E23" s="25"/>
      <c r="F23" s="26"/>
      <c r="G23" s="25"/>
      <c r="H23" s="25"/>
      <c r="I23" s="25"/>
    </row>
    <row r="24" spans="1:9" ht="15.95" customHeight="1">
      <c r="B24" s="25"/>
      <c r="C24" s="25"/>
      <c r="D24" s="25"/>
      <c r="E24" s="25"/>
      <c r="F24" s="24"/>
      <c r="G24" s="25"/>
      <c r="H24" s="25"/>
      <c r="I24" s="25"/>
    </row>
    <row r="25" spans="1:9" ht="15.95" customHeight="1">
      <c r="B25" s="25"/>
      <c r="C25" s="25"/>
      <c r="D25" s="25"/>
      <c r="E25" s="25"/>
      <c r="G25" s="25"/>
      <c r="H25" s="25"/>
      <c r="I25" s="25"/>
    </row>
    <row r="26" spans="1:9" ht="15.95" customHeight="1">
      <c r="B26" s="25"/>
      <c r="C26" s="25"/>
      <c r="D26" s="25"/>
      <c r="E26" s="25"/>
      <c r="G26" s="25"/>
      <c r="H26" s="25"/>
      <c r="I26" s="25"/>
    </row>
    <row r="27" spans="1:9" ht="15.95" customHeight="1">
      <c r="B27" s="25"/>
      <c r="C27" s="25"/>
      <c r="D27" s="25"/>
      <c r="E27" s="25"/>
      <c r="G27" s="25"/>
      <c r="H27" s="25"/>
      <c r="I27" s="25"/>
    </row>
    <row r="28" spans="1:9" ht="15.95" customHeight="1">
      <c r="B28" s="25"/>
      <c r="C28" s="25"/>
      <c r="D28" s="25"/>
      <c r="E28" s="25"/>
      <c r="G28" s="25"/>
      <c r="H28" s="25"/>
      <c r="I28" s="25"/>
    </row>
    <row r="29" spans="1:9" ht="15.95" customHeight="1">
      <c r="B29" s="25"/>
      <c r="C29" s="25"/>
      <c r="D29" s="25"/>
      <c r="E29" s="25"/>
      <c r="G29" s="25"/>
      <c r="H29" s="25"/>
      <c r="I29" s="25"/>
    </row>
    <row r="30" spans="1:9" ht="15.95" customHeight="1">
      <c r="B30" s="25"/>
      <c r="C30" s="25"/>
      <c r="D30" s="25"/>
      <c r="E30" s="25"/>
      <c r="G30" s="25"/>
      <c r="H30" s="25"/>
      <c r="I30" s="25"/>
    </row>
    <row r="31" spans="1:9" ht="15.95" customHeight="1">
      <c r="B31" s="25"/>
      <c r="C31" s="25"/>
      <c r="D31" s="25"/>
      <c r="E31" s="25"/>
      <c r="G31" s="25"/>
      <c r="H31" s="25"/>
      <c r="I31" s="25"/>
    </row>
    <row r="32" spans="1:9" ht="15.95" customHeight="1">
      <c r="B32" s="25"/>
      <c r="C32" s="25"/>
      <c r="D32" s="25"/>
      <c r="E32" s="25"/>
      <c r="G32" s="25"/>
      <c r="H32" s="25"/>
      <c r="I32" s="25"/>
    </row>
    <row r="33" spans="2:9" ht="15.95" customHeight="1">
      <c r="B33" s="25"/>
      <c r="C33" s="25"/>
      <c r="D33" s="25"/>
      <c r="E33" s="25"/>
      <c r="G33" s="25"/>
      <c r="H33" s="25"/>
      <c r="I33" s="25"/>
    </row>
    <row r="34" spans="2:9" ht="15.95" customHeight="1">
      <c r="B34" s="25"/>
      <c r="C34" s="25"/>
      <c r="D34" s="25"/>
      <c r="E34" s="25"/>
      <c r="G34" s="25"/>
      <c r="H34" s="25"/>
      <c r="I34" s="25"/>
    </row>
    <row r="35" spans="2:9" ht="15.95" customHeight="1">
      <c r="B35" s="25"/>
      <c r="C35" s="25"/>
      <c r="D35" s="25"/>
      <c r="E35" s="25"/>
      <c r="G35" s="25"/>
      <c r="H35" s="25"/>
      <c r="I35" s="25"/>
    </row>
    <row r="36" spans="2:9" ht="15.95" customHeight="1">
      <c r="B36" s="25"/>
      <c r="C36" s="25"/>
      <c r="D36" s="25"/>
      <c r="E36" s="25"/>
      <c r="G36" s="25"/>
      <c r="H36" s="25"/>
      <c r="I36" s="25"/>
    </row>
    <row r="37" spans="2:9" ht="15.95" customHeight="1">
      <c r="B37" s="25"/>
      <c r="C37" s="25"/>
      <c r="D37" s="25"/>
      <c r="E37" s="25"/>
      <c r="G37" s="25"/>
      <c r="H37" s="25"/>
      <c r="I37" s="25"/>
    </row>
    <row r="38" spans="2:9" ht="15.95" customHeight="1">
      <c r="B38" s="25"/>
      <c r="C38" s="25"/>
      <c r="D38" s="25"/>
      <c r="E38" s="25"/>
      <c r="G38" s="253"/>
      <c r="H38" s="253"/>
      <c r="I38" s="25"/>
    </row>
    <row r="39" spans="2:9" ht="15.95" customHeight="1">
      <c r="B39" s="25"/>
      <c r="C39" s="25"/>
      <c r="D39" s="25"/>
      <c r="E39" s="25"/>
      <c r="F39" s="253"/>
      <c r="G39" s="253"/>
      <c r="H39" s="253"/>
    </row>
    <row r="40" spans="2:9" ht="15.95" customHeight="1">
      <c r="B40" s="25"/>
      <c r="C40" s="25"/>
      <c r="D40" s="25"/>
      <c r="E40" s="25"/>
      <c r="I40" s="253"/>
    </row>
    <row r="41" spans="2:9" ht="15.95" customHeight="1">
      <c r="B41" s="25"/>
      <c r="C41" s="25"/>
      <c r="D41" s="25"/>
      <c r="E41" s="25"/>
      <c r="I41" s="253"/>
    </row>
    <row r="42" spans="2:9" ht="15.95" customHeight="1">
      <c r="B42" s="25"/>
      <c r="C42" s="25"/>
      <c r="D42" s="25"/>
      <c r="E42" s="25"/>
      <c r="I42" s="253"/>
    </row>
    <row r="43" spans="2:9" ht="15.95" customHeight="1">
      <c r="B43" s="25"/>
      <c r="C43" s="25"/>
      <c r="D43" s="25"/>
      <c r="E43" s="25"/>
    </row>
    <row r="45" spans="2:9" ht="15.95" customHeight="1">
      <c r="B45" s="25"/>
      <c r="C45" s="25"/>
      <c r="D45" s="25"/>
      <c r="E45" s="25"/>
    </row>
    <row r="46" spans="2:9" ht="15.95" customHeight="1">
      <c r="B46" s="25"/>
      <c r="C46" s="25"/>
      <c r="D46" s="25"/>
      <c r="E46" s="25"/>
    </row>
    <row r="47" spans="2:9" ht="15.95" customHeight="1">
      <c r="B47" s="25"/>
      <c r="C47" s="25"/>
      <c r="D47" s="25"/>
      <c r="E47" s="25"/>
    </row>
    <row r="48" spans="2:9" ht="15.95" customHeight="1">
      <c r="B48" s="25"/>
      <c r="C48" s="25"/>
      <c r="D48" s="25"/>
      <c r="E48" s="25"/>
    </row>
    <row r="49" spans="2:5" ht="15.95" customHeight="1">
      <c r="B49" s="25"/>
      <c r="C49" s="25"/>
      <c r="D49" s="25"/>
      <c r="E49" s="25"/>
    </row>
    <row r="51" spans="2:5" ht="15.95" customHeight="1">
      <c r="B51" s="919"/>
      <c r="C51" s="919"/>
      <c r="D51" s="919"/>
      <c r="E51" s="236"/>
    </row>
    <row r="52" spans="2:5" ht="15.95" customHeight="1">
      <c r="B52" s="25"/>
      <c r="C52" s="25"/>
      <c r="D52" s="25"/>
      <c r="E52" s="25"/>
    </row>
    <row r="53" spans="2:5" ht="15.95" customHeight="1">
      <c r="B53" s="25"/>
      <c r="C53" s="25"/>
      <c r="D53" s="25"/>
      <c r="E53" s="25"/>
    </row>
    <row r="54" spans="2:5" ht="15.95" customHeight="1">
      <c r="B54" s="25"/>
      <c r="C54" s="25"/>
      <c r="D54" s="25"/>
      <c r="E54" s="25"/>
    </row>
    <row r="55" spans="2:5" ht="15.95" customHeight="1">
      <c r="B55" s="25"/>
      <c r="C55" s="25"/>
      <c r="D55" s="25"/>
      <c r="E55" s="25"/>
    </row>
    <row r="56" spans="2:5" ht="15.95" customHeight="1">
      <c r="B56" s="25"/>
      <c r="C56" s="25"/>
      <c r="D56" s="25"/>
      <c r="E56" s="25"/>
    </row>
    <row r="57" spans="2:5" ht="15.95" customHeight="1">
      <c r="B57" s="25"/>
      <c r="C57" s="25"/>
      <c r="D57" s="25"/>
      <c r="E57" s="25"/>
    </row>
    <row r="58" spans="2:5" ht="15.95" customHeight="1">
      <c r="B58" s="25"/>
      <c r="C58" s="25"/>
      <c r="D58" s="25"/>
      <c r="E58" s="25"/>
    </row>
    <row r="59" spans="2:5" ht="15.95" customHeight="1">
      <c r="B59" s="25"/>
      <c r="C59" s="25"/>
      <c r="D59" s="25"/>
      <c r="E59" s="25"/>
    </row>
    <row r="60" spans="2:5" ht="15.95" customHeight="1">
      <c r="B60" s="25"/>
      <c r="C60" s="25"/>
      <c r="D60" s="25"/>
      <c r="E60" s="25"/>
    </row>
    <row r="61" spans="2:5" ht="15.95" customHeight="1">
      <c r="B61" s="25"/>
      <c r="C61" s="25"/>
      <c r="D61" s="25"/>
      <c r="E61" s="25"/>
    </row>
    <row r="67" spans="2:8" ht="15.95" customHeight="1">
      <c r="B67" s="254"/>
      <c r="C67" s="254"/>
      <c r="D67" s="254"/>
      <c r="E67" s="254"/>
      <c r="F67" s="254"/>
      <c r="G67" s="254"/>
      <c r="H67" s="254"/>
    </row>
  </sheetData>
  <mergeCells count="13">
    <mergeCell ref="J5:L5"/>
    <mergeCell ref="B51:D51"/>
    <mergeCell ref="A1:H3"/>
    <mergeCell ref="B22:D22"/>
    <mergeCell ref="A5:I5"/>
    <mergeCell ref="A6:I6"/>
    <mergeCell ref="A7:I12"/>
    <mergeCell ref="A16:I16"/>
    <mergeCell ref="A18:I18"/>
    <mergeCell ref="A17:I17"/>
    <mergeCell ref="A19:I19"/>
    <mergeCell ref="A20:I20"/>
    <mergeCell ref="A13:I15"/>
  </mergeCells>
  <hyperlinks>
    <hyperlink ref="J5:K5" location="'Table of Contents'!A1" display="Back to Table of Contents" xr:uid="{18078C47-0887-BB4D-940C-EC0B7694456B}"/>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A075-CC95-4990-903E-1E74479C2CE5}">
  <dimension ref="A1:L67"/>
  <sheetViews>
    <sheetView showGridLines="0" zoomScale="85" zoomScaleNormal="85" workbookViewId="0">
      <selection activeCell="B4" sqref="B4"/>
    </sheetView>
  </sheetViews>
  <sheetFormatPr defaultColWidth="11" defaultRowHeight="15.95" customHeight="1"/>
  <cols>
    <col min="1" max="1" width="1.875" style="18" customWidth="1"/>
    <col min="2" max="5" width="17.875" style="18" customWidth="1"/>
    <col min="6" max="8" width="14.875" style="18" customWidth="1"/>
    <col min="9" max="9" width="1.875" style="18" customWidth="1"/>
    <col min="10" max="10" width="28.5" customWidth="1"/>
    <col min="11" max="11" width="18" customWidth="1"/>
  </cols>
  <sheetData>
    <row r="1" spans="1:12" s="18" customFormat="1" ht="24.95" customHeight="1">
      <c r="A1" s="916" t="s">
        <v>156</v>
      </c>
      <c r="B1" s="916"/>
      <c r="C1" s="916"/>
      <c r="D1" s="916"/>
      <c r="E1" s="916"/>
      <c r="F1" s="916"/>
      <c r="G1" s="916"/>
      <c r="H1" s="916"/>
      <c r="I1" s="22"/>
    </row>
    <row r="2" spans="1:12" s="18" customFormat="1" ht="24.95" customHeight="1">
      <c r="A2" s="916"/>
      <c r="B2" s="916"/>
      <c r="C2" s="916"/>
      <c r="D2" s="916"/>
      <c r="E2" s="916"/>
      <c r="F2" s="916"/>
      <c r="G2" s="916"/>
      <c r="H2" s="916"/>
      <c r="I2" s="22"/>
    </row>
    <row r="3" spans="1:12" s="18" customFormat="1" ht="24.95" customHeight="1">
      <c r="A3" s="916"/>
      <c r="B3" s="916"/>
      <c r="C3" s="916"/>
      <c r="D3" s="916"/>
      <c r="E3" s="916"/>
      <c r="F3" s="916"/>
      <c r="G3" s="916"/>
      <c r="H3" s="916"/>
      <c r="I3" s="22"/>
    </row>
    <row r="4" spans="1:12" s="18" customFormat="1" ht="15.95" customHeight="1">
      <c r="A4" s="749"/>
      <c r="B4" s="749"/>
      <c r="C4" s="749"/>
      <c r="D4" s="749"/>
      <c r="E4" s="749"/>
      <c r="F4" s="749"/>
      <c r="G4" s="749"/>
      <c r="H4" s="749"/>
      <c r="I4" s="22"/>
    </row>
    <row r="5" spans="1:12" s="18" customFormat="1" ht="20.100000000000001" customHeight="1">
      <c r="A5" s="914" t="s">
        <v>161</v>
      </c>
      <c r="B5" s="914"/>
      <c r="C5" s="914"/>
      <c r="D5" s="914"/>
      <c r="E5" s="914"/>
      <c r="F5" s="914"/>
      <c r="G5" s="914"/>
      <c r="H5" s="914"/>
      <c r="I5" s="914"/>
      <c r="J5" s="913" t="s">
        <v>158</v>
      </c>
      <c r="K5" s="913"/>
      <c r="L5" s="913"/>
    </row>
    <row r="6" spans="1:12" ht="15.95" customHeight="1">
      <c r="A6" s="914"/>
      <c r="B6" s="914"/>
      <c r="C6" s="914"/>
      <c r="D6" s="914"/>
      <c r="E6" s="914"/>
      <c r="F6" s="914"/>
      <c r="G6" s="914"/>
      <c r="H6" s="914"/>
      <c r="I6" s="914"/>
    </row>
    <row r="7" spans="1:12" ht="26.1" customHeight="1">
      <c r="A7" s="918" t="s">
        <v>162</v>
      </c>
      <c r="B7" s="918"/>
      <c r="C7" s="918"/>
      <c r="D7" s="918"/>
      <c r="E7" s="918"/>
      <c r="F7" s="918"/>
      <c r="G7" s="918"/>
      <c r="H7" s="918"/>
      <c r="I7" s="918"/>
    </row>
    <row r="8" spans="1:12" ht="24.95" customHeight="1">
      <c r="A8" s="918"/>
      <c r="B8" s="918"/>
      <c r="C8" s="918"/>
      <c r="D8" s="918"/>
      <c r="E8" s="918"/>
      <c r="F8" s="918"/>
      <c r="G8" s="918"/>
      <c r="H8" s="918"/>
      <c r="I8" s="918"/>
    </row>
    <row r="9" spans="1:12" ht="24" customHeight="1">
      <c r="A9" s="918"/>
      <c r="B9" s="918"/>
      <c r="C9" s="918"/>
      <c r="D9" s="918"/>
      <c r="E9" s="918"/>
      <c r="F9" s="918"/>
      <c r="G9" s="918"/>
      <c r="H9" s="918"/>
      <c r="I9" s="918"/>
    </row>
    <row r="10" spans="1:12" ht="17.100000000000001" customHeight="1">
      <c r="A10" s="918"/>
      <c r="B10" s="918"/>
      <c r="C10" s="918"/>
      <c r="D10" s="918"/>
      <c r="E10" s="918"/>
      <c r="F10" s="918"/>
      <c r="G10" s="918"/>
      <c r="H10" s="918"/>
      <c r="I10" s="918"/>
    </row>
    <row r="11" spans="1:12" ht="21" customHeight="1">
      <c r="A11" s="918"/>
      <c r="B11" s="918"/>
      <c r="C11" s="918"/>
      <c r="D11" s="918"/>
      <c r="E11" s="918"/>
      <c r="F11" s="918"/>
      <c r="G11" s="918"/>
      <c r="H11" s="918"/>
      <c r="I11" s="918"/>
    </row>
    <row r="12" spans="1:12" ht="26.1" customHeight="1">
      <c r="A12" s="918"/>
      <c r="B12" s="918"/>
      <c r="C12" s="918"/>
      <c r="D12" s="918"/>
      <c r="E12" s="918"/>
      <c r="F12" s="918"/>
      <c r="G12" s="918"/>
      <c r="H12" s="918"/>
      <c r="I12" s="918"/>
    </row>
    <row r="13" spans="1:12" ht="15.95" customHeight="1">
      <c r="A13" s="918" t="s">
        <v>163</v>
      </c>
      <c r="B13" s="918"/>
      <c r="C13" s="918"/>
      <c r="D13" s="918"/>
      <c r="E13" s="918"/>
      <c r="F13" s="918"/>
      <c r="G13" s="918"/>
      <c r="H13" s="918"/>
      <c r="I13" s="918"/>
    </row>
    <row r="14" spans="1:12" ht="15.95" customHeight="1">
      <c r="A14" s="918"/>
      <c r="B14" s="918"/>
      <c r="C14" s="918"/>
      <c r="D14" s="918"/>
      <c r="E14" s="918"/>
      <c r="F14" s="918"/>
      <c r="G14" s="918"/>
      <c r="H14" s="918"/>
      <c r="I14" s="918"/>
    </row>
    <row r="15" spans="1:12" ht="15.95" customHeight="1">
      <c r="A15" s="918"/>
      <c r="B15" s="918"/>
      <c r="C15" s="918"/>
      <c r="D15" s="918"/>
      <c r="E15" s="918"/>
      <c r="F15" s="918"/>
      <c r="G15" s="918"/>
      <c r="H15" s="918"/>
      <c r="I15" s="918"/>
    </row>
    <row r="16" spans="1:12" ht="15.95" customHeight="1">
      <c r="A16" s="920" t="s">
        <v>164</v>
      </c>
      <c r="B16" s="920"/>
      <c r="C16" s="920"/>
      <c r="D16" s="920"/>
      <c r="E16" s="920"/>
      <c r="F16" s="920"/>
      <c r="G16" s="920"/>
      <c r="H16" s="920"/>
      <c r="I16" s="920"/>
    </row>
    <row r="17" spans="1:9" ht="15.95" customHeight="1">
      <c r="A17" s="920" t="s">
        <v>165</v>
      </c>
      <c r="B17" s="920"/>
      <c r="C17" s="920"/>
      <c r="D17" s="920"/>
      <c r="E17" s="920"/>
      <c r="F17" s="920"/>
      <c r="G17" s="920"/>
      <c r="H17" s="920"/>
      <c r="I17" s="920"/>
    </row>
    <row r="18" spans="1:9" ht="15.95" customHeight="1">
      <c r="A18" s="920" t="s">
        <v>166</v>
      </c>
      <c r="B18" s="920"/>
      <c r="C18" s="920"/>
      <c r="D18" s="920"/>
      <c r="E18" s="920"/>
      <c r="F18" s="920"/>
      <c r="G18" s="920"/>
      <c r="H18" s="920"/>
      <c r="I18" s="920"/>
    </row>
    <row r="19" spans="1:9" ht="15.95" customHeight="1">
      <c r="A19" s="920" t="s">
        <v>167</v>
      </c>
      <c r="B19" s="920"/>
      <c r="C19" s="920"/>
      <c r="D19" s="920"/>
      <c r="E19" s="920"/>
      <c r="F19" s="920"/>
      <c r="G19" s="920"/>
      <c r="H19" s="920"/>
      <c r="I19" s="920"/>
    </row>
    <row r="20" spans="1:9" ht="15.95" customHeight="1">
      <c r="A20" s="920" t="s">
        <v>168</v>
      </c>
      <c r="B20" s="920"/>
      <c r="C20" s="920"/>
      <c r="D20" s="920"/>
      <c r="E20" s="920"/>
      <c r="F20" s="920"/>
      <c r="G20" s="920"/>
      <c r="H20" s="920"/>
      <c r="I20" s="920"/>
    </row>
    <row r="21" spans="1:9" ht="15.95" customHeight="1">
      <c r="A21" s="752"/>
      <c r="B21" s="752"/>
      <c r="C21" s="752"/>
      <c r="D21" s="752"/>
      <c r="E21" s="752"/>
      <c r="F21" s="752"/>
      <c r="G21" s="752"/>
      <c r="H21" s="752"/>
      <c r="I21" s="752"/>
    </row>
    <row r="22" spans="1:9" ht="15.95" customHeight="1">
      <c r="B22" s="919"/>
      <c r="C22" s="919"/>
      <c r="D22" s="919"/>
      <c r="E22" s="750"/>
      <c r="G22" s="252"/>
      <c r="I22" s="252"/>
    </row>
    <row r="23" spans="1:9" ht="15.95" customHeight="1">
      <c r="B23" s="25"/>
      <c r="C23" s="25"/>
      <c r="D23" s="25"/>
      <c r="E23" s="25"/>
      <c r="F23" s="26"/>
      <c r="G23" s="25"/>
      <c r="H23" s="25"/>
      <c r="I23" s="25"/>
    </row>
    <row r="24" spans="1:9" ht="15.95" customHeight="1">
      <c r="B24" s="25"/>
      <c r="C24" s="25"/>
      <c r="D24" s="25"/>
      <c r="E24" s="25"/>
      <c r="F24" s="24"/>
      <c r="G24" s="25"/>
      <c r="H24" s="25"/>
      <c r="I24" s="25"/>
    </row>
    <row r="25" spans="1:9" ht="15.95" customHeight="1">
      <c r="B25" s="25"/>
      <c r="C25" s="25"/>
      <c r="D25" s="25"/>
      <c r="E25" s="25"/>
      <c r="G25" s="25"/>
      <c r="H25" s="25"/>
      <c r="I25" s="25"/>
    </row>
    <row r="26" spans="1:9" ht="15.95" customHeight="1">
      <c r="B26" s="25"/>
      <c r="C26" s="25"/>
      <c r="D26" s="25"/>
      <c r="E26" s="25"/>
      <c r="G26" s="25"/>
      <c r="H26" s="25"/>
      <c r="I26" s="25"/>
    </row>
    <row r="27" spans="1:9" ht="15.95" customHeight="1">
      <c r="B27" s="25"/>
      <c r="C27" s="25"/>
      <c r="D27" s="25"/>
      <c r="E27" s="25"/>
      <c r="G27" s="25"/>
      <c r="H27" s="25"/>
      <c r="I27" s="25"/>
    </row>
    <row r="28" spans="1:9" ht="15.95" customHeight="1">
      <c r="B28" s="25"/>
      <c r="C28" s="25"/>
      <c r="D28" s="25"/>
      <c r="E28" s="25"/>
      <c r="G28" s="25"/>
      <c r="H28" s="25"/>
      <c r="I28" s="25"/>
    </row>
    <row r="29" spans="1:9" ht="15.95" customHeight="1">
      <c r="B29" s="25"/>
      <c r="C29" s="25"/>
      <c r="D29" s="25"/>
      <c r="E29" s="25"/>
      <c r="G29" s="25"/>
      <c r="H29" s="25"/>
      <c r="I29" s="25"/>
    </row>
    <row r="30" spans="1:9" ht="15.95" customHeight="1">
      <c r="B30" s="25"/>
      <c r="C30" s="25"/>
      <c r="D30" s="25"/>
      <c r="E30" s="25"/>
      <c r="G30" s="25"/>
      <c r="H30" s="25"/>
      <c r="I30" s="25"/>
    </row>
    <row r="31" spans="1:9" ht="15.95" customHeight="1">
      <c r="B31" s="25"/>
      <c r="C31" s="25"/>
      <c r="D31" s="25"/>
      <c r="E31" s="25"/>
      <c r="G31" s="25"/>
      <c r="H31" s="25"/>
      <c r="I31" s="25"/>
    </row>
    <row r="32" spans="1:9" ht="15.95" customHeight="1">
      <c r="B32" s="25"/>
      <c r="C32" s="25"/>
      <c r="D32" s="25"/>
      <c r="E32" s="25"/>
      <c r="G32" s="25"/>
      <c r="H32" s="25"/>
      <c r="I32" s="25"/>
    </row>
    <row r="33" spans="2:9" ht="15.95" customHeight="1">
      <c r="B33" s="25"/>
      <c r="C33" s="25"/>
      <c r="D33" s="25"/>
      <c r="E33" s="25"/>
      <c r="G33" s="25"/>
      <c r="H33" s="25"/>
      <c r="I33" s="25"/>
    </row>
    <row r="34" spans="2:9" ht="15.95" customHeight="1">
      <c r="B34" s="25"/>
      <c r="C34" s="25"/>
      <c r="D34" s="25"/>
      <c r="E34" s="25"/>
      <c r="G34" s="25"/>
      <c r="H34" s="25"/>
      <c r="I34" s="25"/>
    </row>
    <row r="35" spans="2:9" ht="15.95" customHeight="1">
      <c r="B35" s="25"/>
      <c r="C35" s="25"/>
      <c r="D35" s="25"/>
      <c r="E35" s="25"/>
      <c r="G35" s="25"/>
      <c r="H35" s="25"/>
      <c r="I35" s="25"/>
    </row>
    <row r="36" spans="2:9" ht="15.95" customHeight="1">
      <c r="B36" s="25"/>
      <c r="C36" s="25"/>
      <c r="D36" s="25"/>
      <c r="E36" s="25"/>
      <c r="G36" s="25"/>
      <c r="H36" s="25"/>
      <c r="I36" s="25"/>
    </row>
    <row r="37" spans="2:9" ht="15.95" customHeight="1">
      <c r="B37" s="25"/>
      <c r="C37" s="25"/>
      <c r="D37" s="25"/>
      <c r="E37" s="25"/>
      <c r="G37" s="25"/>
      <c r="H37" s="25"/>
      <c r="I37" s="25"/>
    </row>
    <row r="38" spans="2:9" ht="15.95" customHeight="1">
      <c r="B38" s="25"/>
      <c r="C38" s="25"/>
      <c r="D38" s="25"/>
      <c r="E38" s="25"/>
      <c r="G38" s="253"/>
      <c r="H38" s="253"/>
      <c r="I38" s="25"/>
    </row>
    <row r="39" spans="2:9" ht="15.95" customHeight="1">
      <c r="B39" s="25"/>
      <c r="C39" s="25"/>
      <c r="D39" s="25"/>
      <c r="E39" s="25"/>
      <c r="F39" s="253"/>
      <c r="G39" s="253"/>
      <c r="H39" s="253"/>
    </row>
    <row r="40" spans="2:9" ht="15.95" customHeight="1">
      <c r="B40" s="25"/>
      <c r="C40" s="25"/>
      <c r="D40" s="25"/>
      <c r="E40" s="25"/>
      <c r="I40" s="253"/>
    </row>
    <row r="41" spans="2:9" ht="15.95" customHeight="1">
      <c r="B41" s="25"/>
      <c r="C41" s="25"/>
      <c r="D41" s="25"/>
      <c r="E41" s="25"/>
      <c r="I41" s="253"/>
    </row>
    <row r="42" spans="2:9" ht="15.95" customHeight="1">
      <c r="B42" s="25"/>
      <c r="C42" s="25"/>
      <c r="D42" s="25"/>
      <c r="E42" s="25"/>
      <c r="I42" s="253"/>
    </row>
    <row r="43" spans="2:9" ht="15.95" customHeight="1">
      <c r="B43" s="25"/>
      <c r="C43" s="25"/>
      <c r="D43" s="25"/>
      <c r="E43" s="25"/>
    </row>
    <row r="45" spans="2:9" ht="15.95" customHeight="1">
      <c r="B45" s="25"/>
      <c r="C45" s="25"/>
      <c r="D45" s="25"/>
      <c r="E45" s="25"/>
    </row>
    <row r="46" spans="2:9" ht="15.95" customHeight="1">
      <c r="B46" s="25"/>
      <c r="C46" s="25"/>
      <c r="D46" s="25"/>
      <c r="E46" s="25"/>
    </row>
    <row r="47" spans="2:9" ht="15.95" customHeight="1">
      <c r="B47" s="25"/>
      <c r="C47" s="25"/>
      <c r="D47" s="25"/>
      <c r="E47" s="25"/>
    </row>
    <row r="48" spans="2:9" ht="15.95" customHeight="1">
      <c r="B48" s="25"/>
      <c r="C48" s="25"/>
      <c r="D48" s="25"/>
      <c r="E48" s="25"/>
    </row>
    <row r="49" spans="2:5" ht="15.95" customHeight="1">
      <c r="B49" s="25"/>
      <c r="C49" s="25"/>
      <c r="D49" s="25"/>
      <c r="E49" s="25"/>
    </row>
    <row r="51" spans="2:5" ht="15.95" customHeight="1">
      <c r="B51" s="919"/>
      <c r="C51" s="919"/>
      <c r="D51" s="919"/>
      <c r="E51" s="750"/>
    </row>
    <row r="52" spans="2:5" ht="15.95" customHeight="1">
      <c r="B52" s="25"/>
      <c r="C52" s="25"/>
      <c r="D52" s="25"/>
      <c r="E52" s="25"/>
    </row>
    <row r="53" spans="2:5" ht="15.95" customHeight="1">
      <c r="B53" s="25"/>
      <c r="C53" s="25"/>
      <c r="D53" s="25"/>
      <c r="E53" s="25"/>
    </row>
    <row r="54" spans="2:5" ht="15.95" customHeight="1">
      <c r="B54" s="25"/>
      <c r="C54" s="25"/>
      <c r="D54" s="25"/>
      <c r="E54" s="25"/>
    </row>
    <row r="55" spans="2:5" ht="15.95" customHeight="1">
      <c r="B55" s="25"/>
      <c r="C55" s="25"/>
      <c r="D55" s="25"/>
      <c r="E55" s="25"/>
    </row>
    <row r="56" spans="2:5" ht="15.95" customHeight="1">
      <c r="B56" s="25"/>
      <c r="C56" s="25"/>
      <c r="D56" s="25"/>
      <c r="E56" s="25"/>
    </row>
    <row r="57" spans="2:5" ht="15.95" customHeight="1">
      <c r="B57" s="25"/>
      <c r="C57" s="25"/>
      <c r="D57" s="25"/>
      <c r="E57" s="25"/>
    </row>
    <row r="58" spans="2:5" ht="15.95" customHeight="1">
      <c r="B58" s="25"/>
      <c r="C58" s="25"/>
      <c r="D58" s="25"/>
      <c r="E58" s="25"/>
    </row>
    <row r="59" spans="2:5" ht="15.95" customHeight="1">
      <c r="B59" s="25"/>
      <c r="C59" s="25"/>
      <c r="D59" s="25"/>
      <c r="E59" s="25"/>
    </row>
    <row r="60" spans="2:5" ht="15.95" customHeight="1">
      <c r="B60" s="25"/>
      <c r="C60" s="25"/>
      <c r="D60" s="25"/>
      <c r="E60" s="25"/>
    </row>
    <row r="61" spans="2:5" ht="15.95" customHeight="1">
      <c r="B61" s="25"/>
      <c r="C61" s="25"/>
      <c r="D61" s="25"/>
      <c r="E61" s="25"/>
    </row>
    <row r="67" spans="2:8" ht="15.95" customHeight="1">
      <c r="B67" s="254"/>
      <c r="C67" s="254"/>
      <c r="D67" s="254"/>
      <c r="E67" s="254"/>
      <c r="F67" s="254"/>
      <c r="G67" s="254"/>
      <c r="H67" s="254"/>
    </row>
  </sheetData>
  <mergeCells count="13">
    <mergeCell ref="A13:I15"/>
    <mergeCell ref="A1:H3"/>
    <mergeCell ref="A5:I5"/>
    <mergeCell ref="J5:L5"/>
    <mergeCell ref="A6:I6"/>
    <mergeCell ref="A7:I12"/>
    <mergeCell ref="B51:D51"/>
    <mergeCell ref="A16:I16"/>
    <mergeCell ref="A17:I17"/>
    <mergeCell ref="A18:I18"/>
    <mergeCell ref="A19:I19"/>
    <mergeCell ref="A20:I20"/>
    <mergeCell ref="B22:D22"/>
  </mergeCells>
  <hyperlinks>
    <hyperlink ref="J5:K5" location="'Table of Contents'!A1" display="Back to Table of Contents" xr:uid="{F2FB1B8E-4571-4379-8864-DD9BC14A9AA1}"/>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AFA7-F242-1447-9BD7-B0524407F889}">
  <sheetPr codeName="Sheet15"/>
  <dimension ref="A1:P184"/>
  <sheetViews>
    <sheetView showGridLines="0" workbookViewId="0">
      <selection activeCell="B4" sqref="B4"/>
    </sheetView>
  </sheetViews>
  <sheetFormatPr defaultColWidth="11" defaultRowHeight="15.75"/>
  <cols>
    <col min="1" max="1" width="1.875" style="18" customWidth="1"/>
    <col min="2" max="6" width="17.875" style="18" customWidth="1"/>
    <col min="7" max="7" width="2.875" style="18" customWidth="1"/>
    <col min="8" max="12" width="17.875" style="18" customWidth="1"/>
    <col min="13" max="13" width="1.875" style="18" customWidth="1"/>
  </cols>
  <sheetData>
    <row r="1" spans="1:16" s="18" customFormat="1" ht="24.95" customHeight="1">
      <c r="A1" s="916" t="s">
        <v>156</v>
      </c>
      <c r="B1" s="916"/>
      <c r="C1" s="916"/>
      <c r="D1" s="916"/>
      <c r="E1" s="916"/>
      <c r="F1" s="916"/>
      <c r="G1" s="916"/>
      <c r="H1" s="916"/>
      <c r="I1" s="916"/>
      <c r="J1" s="916"/>
      <c r="K1" s="916"/>
      <c r="L1" s="916"/>
      <c r="M1" s="916"/>
    </row>
    <row r="2" spans="1:16" s="18" customFormat="1" ht="24.95" customHeight="1">
      <c r="A2" s="916"/>
      <c r="B2" s="916"/>
      <c r="C2" s="916"/>
      <c r="D2" s="916"/>
      <c r="E2" s="916"/>
      <c r="F2" s="916"/>
      <c r="G2" s="916"/>
      <c r="H2" s="916"/>
      <c r="I2" s="916"/>
      <c r="J2" s="916"/>
      <c r="K2" s="916"/>
      <c r="L2" s="916"/>
      <c r="M2" s="916"/>
    </row>
    <row r="3" spans="1:16" s="18" customFormat="1" ht="24.95" customHeight="1">
      <c r="A3" s="916"/>
      <c r="B3" s="916"/>
      <c r="C3" s="916"/>
      <c r="D3" s="916"/>
      <c r="E3" s="916"/>
      <c r="F3" s="916"/>
      <c r="G3" s="916"/>
      <c r="H3" s="916"/>
      <c r="I3" s="916"/>
      <c r="J3" s="916"/>
      <c r="K3" s="916"/>
      <c r="L3" s="916"/>
      <c r="M3" s="916"/>
    </row>
    <row r="4" spans="1:16" s="18" customFormat="1" ht="15.95" customHeight="1">
      <c r="A4" s="232"/>
      <c r="B4" s="232"/>
      <c r="C4" s="232"/>
      <c r="D4" s="232"/>
      <c r="E4" s="232"/>
      <c r="F4" s="232"/>
      <c r="G4" s="232"/>
    </row>
    <row r="5" spans="1:16" s="18" customFormat="1" ht="18.75">
      <c r="A5" s="914" t="s">
        <v>169</v>
      </c>
      <c r="B5" s="914"/>
      <c r="C5" s="914"/>
      <c r="D5" s="914"/>
      <c r="E5" s="914"/>
      <c r="F5" s="914"/>
      <c r="G5" s="914"/>
      <c r="N5" s="913" t="s">
        <v>158</v>
      </c>
      <c r="O5" s="913"/>
      <c r="P5" s="913"/>
    </row>
    <row r="6" spans="1:16" ht="15.95" customHeight="1">
      <c r="A6" s="917"/>
      <c r="B6" s="917"/>
      <c r="C6" s="917"/>
      <c r="D6" s="917"/>
      <c r="E6" s="917"/>
      <c r="F6" s="917"/>
      <c r="G6" s="917"/>
    </row>
    <row r="7" spans="1:16" ht="33" customHeight="1">
      <c r="A7" s="918" t="s">
        <v>170</v>
      </c>
      <c r="B7" s="918"/>
      <c r="C7" s="918"/>
      <c r="D7" s="918"/>
      <c r="E7" s="918"/>
      <c r="F7" s="918"/>
      <c r="G7" s="918"/>
      <c r="H7" s="918"/>
      <c r="I7" s="918"/>
      <c r="J7" s="918"/>
      <c r="K7" s="918"/>
      <c r="L7" s="918"/>
      <c r="M7" s="918"/>
    </row>
    <row r="8" spans="1:16" ht="30" customHeight="1">
      <c r="A8" s="918"/>
      <c r="B8" s="918"/>
      <c r="C8" s="918"/>
      <c r="D8" s="918"/>
      <c r="E8" s="918"/>
      <c r="F8" s="918"/>
      <c r="G8" s="918"/>
      <c r="H8" s="918"/>
      <c r="I8" s="918"/>
      <c r="J8" s="918"/>
      <c r="K8" s="918"/>
      <c r="L8" s="918"/>
      <c r="M8" s="918"/>
    </row>
    <row r="9" spans="1:16" ht="29.1" customHeight="1">
      <c r="A9" s="918"/>
      <c r="B9" s="918"/>
      <c r="C9" s="918"/>
      <c r="D9" s="918"/>
      <c r="E9" s="918"/>
      <c r="F9" s="918"/>
      <c r="G9" s="918"/>
      <c r="H9" s="918"/>
      <c r="I9" s="918"/>
      <c r="J9" s="918"/>
      <c r="K9" s="918"/>
      <c r="L9" s="918"/>
      <c r="M9" s="918"/>
    </row>
    <row r="10" spans="1:16" ht="15.95" customHeight="1">
      <c r="A10" s="20"/>
      <c r="B10" s="20"/>
      <c r="C10" s="20"/>
      <c r="D10" s="20"/>
      <c r="E10" s="20"/>
      <c r="F10" s="20"/>
      <c r="G10" s="20"/>
      <c r="H10" s="20"/>
      <c r="I10" s="20"/>
      <c r="J10" s="20"/>
      <c r="K10" s="20"/>
      <c r="L10" s="20"/>
      <c r="M10" s="20"/>
    </row>
    <row r="11" spans="1:16" ht="15.95" customHeight="1">
      <c r="B11" s="23"/>
      <c r="C11" s="23"/>
      <c r="D11" s="23"/>
      <c r="F11" s="23"/>
      <c r="G11" s="23"/>
      <c r="H11" s="24"/>
    </row>
    <row r="12" spans="1:16" ht="15.95" customHeight="1">
      <c r="B12" s="919"/>
      <c r="C12" s="919"/>
      <c r="D12" s="919"/>
      <c r="E12" s="919"/>
      <c r="F12" s="919"/>
    </row>
    <row r="13" spans="1:16" ht="15.95" customHeight="1">
      <c r="B13" s="25"/>
      <c r="C13" s="25"/>
      <c r="D13" s="25"/>
      <c r="E13" s="25"/>
      <c r="F13" s="25"/>
      <c r="H13" s="26"/>
    </row>
    <row r="14" spans="1:16" ht="15.95" customHeight="1">
      <c r="B14" s="25"/>
      <c r="C14" s="25"/>
      <c r="D14" s="25"/>
      <c r="E14" s="25"/>
      <c r="F14" s="25"/>
      <c r="H14" s="24"/>
    </row>
    <row r="15" spans="1:16" ht="15.95" customHeight="1">
      <c r="B15" s="25"/>
      <c r="C15" s="25"/>
      <c r="D15" s="25"/>
      <c r="E15" s="25"/>
      <c r="F15" s="25"/>
    </row>
    <row r="16" spans="1:16" ht="15.95" customHeight="1">
      <c r="B16" s="25"/>
      <c r="C16" s="25"/>
      <c r="D16" s="25"/>
      <c r="E16" s="25"/>
      <c r="F16" s="25"/>
    </row>
    <row r="17" spans="2:6" ht="15.95" customHeight="1">
      <c r="B17" s="25"/>
      <c r="C17" s="25"/>
      <c r="D17" s="25"/>
      <c r="E17" s="25"/>
      <c r="F17" s="25"/>
    </row>
    <row r="18" spans="2:6" ht="15.95" customHeight="1">
      <c r="B18" s="25"/>
      <c r="C18" s="25"/>
      <c r="D18" s="25"/>
      <c r="E18" s="25"/>
      <c r="F18" s="25"/>
    </row>
    <row r="19" spans="2:6" ht="15.95" customHeight="1">
      <c r="B19" s="25"/>
      <c r="C19" s="25"/>
      <c r="D19" s="25"/>
      <c r="E19" s="25"/>
      <c r="F19" s="25"/>
    </row>
    <row r="20" spans="2:6" ht="15.95" customHeight="1">
      <c r="B20" s="25"/>
      <c r="C20" s="25"/>
      <c r="D20" s="25"/>
      <c r="E20" s="25"/>
      <c r="F20" s="25"/>
    </row>
    <row r="21" spans="2:6" ht="15.95" customHeight="1">
      <c r="B21" s="25"/>
      <c r="C21" s="25"/>
      <c r="D21" s="25"/>
      <c r="E21" s="25"/>
      <c r="F21" s="25"/>
    </row>
    <row r="22" spans="2:6" ht="15.95" customHeight="1">
      <c r="B22" s="25"/>
      <c r="C22" s="25"/>
      <c r="D22" s="25"/>
      <c r="E22" s="25"/>
      <c r="F22" s="25"/>
    </row>
    <row r="23" spans="2:6" ht="15.95" customHeight="1">
      <c r="B23" s="25"/>
      <c r="C23" s="25"/>
      <c r="D23" s="25"/>
      <c r="E23" s="25"/>
      <c r="F23" s="25"/>
    </row>
    <row r="24" spans="2:6" ht="15.95" customHeight="1">
      <c r="B24" s="25"/>
      <c r="C24" s="25"/>
      <c r="D24" s="25"/>
      <c r="E24" s="25"/>
      <c r="F24" s="25"/>
    </row>
    <row r="25" spans="2:6" ht="15.95" customHeight="1">
      <c r="B25" s="25"/>
      <c r="C25" s="25"/>
      <c r="D25" s="25"/>
      <c r="E25" s="25"/>
      <c r="F25" s="25"/>
    </row>
    <row r="26" spans="2:6" ht="15.95" customHeight="1">
      <c r="B26" s="25"/>
      <c r="C26" s="25"/>
      <c r="D26" s="25"/>
      <c r="E26" s="25"/>
      <c r="F26" s="25"/>
    </row>
    <row r="27" spans="2:6" ht="15.95" customHeight="1">
      <c r="B27" s="25"/>
      <c r="C27" s="25"/>
      <c r="D27" s="25"/>
      <c r="E27" s="25"/>
      <c r="F27" s="25"/>
    </row>
    <row r="28" spans="2:6" ht="15.95" customHeight="1">
      <c r="B28" s="25"/>
      <c r="C28" s="25"/>
      <c r="D28" s="25"/>
      <c r="E28" s="25"/>
      <c r="F28" s="25"/>
    </row>
    <row r="29" spans="2:6" ht="15.95" customHeight="1">
      <c r="B29" s="25"/>
      <c r="C29" s="25"/>
      <c r="D29" s="25"/>
      <c r="E29" s="25"/>
      <c r="F29" s="25"/>
    </row>
    <row r="30" spans="2:6" ht="15.95" customHeight="1"/>
    <row r="31" spans="2:6" ht="15.95" customHeight="1"/>
    <row r="32" spans="2:6" ht="15.95" customHeight="1"/>
    <row r="33" spans="2:13" ht="15.95" customHeight="1"/>
    <row r="34" spans="2:13" ht="15.95" customHeight="1"/>
    <row r="35" spans="2:13" ht="15.95" customHeight="1"/>
    <row r="36" spans="2:13" ht="15.95" customHeight="1"/>
    <row r="37" spans="2:13" ht="15.95" customHeight="1"/>
    <row r="38" spans="2:13" ht="15.95" customHeight="1"/>
    <row r="39" spans="2:13" ht="15.95" customHeight="1"/>
    <row r="40" spans="2:13" ht="15.95" customHeight="1"/>
    <row r="41" spans="2:13" ht="15.95" customHeight="1"/>
    <row r="42" spans="2:13" ht="15.95" customHeight="1"/>
    <row r="43" spans="2:13" ht="15.95" customHeight="1"/>
    <row r="44" spans="2:13" ht="15.95" customHeight="1"/>
    <row r="45" spans="2:13" ht="15.95" customHeight="1">
      <c r="B45" s="160"/>
      <c r="C45" s="160"/>
      <c r="D45" s="160"/>
      <c r="E45" s="160"/>
      <c r="F45" s="160"/>
      <c r="H45" s="160"/>
      <c r="I45" s="160"/>
      <c r="J45" s="160"/>
      <c r="K45" s="160"/>
      <c r="L45" s="160"/>
    </row>
    <row r="46" spans="2:13" ht="20.100000000000001" customHeight="1">
      <c r="B46" s="923" t="s">
        <v>171</v>
      </c>
      <c r="C46" s="923"/>
      <c r="D46" s="923"/>
      <c r="E46" s="923"/>
      <c r="F46" s="923"/>
      <c r="G46" s="923"/>
      <c r="H46" s="923"/>
      <c r="I46" s="923"/>
      <c r="J46" s="923"/>
      <c r="K46" s="923"/>
      <c r="L46" s="923"/>
      <c r="M46" s="166"/>
    </row>
    <row r="47" spans="2:13" ht="15.95" customHeight="1"/>
    <row r="48" spans="2:13" ht="15.95" customHeight="1">
      <c r="B48" s="918" t="s">
        <v>172</v>
      </c>
      <c r="C48" s="925"/>
      <c r="D48" s="925"/>
      <c r="E48" s="925"/>
      <c r="F48" s="925"/>
      <c r="G48" s="925"/>
      <c r="H48" s="925"/>
      <c r="I48" s="925"/>
      <c r="J48" s="925"/>
      <c r="K48" s="925"/>
      <c r="L48" s="925"/>
    </row>
    <row r="49" spans="2:12" ht="15.95" customHeight="1">
      <c r="B49" s="918"/>
      <c r="C49" s="925"/>
      <c r="D49" s="925"/>
      <c r="E49" s="925"/>
      <c r="F49" s="925"/>
      <c r="G49" s="925"/>
      <c r="H49" s="925"/>
      <c r="I49" s="925"/>
      <c r="J49" s="925"/>
      <c r="K49" s="925"/>
      <c r="L49" s="925"/>
    </row>
    <row r="50" spans="2:12" ht="15.95" customHeight="1">
      <c r="B50" s="925"/>
      <c r="C50" s="925"/>
      <c r="D50" s="925"/>
      <c r="E50" s="925"/>
      <c r="F50" s="925"/>
      <c r="G50" s="925"/>
      <c r="H50" s="925"/>
      <c r="I50" s="925"/>
      <c r="J50" s="925"/>
      <c r="K50" s="925"/>
      <c r="L50" s="925"/>
    </row>
    <row r="51" spans="2:12" ht="15.95" customHeight="1">
      <c r="B51" s="248"/>
      <c r="C51" s="248"/>
      <c r="D51" s="248"/>
      <c r="E51" s="248"/>
      <c r="F51" s="248"/>
      <c r="G51" s="248"/>
      <c r="H51" s="248"/>
      <c r="I51" s="248"/>
      <c r="J51" s="248"/>
      <c r="K51" s="248"/>
      <c r="L51" s="248"/>
    </row>
    <row r="52" spans="2:12" ht="15.95" customHeight="1"/>
    <row r="53" spans="2:12" ht="15.95" customHeight="1"/>
    <row r="54" spans="2:12" ht="15.95" customHeight="1"/>
    <row r="55" spans="2:12" ht="15.95" customHeight="1"/>
    <row r="56" spans="2:12" ht="15.95" customHeight="1"/>
    <row r="57" spans="2:12" ht="15.95" customHeight="1"/>
    <row r="58" spans="2:12" ht="15.95" customHeight="1"/>
    <row r="59" spans="2:12" ht="15.95" customHeight="1"/>
    <row r="60" spans="2:12" ht="15.95" customHeight="1"/>
    <row r="61" spans="2:12" ht="15.95" customHeight="1"/>
    <row r="62" spans="2:12" ht="15.95" customHeight="1"/>
    <row r="63" spans="2:12" ht="15.95" customHeight="1"/>
    <row r="64" spans="2:12"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spans="1:7" ht="15.95" customHeight="1"/>
    <row r="82" spans="1:7" ht="15.95" customHeight="1"/>
    <row r="83" spans="1:7" ht="15.95" customHeight="1"/>
    <row r="84" spans="1:7" ht="15.95" customHeight="1"/>
    <row r="85" spans="1:7" ht="15.95" customHeight="1"/>
    <row r="86" spans="1:7" ht="15.95" customHeight="1"/>
    <row r="87" spans="1:7" ht="15.95" customHeight="1">
      <c r="A87" s="924"/>
      <c r="B87" s="924"/>
      <c r="C87" s="924"/>
      <c r="D87" s="924"/>
      <c r="E87" s="924"/>
      <c r="F87" s="924"/>
    </row>
    <row r="88" spans="1:7" ht="15.95" customHeight="1">
      <c r="A88" s="237"/>
      <c r="B88" s="237"/>
      <c r="C88" s="237"/>
      <c r="D88" s="237"/>
      <c r="E88" s="237"/>
      <c r="F88" s="237"/>
    </row>
    <row r="89" spans="1:7" ht="15.95" customHeight="1">
      <c r="A89" s="237"/>
      <c r="B89" s="237"/>
      <c r="C89" s="237"/>
      <c r="D89" s="237"/>
      <c r="E89" s="237"/>
      <c r="F89" s="237"/>
    </row>
    <row r="90" spans="1:7" ht="15.95" customHeight="1">
      <c r="A90" s="237"/>
      <c r="B90" s="237"/>
      <c r="C90" s="237"/>
      <c r="D90" s="237"/>
      <c r="E90" s="237"/>
      <c r="F90" s="237"/>
    </row>
    <row r="91" spans="1:7" ht="15.95" customHeight="1">
      <c r="A91" s="237"/>
      <c r="B91" s="237"/>
      <c r="C91" s="237"/>
      <c r="D91" s="237"/>
      <c r="E91" s="237"/>
      <c r="F91" s="237"/>
    </row>
    <row r="92" spans="1:7" ht="15.95" customHeight="1">
      <c r="A92" s="237"/>
      <c r="B92" s="237"/>
      <c r="C92" s="237"/>
      <c r="D92" s="237"/>
      <c r="E92" s="237"/>
      <c r="F92" s="237"/>
    </row>
    <row r="93" spans="1:7" ht="15.95" customHeight="1">
      <c r="A93" s="237"/>
      <c r="B93" s="237"/>
      <c r="C93" s="237"/>
      <c r="D93" s="237"/>
      <c r="E93" s="237"/>
      <c r="F93" s="237"/>
    </row>
    <row r="94" spans="1:7" ht="15.95" customHeight="1">
      <c r="A94" s="237"/>
      <c r="B94" s="237"/>
      <c r="C94" s="237"/>
      <c r="D94" s="237"/>
      <c r="E94" s="237"/>
      <c r="F94" s="237"/>
    </row>
    <row r="95" spans="1:7" ht="15.95" customHeight="1">
      <c r="A95" s="237"/>
      <c r="B95" s="237"/>
      <c r="C95" s="237"/>
      <c r="D95" s="237"/>
      <c r="E95" s="237"/>
      <c r="F95" s="237"/>
    </row>
    <row r="96" spans="1:7" ht="15.95" customHeight="1">
      <c r="B96" s="922"/>
      <c r="C96" s="922"/>
      <c r="D96" s="922"/>
      <c r="E96" s="922"/>
      <c r="F96" s="922"/>
      <c r="G96" s="922"/>
    </row>
    <row r="97" spans="2:12">
      <c r="B97" s="160"/>
      <c r="C97" s="160"/>
      <c r="D97" s="160"/>
      <c r="E97" s="160"/>
      <c r="F97" s="160"/>
      <c r="H97" s="160"/>
      <c r="I97" s="160"/>
      <c r="J97" s="160"/>
      <c r="K97" s="160"/>
      <c r="L97" s="160"/>
    </row>
    <row r="103" spans="2:12" ht="15.95" customHeight="1"/>
    <row r="116" spans="2:12" ht="15.95" customHeight="1"/>
    <row r="120" spans="2:12">
      <c r="B120" s="160"/>
      <c r="C120" s="160"/>
      <c r="D120" s="160"/>
      <c r="E120" s="160"/>
      <c r="F120" s="160"/>
      <c r="H120" s="160"/>
      <c r="I120" s="160"/>
      <c r="J120" s="160"/>
      <c r="K120" s="160"/>
      <c r="L120" s="160"/>
    </row>
    <row r="140" spans="1:8">
      <c r="B140" s="234"/>
      <c r="C140" s="234"/>
      <c r="D140" s="234"/>
      <c r="E140" s="234"/>
      <c r="F140" s="234"/>
      <c r="G140" s="234"/>
      <c r="H140" s="234"/>
    </row>
    <row r="142" spans="1:8" ht="18.75">
      <c r="A142" s="237"/>
      <c r="B142" s="237"/>
      <c r="C142" s="237"/>
      <c r="D142" s="237"/>
      <c r="E142" s="237"/>
      <c r="F142" s="237"/>
    </row>
    <row r="163" ht="15.95" customHeight="1"/>
    <row r="164" ht="15.95" customHeight="1"/>
    <row r="165" ht="15.95" customHeight="1"/>
    <row r="184" spans="2:8">
      <c r="B184" s="921"/>
      <c r="C184" s="921"/>
      <c r="D184" s="921"/>
      <c r="E184" s="921"/>
      <c r="F184" s="921"/>
      <c r="G184" s="921"/>
      <c r="H184" s="921"/>
    </row>
  </sheetData>
  <mergeCells count="11">
    <mergeCell ref="A1:M3"/>
    <mergeCell ref="A5:G5"/>
    <mergeCell ref="A6:G6"/>
    <mergeCell ref="N5:P5"/>
    <mergeCell ref="A7:M9"/>
    <mergeCell ref="B184:H184"/>
    <mergeCell ref="B96:G96"/>
    <mergeCell ref="B12:F12"/>
    <mergeCell ref="B46:L46"/>
    <mergeCell ref="A87:F87"/>
    <mergeCell ref="B48:L50"/>
  </mergeCells>
  <hyperlinks>
    <hyperlink ref="N5:O5" location="'Table of Contents'!A1" display="Back to Table of Contents" xr:uid="{58EE7BBC-93F4-2C41-93E9-F9251FC0CA35}"/>
  </hyperlinks>
  <printOptions horizontalCentered="1"/>
  <pageMargins left="0.7" right="0.7" top="0.75" bottom="0.75" header="0.3" footer="0.3"/>
  <pageSetup fitToHeight="0" orientation="landscape" r:id="rId1"/>
  <headerFooter>
    <oddFooter>&amp;L&amp;"Calibri,Regular"&amp;K000000© 2022 Higher Education Data Sharing Consortium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2ef937b-70ba-45b1-b476-94f53f5165a0" xsi:nil="true"/>
    <lcf76f155ced4ddcb4097134ff3c332f xmlns="7cbb9b7e-04ca-4513-96a1-6f90e9a541e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BDBA9EF5963F54897BCD367F0C2420B" ma:contentTypeVersion="13" ma:contentTypeDescription="Create a new document." ma:contentTypeScope="" ma:versionID="b0d7d3a6829d050e7c057c6650bc6e9f">
  <xsd:schema xmlns:xsd="http://www.w3.org/2001/XMLSchema" xmlns:xs="http://www.w3.org/2001/XMLSchema" xmlns:p="http://schemas.microsoft.com/office/2006/metadata/properties" xmlns:ns2="7cbb9b7e-04ca-4513-96a1-6f90e9a541e1" xmlns:ns3="a2ef937b-70ba-45b1-b476-94f53f5165a0" xmlns:ns4="684ad267-cb2b-48c2-9a0f-3de5bce82f3a" targetNamespace="http://schemas.microsoft.com/office/2006/metadata/properties" ma:root="true" ma:fieldsID="61bfc89492be37053c2476c717411399" ns2:_="" ns3:_="" ns4:_="">
    <xsd:import namespace="7cbb9b7e-04ca-4513-96a1-6f90e9a541e1"/>
    <xsd:import namespace="a2ef937b-70ba-45b1-b476-94f53f5165a0"/>
    <xsd:import namespace="684ad267-cb2b-48c2-9a0f-3de5bce82f3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bb9b7e-04ca-4513-96a1-6f90e9a541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b52dacf8-b3a3-423d-8a38-699521fe1e9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ef937b-70ba-45b1-b476-94f53f5165a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b244dce-f474-435b-a394-a980827651b1}" ma:internalName="TaxCatchAll" ma:showField="CatchAllData" ma:web="a2ef937b-70ba-45b1-b476-94f53f5165a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84ad267-cb2b-48c2-9a0f-3de5bce82f3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056239-203D-46E8-B867-13CDAD385BE1}">
  <ds:schemaRefs>
    <ds:schemaRef ds:uri="http://schemas.microsoft.com/office/2006/documentManagement/types"/>
    <ds:schemaRef ds:uri="http://purl.org/dc/elements/1.1/"/>
    <ds:schemaRef ds:uri="c5d517ff-516d-4eef-99e0-f561993ae191"/>
    <ds:schemaRef ds:uri="http://schemas.openxmlformats.org/package/2006/metadata/core-properties"/>
    <ds:schemaRef ds:uri="http://schemas.microsoft.com/office/infopath/2007/PartnerControls"/>
    <ds:schemaRef ds:uri="http://purl.org/dc/terms/"/>
    <ds:schemaRef ds:uri="http://purl.org/dc/dcmitype/"/>
    <ds:schemaRef ds:uri="3a70c151-6124-44dd-ab0a-13f05c3ac6a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D953360-055F-4486-BA3B-9E8E07EABFB2}">
  <ds:schemaRefs>
    <ds:schemaRef ds:uri="http://schemas.microsoft.com/sharepoint/v3/contenttype/forms"/>
  </ds:schemaRefs>
</ds:datastoreItem>
</file>

<file path=customXml/itemProps3.xml><?xml version="1.0" encoding="utf-8"?>
<ds:datastoreItem xmlns:ds="http://schemas.openxmlformats.org/officeDocument/2006/customXml" ds:itemID="{13974B3D-9CCD-4861-B5DE-0224C6F2BF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19</vt:i4>
      </vt:variant>
    </vt:vector>
  </HeadingPairs>
  <TitlesOfParts>
    <vt:vector size="49" baseType="lpstr">
      <vt:lpstr>HIDE-TABLES</vt:lpstr>
      <vt:lpstr>HIDE-TABLES_TCC Breakouts</vt:lpstr>
      <vt:lpstr>Table of Contents</vt:lpstr>
      <vt:lpstr>Survey Instrument</vt:lpstr>
      <vt:lpstr>1. Campus Diversity</vt:lpstr>
      <vt:lpstr>1. Campus Diversity_TCC Brkout</vt:lpstr>
      <vt:lpstr>2. Climate for Diversity Equity</vt:lpstr>
      <vt:lpstr>2. Climate 4 Dvsty Eqty_TCC Brk</vt:lpstr>
      <vt:lpstr>3. Exp with Negative Remarks</vt:lpstr>
      <vt:lpstr>3. Exp wth -ve Remark_TCC Brkt</vt:lpstr>
      <vt:lpstr>4. Exp with Discrim Harass</vt:lpstr>
      <vt:lpstr>4. Exp wth Disc_Harass_TCC Brkt</vt:lpstr>
      <vt:lpstr>5. Campus Climate</vt:lpstr>
      <vt:lpstr>5. Campus Climate (2)</vt:lpstr>
      <vt:lpstr>6. Institutional Support</vt:lpstr>
      <vt:lpstr>6. Institutional Support (2)</vt:lpstr>
      <vt:lpstr>7. Disparaging Remarks</vt:lpstr>
      <vt:lpstr>7. Disparaging Remarks (2)</vt:lpstr>
      <vt:lpstr>8. Discrimination Harassment</vt:lpstr>
      <vt:lpstr>8. Discrimination Harassmen (2)</vt:lpstr>
      <vt:lpstr>9. Impact</vt:lpstr>
      <vt:lpstr>9. Impact (2)</vt:lpstr>
      <vt:lpstr>10. Interactions</vt:lpstr>
      <vt:lpstr>10. Interactions (2)</vt:lpstr>
      <vt:lpstr>11. Comfort</vt:lpstr>
      <vt:lpstr>11. Comfort (2)</vt:lpstr>
      <vt:lpstr>12. Info About Respondents</vt:lpstr>
      <vt:lpstr>12. Info About Respondents (2)</vt:lpstr>
      <vt:lpstr>13. Technical Information</vt:lpstr>
      <vt:lpstr>14. Data Sharing Practices</vt:lpstr>
      <vt:lpstr>'1. Campus Diversity'!Print_Area</vt:lpstr>
      <vt:lpstr>'1. Campus Diversity_TCC Brkout'!Print_Area</vt:lpstr>
      <vt:lpstr>'14. Data Sharing Practices'!Print_Area</vt:lpstr>
      <vt:lpstr>'2. Climate 4 Dvsty Eqty_TCC Brk'!Print_Area</vt:lpstr>
      <vt:lpstr>'2. Climate for Diversity Equity'!Print_Area</vt:lpstr>
      <vt:lpstr>'3. Exp with Negative Remarks'!Print_Area</vt:lpstr>
      <vt:lpstr>'3. Exp wth -ve Remark_TCC Brkt'!Print_Area</vt:lpstr>
      <vt:lpstr>'4. Exp with Discrim Harass'!Print_Area</vt:lpstr>
      <vt:lpstr>'4. Exp wth Disc_Harass_TCC Brkt'!Print_Area</vt:lpstr>
      <vt:lpstr>'Survey Instrument'!Print_Area</vt:lpstr>
      <vt:lpstr>'Table of Contents'!Print_Area</vt:lpstr>
      <vt:lpstr>'1. Campus Diversity'!Print_Titles</vt:lpstr>
      <vt:lpstr>'1. Campus Diversity_TCC Brkout'!Print_Titles</vt:lpstr>
      <vt:lpstr>'2. Climate 4 Dvsty Eqty_TCC Brk'!Print_Titles</vt:lpstr>
      <vt:lpstr>'2. Climate for Diversity Equity'!Print_Titles</vt:lpstr>
      <vt:lpstr>'3. Exp with Negative Remarks'!Print_Titles</vt:lpstr>
      <vt:lpstr>'3. Exp wth -ve Remark_TCC Brkt'!Print_Titles</vt:lpstr>
      <vt:lpstr>'4. Exp with Discrim Harass'!Print_Titles</vt:lpstr>
      <vt:lpstr>'4. Exp wth Disc_Harass_TCC Brkt'!Print_Titles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Kirsten Skillrud</dc:creator>
  <cp:keywords/>
  <dc:description/>
  <cp:lastModifiedBy>Sadler, Kelley</cp:lastModifiedBy>
  <cp:revision/>
  <dcterms:created xsi:type="dcterms:W3CDTF">2018-08-28T19:56:32Z</dcterms:created>
  <dcterms:modified xsi:type="dcterms:W3CDTF">2023-07-13T17:47:43Z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0x010100ABDBA9EF5963F54897BCD367F0C2420B</vt:lpwstr>
  </property>
  <property fmtid="{D5CDD505-2E9C-101B-9397-08002B2CF9AE}" pid="3" name="MediaServiceImageTags">
    <vt:lpwstr/>
  </property>
</Properties>
</file>